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.57\互助文書\04　給付係\03　掛金\差額掛金\R5\"/>
    </mc:Choice>
  </mc:AlternateContent>
  <xr:revisionPtr revIDLastSave="0" documentId="13_ncr:1_{34DD15D2-0027-469F-B1A3-5F1733997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Sheet1!$A$1:$S$2809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 a="1"/>
  <c r="A16" i="1" s="1"/>
  <c r="H16" i="1"/>
  <c r="J16" i="1"/>
  <c r="L16" i="1"/>
  <c r="N16" i="1"/>
  <c r="O16" i="1"/>
  <c r="H17" i="1"/>
  <c r="J17" i="1"/>
  <c r="L17" i="1"/>
  <c r="M18" i="1" s="1"/>
  <c r="R16" i="1" s="1"/>
  <c r="G18" i="1"/>
  <c r="I18" i="1"/>
  <c r="P16" i="1" s="1"/>
  <c r="H19" i="1"/>
  <c r="I21" i="1" s="1"/>
  <c r="P19" i="1" s="1"/>
  <c r="J19" i="1"/>
  <c r="L19" i="1"/>
  <c r="N19" i="1"/>
  <c r="O19" i="1"/>
  <c r="H20" i="1"/>
  <c r="J20" i="1"/>
  <c r="L20" i="1"/>
  <c r="G21" i="1"/>
  <c r="Q19" i="1" s="1"/>
  <c r="M21" i="1"/>
  <c r="A23" i="1" a="1"/>
  <c r="A23" i="1" s="1"/>
  <c r="H23" i="1"/>
  <c r="I25" i="1" s="1"/>
  <c r="P23" i="1" s="1"/>
  <c r="J23" i="1"/>
  <c r="K25" i="1" s="1"/>
  <c r="Q23" i="1" s="1"/>
  <c r="L23" i="1"/>
  <c r="M25" i="1" s="1"/>
  <c r="R23" i="1" s="1"/>
  <c r="N23" i="1"/>
  <c r="O23" i="1"/>
  <c r="H24" i="1"/>
  <c r="J24" i="1"/>
  <c r="L24" i="1"/>
  <c r="G25" i="1"/>
  <c r="H26" i="1"/>
  <c r="J26" i="1"/>
  <c r="K28" i="1" s="1"/>
  <c r="L26" i="1"/>
  <c r="N26" i="1"/>
  <c r="O26" i="1"/>
  <c r="H27" i="1"/>
  <c r="J27" i="1"/>
  <c r="L27" i="1"/>
  <c r="G28" i="1"/>
  <c r="A30" i="1" a="1"/>
  <c r="A30" i="1" s="1"/>
  <c r="H30" i="1"/>
  <c r="J30" i="1"/>
  <c r="L30" i="1"/>
  <c r="N30" i="1"/>
  <c r="O30" i="1"/>
  <c r="H31" i="1"/>
  <c r="J31" i="1"/>
  <c r="L31" i="1"/>
  <c r="G32" i="1"/>
  <c r="H33" i="1"/>
  <c r="J33" i="1"/>
  <c r="L33" i="1"/>
  <c r="N33" i="1"/>
  <c r="O33" i="1"/>
  <c r="H34" i="1"/>
  <c r="J34" i="1"/>
  <c r="K35" i="1" s="1"/>
  <c r="L34" i="1"/>
  <c r="G35" i="1"/>
  <c r="Q33" i="1" s="1"/>
  <c r="A37" i="1" a="1"/>
  <c r="A37" i="1" s="1"/>
  <c r="H37" i="1"/>
  <c r="J37" i="1"/>
  <c r="K39" i="1" s="1"/>
  <c r="Q37" i="1" s="1"/>
  <c r="L37" i="1"/>
  <c r="N37" i="1"/>
  <c r="O37" i="1"/>
  <c r="H38" i="1"/>
  <c r="J38" i="1"/>
  <c r="L38" i="1"/>
  <c r="M39" i="1" s="1"/>
  <c r="R37" i="1" s="1"/>
  <c r="R43" i="1" s="1"/>
  <c r="W43" i="1" s="1"/>
  <c r="G39" i="1"/>
  <c r="H40" i="1"/>
  <c r="J40" i="1"/>
  <c r="L40" i="1"/>
  <c r="N40" i="1"/>
  <c r="O40" i="1"/>
  <c r="H41" i="1"/>
  <c r="J41" i="1"/>
  <c r="L41" i="1"/>
  <c r="M42" i="1" s="1"/>
  <c r="G42" i="1"/>
  <c r="R40" i="1" s="1"/>
  <c r="A44" i="1" a="1"/>
  <c r="A44" i="1" s="1"/>
  <c r="H44" i="1"/>
  <c r="J44" i="1"/>
  <c r="L44" i="1"/>
  <c r="N44" i="1"/>
  <c r="O44" i="1"/>
  <c r="H45" i="1"/>
  <c r="J45" i="1"/>
  <c r="L45" i="1"/>
  <c r="G46" i="1"/>
  <c r="H47" i="1"/>
  <c r="J47" i="1"/>
  <c r="L47" i="1"/>
  <c r="N47" i="1"/>
  <c r="O47" i="1"/>
  <c r="H48" i="1"/>
  <c r="J48" i="1"/>
  <c r="L48" i="1"/>
  <c r="G49" i="1"/>
  <c r="Q47" i="1" s="1"/>
  <c r="A51" i="1" a="1"/>
  <c r="A51" i="1" s="1"/>
  <c r="H51" i="1"/>
  <c r="J51" i="1"/>
  <c r="K53" i="1" s="1"/>
  <c r="Q51" i="1" s="1"/>
  <c r="Q57" i="1" s="1"/>
  <c r="V57" i="1" s="1"/>
  <c r="L51" i="1"/>
  <c r="N51" i="1"/>
  <c r="O51" i="1"/>
  <c r="H52" i="1"/>
  <c r="J52" i="1"/>
  <c r="L52" i="1"/>
  <c r="G53" i="1"/>
  <c r="H54" i="1"/>
  <c r="J54" i="1"/>
  <c r="L54" i="1"/>
  <c r="N54" i="1"/>
  <c r="O54" i="1"/>
  <c r="Q54" i="1"/>
  <c r="H55" i="1"/>
  <c r="J55" i="1"/>
  <c r="K56" i="1" s="1"/>
  <c r="L55" i="1"/>
  <c r="M56" i="1" s="1"/>
  <c r="G56" i="1"/>
  <c r="R54" i="1" s="1"/>
  <c r="A58" i="1" a="1"/>
  <c r="A58" i="1" s="1"/>
  <c r="H58" i="1"/>
  <c r="J58" i="1"/>
  <c r="L58" i="1"/>
  <c r="N58" i="1"/>
  <c r="O58" i="1"/>
  <c r="H59" i="1"/>
  <c r="I60" i="1" s="1"/>
  <c r="P58" i="1" s="1"/>
  <c r="J59" i="1"/>
  <c r="L59" i="1"/>
  <c r="G60" i="1"/>
  <c r="H61" i="1"/>
  <c r="J61" i="1"/>
  <c r="L61" i="1"/>
  <c r="N61" i="1"/>
  <c r="O61" i="1"/>
  <c r="H62" i="1"/>
  <c r="J62" i="1"/>
  <c r="K63" i="1" s="1"/>
  <c r="L62" i="1"/>
  <c r="G63" i="1"/>
  <c r="Q61" i="1" s="1"/>
  <c r="A65" i="1" a="1"/>
  <c r="A65" i="1" s="1"/>
  <c r="H65" i="1"/>
  <c r="J65" i="1"/>
  <c r="L65" i="1"/>
  <c r="M67" i="1" s="1"/>
  <c r="R65" i="1" s="1"/>
  <c r="R71" i="1" s="1"/>
  <c r="W71" i="1" s="1"/>
  <c r="N65" i="1"/>
  <c r="O65" i="1"/>
  <c r="H66" i="1"/>
  <c r="J66" i="1"/>
  <c r="L66" i="1"/>
  <c r="G67" i="1"/>
  <c r="H68" i="1"/>
  <c r="J68" i="1"/>
  <c r="L68" i="1"/>
  <c r="M70" i="1" s="1"/>
  <c r="N68" i="1"/>
  <c r="O68" i="1"/>
  <c r="Q68" i="1"/>
  <c r="H69" i="1"/>
  <c r="J69" i="1"/>
  <c r="L69" i="1"/>
  <c r="G70" i="1"/>
  <c r="R68" i="1" s="1"/>
  <c r="A72" i="1" a="1"/>
  <c r="A72" i="1" s="1"/>
  <c r="H72" i="1"/>
  <c r="J72" i="1"/>
  <c r="L72" i="1"/>
  <c r="M74" i="1" s="1"/>
  <c r="R72" i="1" s="1"/>
  <c r="N72" i="1"/>
  <c r="O72" i="1"/>
  <c r="H73" i="1"/>
  <c r="J73" i="1"/>
  <c r="L73" i="1"/>
  <c r="G74" i="1"/>
  <c r="H75" i="1"/>
  <c r="J75" i="1"/>
  <c r="L75" i="1"/>
  <c r="N75" i="1"/>
  <c r="O75" i="1"/>
  <c r="H76" i="1"/>
  <c r="J76" i="1"/>
  <c r="K77" i="1" s="1"/>
  <c r="L76" i="1"/>
  <c r="G77" i="1"/>
  <c r="Q75" i="1" s="1"/>
  <c r="A79" i="1" a="1"/>
  <c r="A79" i="1" s="1"/>
  <c r="H79" i="1"/>
  <c r="J79" i="1"/>
  <c r="K81" i="1" s="1"/>
  <c r="Q79" i="1" s="1"/>
  <c r="Q85" i="1" s="1"/>
  <c r="V85" i="1" s="1"/>
  <c r="L79" i="1"/>
  <c r="N79" i="1"/>
  <c r="O79" i="1"/>
  <c r="H80" i="1"/>
  <c r="J80" i="1"/>
  <c r="L80" i="1"/>
  <c r="G81" i="1"/>
  <c r="H82" i="1"/>
  <c r="J82" i="1"/>
  <c r="K84" i="1" s="1"/>
  <c r="L82" i="1"/>
  <c r="M84" i="1" s="1"/>
  <c r="N82" i="1"/>
  <c r="O82" i="1"/>
  <c r="Q82" i="1"/>
  <c r="H83" i="1"/>
  <c r="J83" i="1"/>
  <c r="L83" i="1"/>
  <c r="G84" i="1"/>
  <c r="R82" i="1" s="1"/>
  <c r="A86" i="1" a="1"/>
  <c r="A86" i="1" s="1"/>
  <c r="H86" i="1"/>
  <c r="J86" i="1"/>
  <c r="L86" i="1"/>
  <c r="M88" i="1" s="1"/>
  <c r="R86" i="1" s="1"/>
  <c r="N86" i="1"/>
  <c r="O86" i="1"/>
  <c r="H87" i="1"/>
  <c r="J87" i="1"/>
  <c r="L87" i="1"/>
  <c r="G88" i="1"/>
  <c r="H89" i="1"/>
  <c r="J89" i="1"/>
  <c r="L89" i="1"/>
  <c r="M91" i="1" s="1"/>
  <c r="N89" i="1"/>
  <c r="O89" i="1"/>
  <c r="H90" i="1"/>
  <c r="J90" i="1"/>
  <c r="L90" i="1"/>
  <c r="G91" i="1"/>
  <c r="Q89" i="1" s="1"/>
  <c r="A93" i="1" a="1"/>
  <c r="A93" i="1" s="1"/>
  <c r="H93" i="1"/>
  <c r="J93" i="1"/>
  <c r="L93" i="1"/>
  <c r="M95" i="1" s="1"/>
  <c r="R93" i="1" s="1"/>
  <c r="N93" i="1"/>
  <c r="O93" i="1"/>
  <c r="H94" i="1"/>
  <c r="J94" i="1"/>
  <c r="K95" i="1" s="1"/>
  <c r="Q93" i="1" s="1"/>
  <c r="L94" i="1"/>
  <c r="G95" i="1"/>
  <c r="H96" i="1"/>
  <c r="J96" i="1"/>
  <c r="K98" i="1" s="1"/>
  <c r="L96" i="1"/>
  <c r="N96" i="1"/>
  <c r="O96" i="1"/>
  <c r="H97" i="1"/>
  <c r="J97" i="1"/>
  <c r="L97" i="1"/>
  <c r="G98" i="1"/>
  <c r="R96" i="1" s="1"/>
  <c r="A100" i="1" a="1"/>
  <c r="A100" i="1" s="1"/>
  <c r="H100" i="1"/>
  <c r="I102" i="1" s="1"/>
  <c r="P100" i="1" s="1"/>
  <c r="J100" i="1"/>
  <c r="L100" i="1"/>
  <c r="N100" i="1"/>
  <c r="O100" i="1"/>
  <c r="H101" i="1"/>
  <c r="J101" i="1"/>
  <c r="L101" i="1"/>
  <c r="G102" i="1"/>
  <c r="H103" i="1"/>
  <c r="I105" i="1" s="1"/>
  <c r="P103" i="1" s="1"/>
  <c r="J103" i="1"/>
  <c r="L103" i="1"/>
  <c r="N103" i="1"/>
  <c r="O103" i="1"/>
  <c r="H104" i="1"/>
  <c r="J104" i="1"/>
  <c r="L104" i="1"/>
  <c r="G105" i="1"/>
  <c r="Q103" i="1" s="1"/>
  <c r="A107" i="1" a="1"/>
  <c r="A107" i="1" s="1"/>
  <c r="H107" i="1"/>
  <c r="J107" i="1"/>
  <c r="K109" i="1" s="1"/>
  <c r="Q107" i="1" s="1"/>
  <c r="L107" i="1"/>
  <c r="M109" i="1" s="1"/>
  <c r="R107" i="1" s="1"/>
  <c r="R113" i="1" s="1"/>
  <c r="W113" i="1" s="1"/>
  <c r="N107" i="1"/>
  <c r="O107" i="1"/>
  <c r="H108" i="1"/>
  <c r="J108" i="1"/>
  <c r="L108" i="1"/>
  <c r="G109" i="1"/>
  <c r="H110" i="1"/>
  <c r="J110" i="1"/>
  <c r="K112" i="1" s="1"/>
  <c r="L110" i="1"/>
  <c r="M112" i="1" s="1"/>
  <c r="N110" i="1"/>
  <c r="O110" i="1"/>
  <c r="H111" i="1"/>
  <c r="J111" i="1"/>
  <c r="L111" i="1"/>
  <c r="G112" i="1"/>
  <c r="R110" i="1" s="1"/>
  <c r="A114" i="1" a="1"/>
  <c r="A114" i="1" s="1"/>
  <c r="H114" i="1"/>
  <c r="J114" i="1"/>
  <c r="L114" i="1"/>
  <c r="N114" i="1"/>
  <c r="O114" i="1"/>
  <c r="H115" i="1"/>
  <c r="I116" i="1" s="1"/>
  <c r="P114" i="1" s="1"/>
  <c r="J115" i="1"/>
  <c r="L115" i="1"/>
  <c r="G116" i="1"/>
  <c r="H117" i="1"/>
  <c r="J117" i="1"/>
  <c r="L117" i="1"/>
  <c r="N117" i="1"/>
  <c r="O117" i="1"/>
  <c r="H118" i="1"/>
  <c r="J118" i="1"/>
  <c r="L118" i="1"/>
  <c r="M119" i="1" s="1"/>
  <c r="G119" i="1"/>
  <c r="Q117" i="1" s="1"/>
  <c r="A121" i="1" a="1"/>
  <c r="A121" i="1" s="1"/>
  <c r="H121" i="1"/>
  <c r="J121" i="1"/>
  <c r="L121" i="1"/>
  <c r="N121" i="1"/>
  <c r="O121" i="1"/>
  <c r="H122" i="1"/>
  <c r="I123" i="1" s="1"/>
  <c r="P121" i="1" s="1"/>
  <c r="J122" i="1"/>
  <c r="K123" i="1" s="1"/>
  <c r="Q121" i="1" s="1"/>
  <c r="L122" i="1"/>
  <c r="M123" i="1" s="1"/>
  <c r="R121" i="1" s="1"/>
  <c r="G123" i="1"/>
  <c r="H124" i="1"/>
  <c r="J124" i="1"/>
  <c r="L124" i="1"/>
  <c r="N124" i="1"/>
  <c r="O124" i="1"/>
  <c r="H125" i="1"/>
  <c r="J125" i="1"/>
  <c r="K126" i="1" s="1"/>
  <c r="L125" i="1"/>
  <c r="G126" i="1"/>
  <c r="R124" i="1" s="1"/>
  <c r="A128" i="1" a="1"/>
  <c r="A128" i="1" s="1"/>
  <c r="H128" i="1"/>
  <c r="I130" i="1" s="1"/>
  <c r="P128" i="1" s="1"/>
  <c r="J128" i="1"/>
  <c r="L128" i="1"/>
  <c r="N128" i="1"/>
  <c r="O128" i="1"/>
  <c r="H129" i="1"/>
  <c r="J129" i="1"/>
  <c r="L129" i="1"/>
  <c r="G130" i="1"/>
  <c r="H131" i="1"/>
  <c r="J131" i="1"/>
  <c r="L131" i="1"/>
  <c r="M133" i="1" s="1"/>
  <c r="N131" i="1"/>
  <c r="O131" i="1"/>
  <c r="H132" i="1"/>
  <c r="J132" i="1"/>
  <c r="L132" i="1"/>
  <c r="G133" i="1"/>
  <c r="Q131" i="1" s="1"/>
  <c r="A135" i="1" a="1"/>
  <c r="A135" i="1" s="1"/>
  <c r="H135" i="1"/>
  <c r="J135" i="1"/>
  <c r="L135" i="1"/>
  <c r="M137" i="1" s="1"/>
  <c r="R135" i="1" s="1"/>
  <c r="R141" i="1" s="1"/>
  <c r="W141" i="1" s="1"/>
  <c r="N135" i="1"/>
  <c r="O135" i="1"/>
  <c r="H136" i="1"/>
  <c r="I137" i="1" s="1"/>
  <c r="P135" i="1" s="1"/>
  <c r="J136" i="1"/>
  <c r="L136" i="1"/>
  <c r="G137" i="1"/>
  <c r="H138" i="1"/>
  <c r="J138" i="1"/>
  <c r="L138" i="1"/>
  <c r="N138" i="1"/>
  <c r="O138" i="1"/>
  <c r="Q138" i="1"/>
  <c r="H139" i="1"/>
  <c r="J139" i="1"/>
  <c r="L139" i="1"/>
  <c r="G140" i="1"/>
  <c r="R138" i="1" s="1"/>
  <c r="A142" i="1" a="1"/>
  <c r="A142" i="1" s="1"/>
  <c r="H142" i="1"/>
  <c r="I144" i="1" s="1"/>
  <c r="P142" i="1" s="1"/>
  <c r="J142" i="1"/>
  <c r="L142" i="1"/>
  <c r="N142" i="1"/>
  <c r="O142" i="1"/>
  <c r="H143" i="1"/>
  <c r="J143" i="1"/>
  <c r="L143" i="1"/>
  <c r="G144" i="1"/>
  <c r="H145" i="1"/>
  <c r="J145" i="1"/>
  <c r="L145" i="1"/>
  <c r="M147" i="1" s="1"/>
  <c r="N145" i="1"/>
  <c r="O145" i="1"/>
  <c r="H146" i="1"/>
  <c r="J146" i="1"/>
  <c r="L146" i="1"/>
  <c r="G147" i="1"/>
  <c r="Q145" i="1" s="1"/>
  <c r="A149" i="1" a="1"/>
  <c r="A149" i="1" s="1"/>
  <c r="H149" i="1"/>
  <c r="I151" i="1" s="1"/>
  <c r="P149" i="1" s="1"/>
  <c r="J149" i="1"/>
  <c r="K151" i="1" s="1"/>
  <c r="Q149" i="1" s="1"/>
  <c r="L149" i="1"/>
  <c r="M151" i="1" s="1"/>
  <c r="R149" i="1" s="1"/>
  <c r="R155" i="1" s="1"/>
  <c r="W155" i="1" s="1"/>
  <c r="N149" i="1"/>
  <c r="O149" i="1"/>
  <c r="H150" i="1"/>
  <c r="J150" i="1"/>
  <c r="L150" i="1"/>
  <c r="G151" i="1"/>
  <c r="H152" i="1"/>
  <c r="I154" i="1" s="1"/>
  <c r="P152" i="1" s="1"/>
  <c r="J152" i="1"/>
  <c r="K154" i="1" s="1"/>
  <c r="L152" i="1"/>
  <c r="M154" i="1" s="1"/>
  <c r="N152" i="1"/>
  <c r="O152" i="1"/>
  <c r="Q152" i="1"/>
  <c r="H153" i="1"/>
  <c r="J153" i="1"/>
  <c r="L153" i="1"/>
  <c r="G154" i="1"/>
  <c r="R152" i="1" s="1"/>
  <c r="A156" i="1" a="1"/>
  <c r="A156" i="1" s="1"/>
  <c r="H156" i="1"/>
  <c r="I158" i="1" s="1"/>
  <c r="P156" i="1" s="1"/>
  <c r="J156" i="1"/>
  <c r="L156" i="1"/>
  <c r="N156" i="1"/>
  <c r="O156" i="1"/>
  <c r="H157" i="1"/>
  <c r="J157" i="1"/>
  <c r="L157" i="1"/>
  <c r="G158" i="1"/>
  <c r="H159" i="1"/>
  <c r="J159" i="1"/>
  <c r="L159" i="1"/>
  <c r="M161" i="1" s="1"/>
  <c r="N159" i="1"/>
  <c r="O159" i="1"/>
  <c r="H160" i="1"/>
  <c r="J160" i="1"/>
  <c r="L160" i="1"/>
  <c r="G161" i="1"/>
  <c r="Q159" i="1" s="1"/>
  <c r="A163" i="1" a="1"/>
  <c r="A163" i="1" s="1"/>
  <c r="H163" i="1"/>
  <c r="J163" i="1"/>
  <c r="L163" i="1"/>
  <c r="N163" i="1"/>
  <c r="O163" i="1"/>
  <c r="H164" i="1"/>
  <c r="I165" i="1" s="1"/>
  <c r="P163" i="1" s="1"/>
  <c r="J164" i="1"/>
  <c r="L164" i="1"/>
  <c r="M165" i="1" s="1"/>
  <c r="R163" i="1" s="1"/>
  <c r="G165" i="1"/>
  <c r="H166" i="1"/>
  <c r="J166" i="1"/>
  <c r="L166" i="1"/>
  <c r="N166" i="1"/>
  <c r="O166" i="1"/>
  <c r="H167" i="1"/>
  <c r="J167" i="1"/>
  <c r="L167" i="1"/>
  <c r="G168" i="1"/>
  <c r="R166" i="1" s="1"/>
  <c r="M168" i="1"/>
  <c r="A170" i="1" a="1"/>
  <c r="A170" i="1" s="1"/>
  <c r="H170" i="1"/>
  <c r="J170" i="1"/>
  <c r="L170" i="1"/>
  <c r="N170" i="1"/>
  <c r="O170" i="1"/>
  <c r="H171" i="1"/>
  <c r="J171" i="1"/>
  <c r="L171" i="1"/>
  <c r="G172" i="1"/>
  <c r="I172" i="1"/>
  <c r="P170" i="1" s="1"/>
  <c r="H173" i="1"/>
  <c r="I175" i="1" s="1"/>
  <c r="P173" i="1" s="1"/>
  <c r="J173" i="1"/>
  <c r="L173" i="1"/>
  <c r="N173" i="1"/>
  <c r="O173" i="1"/>
  <c r="H174" i="1"/>
  <c r="J174" i="1"/>
  <c r="L174" i="1"/>
  <c r="G175" i="1"/>
  <c r="Q173" i="1" s="1"/>
  <c r="A177" i="1" a="1"/>
  <c r="A177" i="1" s="1"/>
  <c r="H177" i="1"/>
  <c r="I179" i="1" s="1"/>
  <c r="P177" i="1" s="1"/>
  <c r="J177" i="1"/>
  <c r="K179" i="1" s="1"/>
  <c r="Q177" i="1" s="1"/>
  <c r="L177" i="1"/>
  <c r="M179" i="1" s="1"/>
  <c r="R177" i="1" s="1"/>
  <c r="R183" i="1" s="1"/>
  <c r="W183" i="1" s="1"/>
  <c r="N177" i="1"/>
  <c r="O177" i="1"/>
  <c r="H178" i="1"/>
  <c r="J178" i="1"/>
  <c r="L178" i="1"/>
  <c r="G179" i="1"/>
  <c r="H180" i="1"/>
  <c r="J180" i="1"/>
  <c r="L180" i="1"/>
  <c r="M182" i="1" s="1"/>
  <c r="N180" i="1"/>
  <c r="O180" i="1"/>
  <c r="H181" i="1"/>
  <c r="J181" i="1"/>
  <c r="L181" i="1"/>
  <c r="G182" i="1"/>
  <c r="R180" i="1" s="1"/>
  <c r="A184" i="1" a="1"/>
  <c r="A184" i="1" s="1"/>
  <c r="H184" i="1"/>
  <c r="J184" i="1"/>
  <c r="L184" i="1"/>
  <c r="N184" i="1"/>
  <c r="O184" i="1"/>
  <c r="H185" i="1"/>
  <c r="J185" i="1"/>
  <c r="L185" i="1"/>
  <c r="G186" i="1"/>
  <c r="H187" i="1"/>
  <c r="J187" i="1"/>
  <c r="L187" i="1"/>
  <c r="N187" i="1"/>
  <c r="O187" i="1"/>
  <c r="H188" i="1"/>
  <c r="J188" i="1"/>
  <c r="L188" i="1"/>
  <c r="G189" i="1"/>
  <c r="Q187" i="1" s="1"/>
  <c r="M189" i="1"/>
  <c r="A191" i="1" a="1"/>
  <c r="A191" i="1" s="1"/>
  <c r="H191" i="1"/>
  <c r="J191" i="1"/>
  <c r="L191" i="1"/>
  <c r="N191" i="1"/>
  <c r="O191" i="1"/>
  <c r="H192" i="1"/>
  <c r="J192" i="1"/>
  <c r="L192" i="1"/>
  <c r="M193" i="1" s="1"/>
  <c r="R191" i="1" s="1"/>
  <c r="G193" i="1"/>
  <c r="H194" i="1"/>
  <c r="I196" i="1" s="1"/>
  <c r="P194" i="1" s="1"/>
  <c r="J194" i="1"/>
  <c r="L194" i="1"/>
  <c r="N194" i="1"/>
  <c r="O194" i="1"/>
  <c r="H195" i="1"/>
  <c r="J195" i="1"/>
  <c r="L195" i="1"/>
  <c r="G196" i="1"/>
  <c r="R194" i="1" s="1"/>
  <c r="M196" i="1"/>
  <c r="A198" i="1" a="1"/>
  <c r="A198" i="1" s="1"/>
  <c r="H198" i="1"/>
  <c r="J198" i="1"/>
  <c r="L198" i="1"/>
  <c r="N198" i="1"/>
  <c r="O198" i="1"/>
  <c r="H199" i="1"/>
  <c r="J199" i="1"/>
  <c r="L199" i="1"/>
  <c r="G200" i="1"/>
  <c r="I200" i="1"/>
  <c r="P198" i="1" s="1"/>
  <c r="H201" i="1"/>
  <c r="I203" i="1" s="1"/>
  <c r="P201" i="1" s="1"/>
  <c r="J201" i="1"/>
  <c r="L201" i="1"/>
  <c r="N201" i="1"/>
  <c r="O201" i="1"/>
  <c r="H202" i="1"/>
  <c r="J202" i="1"/>
  <c r="L202" i="1"/>
  <c r="G203" i="1"/>
  <c r="Q201" i="1" s="1"/>
  <c r="A205" i="1" a="1"/>
  <c r="A205" i="1" s="1"/>
  <c r="H205" i="1"/>
  <c r="J205" i="1"/>
  <c r="L205" i="1"/>
  <c r="M207" i="1" s="1"/>
  <c r="R205" i="1" s="1"/>
  <c r="N205" i="1"/>
  <c r="O205" i="1"/>
  <c r="H206" i="1"/>
  <c r="J206" i="1"/>
  <c r="L206" i="1"/>
  <c r="G207" i="1"/>
  <c r="H208" i="1"/>
  <c r="J208" i="1"/>
  <c r="L208" i="1"/>
  <c r="N208" i="1"/>
  <c r="O208" i="1"/>
  <c r="H209" i="1"/>
  <c r="J209" i="1"/>
  <c r="K210" i="1" s="1"/>
  <c r="L209" i="1"/>
  <c r="M210" i="1" s="1"/>
  <c r="G210" i="1"/>
  <c r="R208" i="1" s="1"/>
  <c r="A212" i="1" a="1"/>
  <c r="A212" i="1" s="1"/>
  <c r="H212" i="1"/>
  <c r="J212" i="1"/>
  <c r="L212" i="1"/>
  <c r="N212" i="1"/>
  <c r="O212" i="1"/>
  <c r="H213" i="1"/>
  <c r="I214" i="1" s="1"/>
  <c r="P212" i="1" s="1"/>
  <c r="J213" i="1"/>
  <c r="L213" i="1"/>
  <c r="G214" i="1"/>
  <c r="H215" i="1"/>
  <c r="J215" i="1"/>
  <c r="L215" i="1"/>
  <c r="N215" i="1"/>
  <c r="O215" i="1"/>
  <c r="H216" i="1"/>
  <c r="J216" i="1"/>
  <c r="K217" i="1" s="1"/>
  <c r="L216" i="1"/>
  <c r="M217" i="1" s="1"/>
  <c r="G217" i="1"/>
  <c r="Q215" i="1" s="1"/>
  <c r="A219" i="1" a="1"/>
  <c r="A219" i="1" s="1"/>
  <c r="H219" i="1"/>
  <c r="I221" i="1" s="1"/>
  <c r="P219" i="1" s="1"/>
  <c r="J219" i="1"/>
  <c r="L219" i="1"/>
  <c r="M221" i="1" s="1"/>
  <c r="R219" i="1" s="1"/>
  <c r="R225" i="1" s="1"/>
  <c r="W225" i="1" s="1"/>
  <c r="N219" i="1"/>
  <c r="O219" i="1"/>
  <c r="H220" i="1"/>
  <c r="J220" i="1"/>
  <c r="L220" i="1"/>
  <c r="G221" i="1"/>
  <c r="H222" i="1"/>
  <c r="J222" i="1"/>
  <c r="L222" i="1"/>
  <c r="N222" i="1"/>
  <c r="O222" i="1"/>
  <c r="H223" i="1"/>
  <c r="J223" i="1"/>
  <c r="L223" i="1"/>
  <c r="G224" i="1"/>
  <c r="R222" i="1" s="1"/>
  <c r="M224" i="1"/>
  <c r="A226" i="1" a="1"/>
  <c r="A226" i="1" s="1"/>
  <c r="H226" i="1"/>
  <c r="J226" i="1"/>
  <c r="L226" i="1"/>
  <c r="N226" i="1"/>
  <c r="O226" i="1"/>
  <c r="H227" i="1"/>
  <c r="J227" i="1"/>
  <c r="L227" i="1"/>
  <c r="G228" i="1"/>
  <c r="I228" i="1"/>
  <c r="P226" i="1" s="1"/>
  <c r="H229" i="1"/>
  <c r="I231" i="1" s="1"/>
  <c r="P229" i="1" s="1"/>
  <c r="J229" i="1"/>
  <c r="L229" i="1"/>
  <c r="M231" i="1" s="1"/>
  <c r="N229" i="1"/>
  <c r="O229" i="1"/>
  <c r="H230" i="1"/>
  <c r="J230" i="1"/>
  <c r="K231" i="1" s="1"/>
  <c r="L230" i="1"/>
  <c r="G231" i="1"/>
  <c r="A233" i="1" a="1"/>
  <c r="A233" i="1" s="1"/>
  <c r="H233" i="1"/>
  <c r="I235" i="1" s="1"/>
  <c r="P233" i="1" s="1"/>
  <c r="J233" i="1"/>
  <c r="L233" i="1"/>
  <c r="M235" i="1" s="1"/>
  <c r="R233" i="1" s="1"/>
  <c r="R239" i="1" s="1"/>
  <c r="W239" i="1" s="1"/>
  <c r="N233" i="1"/>
  <c r="O233" i="1"/>
  <c r="H234" i="1"/>
  <c r="J234" i="1"/>
  <c r="L234" i="1"/>
  <c r="G235" i="1"/>
  <c r="H236" i="1"/>
  <c r="J236" i="1"/>
  <c r="L236" i="1"/>
  <c r="M238" i="1" s="1"/>
  <c r="N236" i="1"/>
  <c r="O236" i="1"/>
  <c r="H237" i="1"/>
  <c r="J237" i="1"/>
  <c r="L237" i="1"/>
  <c r="G238" i="1"/>
  <c r="R236" i="1" s="1"/>
  <c r="A240" i="1" a="1"/>
  <c r="A240" i="1" s="1"/>
  <c r="H240" i="1"/>
  <c r="J240" i="1"/>
  <c r="L240" i="1"/>
  <c r="N240" i="1"/>
  <c r="O240" i="1"/>
  <c r="H241" i="1"/>
  <c r="J241" i="1"/>
  <c r="L241" i="1"/>
  <c r="G242" i="1"/>
  <c r="I242" i="1"/>
  <c r="P240" i="1" s="1"/>
  <c r="H243" i="1"/>
  <c r="J243" i="1"/>
  <c r="L243" i="1"/>
  <c r="N243" i="1"/>
  <c r="O243" i="1"/>
  <c r="H244" i="1"/>
  <c r="J244" i="1"/>
  <c r="K245" i="1" s="1"/>
  <c r="L244" i="1"/>
  <c r="G245" i="1"/>
  <c r="M245" i="1"/>
  <c r="A247" i="1" a="1"/>
  <c r="A247" i="1" s="1"/>
  <c r="H247" i="1"/>
  <c r="J247" i="1"/>
  <c r="L247" i="1"/>
  <c r="N247" i="1"/>
  <c r="O247" i="1"/>
  <c r="H248" i="1"/>
  <c r="J248" i="1"/>
  <c r="L248" i="1"/>
  <c r="G249" i="1"/>
  <c r="I249" i="1"/>
  <c r="P247" i="1" s="1"/>
  <c r="H250" i="1"/>
  <c r="J250" i="1"/>
  <c r="L250" i="1"/>
  <c r="N250" i="1"/>
  <c r="O250" i="1"/>
  <c r="H251" i="1"/>
  <c r="J251" i="1"/>
  <c r="L251" i="1"/>
  <c r="M252" i="1" s="1"/>
  <c r="G252" i="1"/>
  <c r="K252" i="1"/>
  <c r="A254" i="1" a="1"/>
  <c r="A254" i="1" s="1"/>
  <c r="H254" i="1"/>
  <c r="J254" i="1"/>
  <c r="L254" i="1"/>
  <c r="N254" i="1"/>
  <c r="O254" i="1"/>
  <c r="H255" i="1"/>
  <c r="J255" i="1"/>
  <c r="L255" i="1"/>
  <c r="G256" i="1"/>
  <c r="H257" i="1"/>
  <c r="J257" i="1"/>
  <c r="L257" i="1"/>
  <c r="M259" i="1" s="1"/>
  <c r="N257" i="1"/>
  <c r="O257" i="1"/>
  <c r="H258" i="1"/>
  <c r="J258" i="1"/>
  <c r="K259" i="1" s="1"/>
  <c r="L258" i="1"/>
  <c r="G259" i="1"/>
  <c r="A261" i="1" a="1"/>
  <c r="A261" i="1" s="1"/>
  <c r="H261" i="1"/>
  <c r="I263" i="1" s="1"/>
  <c r="P261" i="1" s="1"/>
  <c r="J261" i="1"/>
  <c r="L261" i="1"/>
  <c r="N261" i="1"/>
  <c r="O261" i="1"/>
  <c r="H262" i="1"/>
  <c r="J262" i="1"/>
  <c r="L262" i="1"/>
  <c r="G263" i="1"/>
  <c r="H264" i="1"/>
  <c r="J264" i="1"/>
  <c r="L264" i="1"/>
  <c r="N264" i="1"/>
  <c r="O264" i="1"/>
  <c r="H265" i="1"/>
  <c r="J265" i="1"/>
  <c r="K266" i="1" s="1"/>
  <c r="L265" i="1"/>
  <c r="G266" i="1"/>
  <c r="R264" i="1" s="1"/>
  <c r="A268" i="1" a="1"/>
  <c r="A268" i="1" s="1"/>
  <c r="H268" i="1"/>
  <c r="J268" i="1"/>
  <c r="L268" i="1"/>
  <c r="N268" i="1"/>
  <c r="O268" i="1"/>
  <c r="H269" i="1"/>
  <c r="J269" i="1"/>
  <c r="L269" i="1"/>
  <c r="G270" i="1"/>
  <c r="H271" i="1"/>
  <c r="J271" i="1"/>
  <c r="L271" i="1"/>
  <c r="N271" i="1"/>
  <c r="O271" i="1"/>
  <c r="H272" i="1"/>
  <c r="J272" i="1"/>
  <c r="L272" i="1"/>
  <c r="M273" i="1" s="1"/>
  <c r="G273" i="1"/>
  <c r="A275" i="1" a="1"/>
  <c r="A275" i="1" s="1"/>
  <c r="H275" i="1"/>
  <c r="I277" i="1" s="1"/>
  <c r="P275" i="1" s="1"/>
  <c r="P281" i="1" s="1"/>
  <c r="J275" i="1"/>
  <c r="K277" i="1" s="1"/>
  <c r="Q275" i="1" s="1"/>
  <c r="L275" i="1"/>
  <c r="N275" i="1"/>
  <c r="O275" i="1"/>
  <c r="H276" i="1"/>
  <c r="J276" i="1"/>
  <c r="L276" i="1"/>
  <c r="G277" i="1"/>
  <c r="H278" i="1"/>
  <c r="I280" i="1" s="1"/>
  <c r="P278" i="1" s="1"/>
  <c r="J278" i="1"/>
  <c r="L278" i="1"/>
  <c r="N278" i="1"/>
  <c r="O278" i="1"/>
  <c r="H279" i="1"/>
  <c r="J279" i="1"/>
  <c r="L279" i="1"/>
  <c r="G280" i="1"/>
  <c r="R278" i="1" s="1"/>
  <c r="A282" i="1" a="1"/>
  <c r="A282" i="1" s="1"/>
  <c r="H282" i="1"/>
  <c r="J282" i="1"/>
  <c r="L282" i="1"/>
  <c r="M284" i="1" s="1"/>
  <c r="R282" i="1" s="1"/>
  <c r="N282" i="1"/>
  <c r="O282" i="1"/>
  <c r="H283" i="1"/>
  <c r="J283" i="1"/>
  <c r="L283" i="1"/>
  <c r="G284" i="1"/>
  <c r="H285" i="1"/>
  <c r="J285" i="1"/>
  <c r="L285" i="1"/>
  <c r="M287" i="1" s="1"/>
  <c r="N285" i="1"/>
  <c r="O285" i="1"/>
  <c r="H286" i="1"/>
  <c r="J286" i="1"/>
  <c r="L286" i="1"/>
  <c r="G287" i="1"/>
  <c r="A289" i="1" a="1"/>
  <c r="A289" i="1" s="1"/>
  <c r="H289" i="1"/>
  <c r="J289" i="1"/>
  <c r="L289" i="1"/>
  <c r="N289" i="1"/>
  <c r="O289" i="1"/>
  <c r="H290" i="1"/>
  <c r="J290" i="1"/>
  <c r="L290" i="1"/>
  <c r="G291" i="1"/>
  <c r="H292" i="1"/>
  <c r="J292" i="1"/>
  <c r="K294" i="1" s="1"/>
  <c r="L292" i="1"/>
  <c r="M294" i="1" s="1"/>
  <c r="N292" i="1"/>
  <c r="O292" i="1"/>
  <c r="H293" i="1"/>
  <c r="J293" i="1"/>
  <c r="L293" i="1"/>
  <c r="G294" i="1"/>
  <c r="R292" i="1" s="1"/>
  <c r="A296" i="1" a="1"/>
  <c r="A296" i="1" s="1"/>
  <c r="H296" i="1"/>
  <c r="J296" i="1"/>
  <c r="L296" i="1"/>
  <c r="M298" i="1" s="1"/>
  <c r="R296" i="1" s="1"/>
  <c r="N296" i="1"/>
  <c r="O296" i="1"/>
  <c r="H297" i="1"/>
  <c r="J297" i="1"/>
  <c r="L297" i="1"/>
  <c r="G298" i="1"/>
  <c r="H299" i="1"/>
  <c r="J299" i="1"/>
  <c r="L299" i="1"/>
  <c r="M301" i="1" s="1"/>
  <c r="N299" i="1"/>
  <c r="O299" i="1"/>
  <c r="H300" i="1"/>
  <c r="J300" i="1"/>
  <c r="L300" i="1"/>
  <c r="G301" i="1"/>
  <c r="A303" i="1" a="1"/>
  <c r="A303" i="1" s="1"/>
  <c r="H303" i="1"/>
  <c r="J303" i="1"/>
  <c r="K305" i="1" s="1"/>
  <c r="Q303" i="1" s="1"/>
  <c r="L303" i="1"/>
  <c r="N303" i="1"/>
  <c r="O303" i="1"/>
  <c r="H304" i="1"/>
  <c r="I305" i="1" s="1"/>
  <c r="P303" i="1" s="1"/>
  <c r="J304" i="1"/>
  <c r="L304" i="1"/>
  <c r="G305" i="1"/>
  <c r="H306" i="1"/>
  <c r="J306" i="1"/>
  <c r="L306" i="1"/>
  <c r="N306" i="1"/>
  <c r="O306" i="1"/>
  <c r="H307" i="1"/>
  <c r="J307" i="1"/>
  <c r="L307" i="1"/>
  <c r="G308" i="1"/>
  <c r="K308" i="1"/>
  <c r="A310" i="1" a="1"/>
  <c r="A310" i="1" s="1"/>
  <c r="H310" i="1"/>
  <c r="J310" i="1"/>
  <c r="L310" i="1"/>
  <c r="N310" i="1"/>
  <c r="O310" i="1"/>
  <c r="H311" i="1"/>
  <c r="J311" i="1"/>
  <c r="L311" i="1"/>
  <c r="G312" i="1"/>
  <c r="H313" i="1"/>
  <c r="J313" i="1"/>
  <c r="L313" i="1"/>
  <c r="N313" i="1"/>
  <c r="O313" i="1"/>
  <c r="H314" i="1"/>
  <c r="J314" i="1"/>
  <c r="L314" i="1"/>
  <c r="G315" i="1"/>
  <c r="R313" i="1" s="1"/>
  <c r="A317" i="1" a="1"/>
  <c r="A317" i="1" s="1"/>
  <c r="H317" i="1"/>
  <c r="I319" i="1" s="1"/>
  <c r="P317" i="1" s="1"/>
  <c r="J317" i="1"/>
  <c r="L317" i="1"/>
  <c r="M319" i="1" s="1"/>
  <c r="R317" i="1" s="1"/>
  <c r="N317" i="1"/>
  <c r="O317" i="1"/>
  <c r="H318" i="1"/>
  <c r="J318" i="1"/>
  <c r="L318" i="1"/>
  <c r="G319" i="1"/>
  <c r="H320" i="1"/>
  <c r="J320" i="1"/>
  <c r="K322" i="1" s="1"/>
  <c r="L320" i="1"/>
  <c r="N320" i="1"/>
  <c r="O320" i="1"/>
  <c r="H321" i="1"/>
  <c r="J321" i="1"/>
  <c r="L321" i="1"/>
  <c r="G322" i="1"/>
  <c r="A324" i="1" a="1"/>
  <c r="A324" i="1" s="1"/>
  <c r="H324" i="1"/>
  <c r="J324" i="1"/>
  <c r="L324" i="1"/>
  <c r="N324" i="1"/>
  <c r="O324" i="1"/>
  <c r="H325" i="1"/>
  <c r="J325" i="1"/>
  <c r="L325" i="1"/>
  <c r="G326" i="1"/>
  <c r="H327" i="1"/>
  <c r="J327" i="1"/>
  <c r="L327" i="1"/>
  <c r="N327" i="1"/>
  <c r="O327" i="1"/>
  <c r="H328" i="1"/>
  <c r="J328" i="1"/>
  <c r="K329" i="1" s="1"/>
  <c r="L328" i="1"/>
  <c r="G329" i="1"/>
  <c r="R327" i="1" s="1"/>
  <c r="A331" i="1" a="1"/>
  <c r="A331" i="1" s="1"/>
  <c r="H331" i="1"/>
  <c r="I333" i="1" s="1"/>
  <c r="P331" i="1" s="1"/>
  <c r="J331" i="1"/>
  <c r="L331" i="1"/>
  <c r="N331" i="1"/>
  <c r="O331" i="1"/>
  <c r="H332" i="1"/>
  <c r="J332" i="1"/>
  <c r="L332" i="1"/>
  <c r="G333" i="1"/>
  <c r="H334" i="1"/>
  <c r="J334" i="1"/>
  <c r="L334" i="1"/>
  <c r="N334" i="1"/>
  <c r="O334" i="1"/>
  <c r="H335" i="1"/>
  <c r="J335" i="1"/>
  <c r="L335" i="1"/>
  <c r="G336" i="1"/>
  <c r="R334" i="1" s="1"/>
  <c r="A338" i="1" a="1"/>
  <c r="A338" i="1" s="1"/>
  <c r="H338" i="1"/>
  <c r="J338" i="1"/>
  <c r="L338" i="1"/>
  <c r="M340" i="1" s="1"/>
  <c r="R338" i="1" s="1"/>
  <c r="N338" i="1"/>
  <c r="O338" i="1"/>
  <c r="H339" i="1"/>
  <c r="J339" i="1"/>
  <c r="L339" i="1"/>
  <c r="G340" i="1"/>
  <c r="H341" i="1"/>
  <c r="J341" i="1"/>
  <c r="L341" i="1"/>
  <c r="M343" i="1" s="1"/>
  <c r="N341" i="1"/>
  <c r="O341" i="1"/>
  <c r="Q341" i="1"/>
  <c r="H342" i="1"/>
  <c r="J342" i="1"/>
  <c r="L342" i="1"/>
  <c r="G343" i="1"/>
  <c r="R341" i="1" s="1"/>
  <c r="A345" i="1" a="1"/>
  <c r="A345" i="1" s="1"/>
  <c r="H345" i="1"/>
  <c r="I347" i="1" s="1"/>
  <c r="P345" i="1" s="1"/>
  <c r="J345" i="1"/>
  <c r="L345" i="1"/>
  <c r="N345" i="1"/>
  <c r="O345" i="1"/>
  <c r="H346" i="1"/>
  <c r="J346" i="1"/>
  <c r="L346" i="1"/>
  <c r="G347" i="1"/>
  <c r="H348" i="1"/>
  <c r="J348" i="1"/>
  <c r="L348" i="1"/>
  <c r="N348" i="1"/>
  <c r="O348" i="1"/>
  <c r="H349" i="1"/>
  <c r="J349" i="1"/>
  <c r="L349" i="1"/>
  <c r="G350" i="1"/>
  <c r="A352" i="1" a="1"/>
  <c r="A352" i="1" s="1"/>
  <c r="H352" i="1"/>
  <c r="J352" i="1"/>
  <c r="L352" i="1"/>
  <c r="N352" i="1"/>
  <c r="O352" i="1"/>
  <c r="H353" i="1"/>
  <c r="J353" i="1"/>
  <c r="L353" i="1"/>
  <c r="G354" i="1"/>
  <c r="H355" i="1"/>
  <c r="J355" i="1"/>
  <c r="L355" i="1"/>
  <c r="M357" i="1" s="1"/>
  <c r="N355" i="1"/>
  <c r="O355" i="1"/>
  <c r="Q355" i="1"/>
  <c r="H356" i="1"/>
  <c r="J356" i="1"/>
  <c r="K357" i="1" s="1"/>
  <c r="L356" i="1"/>
  <c r="G357" i="1"/>
  <c r="R355" i="1" s="1"/>
  <c r="A359" i="1" a="1"/>
  <c r="A359" i="1" s="1"/>
  <c r="H359" i="1"/>
  <c r="I361" i="1" s="1"/>
  <c r="P359" i="1" s="1"/>
  <c r="J359" i="1"/>
  <c r="L359" i="1"/>
  <c r="N359" i="1"/>
  <c r="O359" i="1"/>
  <c r="H360" i="1"/>
  <c r="J360" i="1"/>
  <c r="L360" i="1"/>
  <c r="G361" i="1"/>
  <c r="H362" i="1"/>
  <c r="J362" i="1"/>
  <c r="L362" i="1"/>
  <c r="M364" i="1" s="1"/>
  <c r="N362" i="1"/>
  <c r="O362" i="1"/>
  <c r="H363" i="1"/>
  <c r="J363" i="1"/>
  <c r="L363" i="1"/>
  <c r="G364" i="1"/>
  <c r="A366" i="1" a="1"/>
  <c r="A366" i="1" s="1"/>
  <c r="H366" i="1"/>
  <c r="J366" i="1"/>
  <c r="L366" i="1"/>
  <c r="N366" i="1"/>
  <c r="O366" i="1"/>
  <c r="H367" i="1"/>
  <c r="I368" i="1" s="1"/>
  <c r="P366" i="1" s="1"/>
  <c r="J367" i="1"/>
  <c r="L367" i="1"/>
  <c r="G368" i="1"/>
  <c r="H369" i="1"/>
  <c r="J369" i="1"/>
  <c r="L369" i="1"/>
  <c r="N369" i="1"/>
  <c r="O369" i="1"/>
  <c r="H370" i="1"/>
  <c r="J370" i="1"/>
  <c r="K371" i="1" s="1"/>
  <c r="L370" i="1"/>
  <c r="G371" i="1"/>
  <c r="R369" i="1" s="1"/>
  <c r="A373" i="1" a="1"/>
  <c r="A373" i="1" s="1"/>
  <c r="H373" i="1"/>
  <c r="I375" i="1" s="1"/>
  <c r="P373" i="1" s="1"/>
  <c r="J373" i="1"/>
  <c r="L373" i="1"/>
  <c r="N373" i="1"/>
  <c r="O373" i="1"/>
  <c r="H374" i="1"/>
  <c r="J374" i="1"/>
  <c r="L374" i="1"/>
  <c r="G375" i="1"/>
  <c r="H376" i="1"/>
  <c r="J376" i="1"/>
  <c r="L376" i="1"/>
  <c r="N376" i="1"/>
  <c r="O376" i="1"/>
  <c r="H377" i="1"/>
  <c r="J377" i="1"/>
  <c r="L377" i="1"/>
  <c r="G378" i="1"/>
  <c r="R376" i="1" s="1"/>
  <c r="A380" i="1" a="1"/>
  <c r="A380" i="1" s="1"/>
  <c r="H380" i="1"/>
  <c r="J380" i="1"/>
  <c r="L380" i="1"/>
  <c r="N380" i="1"/>
  <c r="O380" i="1"/>
  <c r="H381" i="1"/>
  <c r="I382" i="1" s="1"/>
  <c r="P380" i="1" s="1"/>
  <c r="J381" i="1"/>
  <c r="L381" i="1"/>
  <c r="G382" i="1"/>
  <c r="H383" i="1"/>
  <c r="J383" i="1"/>
  <c r="L383" i="1"/>
  <c r="M385" i="1" s="1"/>
  <c r="N383" i="1"/>
  <c r="O383" i="1"/>
  <c r="H384" i="1"/>
  <c r="J384" i="1"/>
  <c r="K385" i="1" s="1"/>
  <c r="L384" i="1"/>
  <c r="G385" i="1"/>
  <c r="Q383" i="1" s="1"/>
  <c r="A387" i="1" a="1"/>
  <c r="A387" i="1" s="1"/>
  <c r="H387" i="1"/>
  <c r="J387" i="1"/>
  <c r="L387" i="1"/>
  <c r="N387" i="1"/>
  <c r="O387" i="1"/>
  <c r="H388" i="1"/>
  <c r="I389" i="1" s="1"/>
  <c r="P387" i="1" s="1"/>
  <c r="J388" i="1"/>
  <c r="K389" i="1" s="1"/>
  <c r="Q387" i="1" s="1"/>
  <c r="L388" i="1"/>
  <c r="G389" i="1"/>
  <c r="H390" i="1"/>
  <c r="I392" i="1" s="1"/>
  <c r="P390" i="1" s="1"/>
  <c r="J390" i="1"/>
  <c r="L390" i="1"/>
  <c r="N390" i="1"/>
  <c r="O390" i="1"/>
  <c r="H391" i="1"/>
  <c r="J391" i="1"/>
  <c r="L391" i="1"/>
  <c r="G392" i="1"/>
  <c r="R390" i="1" s="1"/>
  <c r="A394" i="1" a="1"/>
  <c r="A394" i="1" s="1"/>
  <c r="H394" i="1"/>
  <c r="J394" i="1"/>
  <c r="L394" i="1"/>
  <c r="N394" i="1"/>
  <c r="O394" i="1"/>
  <c r="H395" i="1"/>
  <c r="J395" i="1"/>
  <c r="L395" i="1"/>
  <c r="G396" i="1"/>
  <c r="H397" i="1"/>
  <c r="I399" i="1" s="1"/>
  <c r="P397" i="1" s="1"/>
  <c r="J397" i="1"/>
  <c r="K399" i="1" s="1"/>
  <c r="L397" i="1"/>
  <c r="M399" i="1" s="1"/>
  <c r="N397" i="1"/>
  <c r="O397" i="1"/>
  <c r="H398" i="1"/>
  <c r="J398" i="1"/>
  <c r="L398" i="1"/>
  <c r="G399" i="1"/>
  <c r="Q397" i="1" s="1"/>
  <c r="A401" i="1" a="1"/>
  <c r="A401" i="1" s="1"/>
  <c r="H401" i="1"/>
  <c r="J401" i="1"/>
  <c r="K403" i="1" s="1"/>
  <c r="Q401" i="1" s="1"/>
  <c r="L401" i="1"/>
  <c r="N401" i="1"/>
  <c r="O401" i="1"/>
  <c r="H402" i="1"/>
  <c r="J402" i="1"/>
  <c r="L402" i="1"/>
  <c r="G403" i="1"/>
  <c r="H404" i="1"/>
  <c r="J404" i="1"/>
  <c r="L404" i="1"/>
  <c r="N404" i="1"/>
  <c r="O404" i="1"/>
  <c r="H405" i="1"/>
  <c r="I406" i="1" s="1"/>
  <c r="P404" i="1" s="1"/>
  <c r="J405" i="1"/>
  <c r="L405" i="1"/>
  <c r="G406" i="1"/>
  <c r="R404" i="1" s="1"/>
  <c r="A408" i="1" a="1"/>
  <c r="A408" i="1" s="1"/>
  <c r="H408" i="1"/>
  <c r="J408" i="1"/>
  <c r="L408" i="1"/>
  <c r="N408" i="1"/>
  <c r="O408" i="1"/>
  <c r="H409" i="1"/>
  <c r="I410" i="1" s="1"/>
  <c r="P408" i="1" s="1"/>
  <c r="J409" i="1"/>
  <c r="L409" i="1"/>
  <c r="G410" i="1"/>
  <c r="H411" i="1"/>
  <c r="J411" i="1"/>
  <c r="L411" i="1"/>
  <c r="N411" i="1"/>
  <c r="O411" i="1"/>
  <c r="H412" i="1"/>
  <c r="J412" i="1"/>
  <c r="L412" i="1"/>
  <c r="G413" i="1"/>
  <c r="K413" i="1"/>
  <c r="A415" i="1" a="1"/>
  <c r="A415" i="1" s="1"/>
  <c r="H415" i="1"/>
  <c r="J415" i="1"/>
  <c r="K417" i="1" s="1"/>
  <c r="Q415" i="1" s="1"/>
  <c r="L415" i="1"/>
  <c r="N415" i="1"/>
  <c r="O415" i="1"/>
  <c r="H416" i="1"/>
  <c r="J416" i="1"/>
  <c r="L416" i="1"/>
  <c r="G417" i="1"/>
  <c r="H418" i="1"/>
  <c r="I420" i="1" s="1"/>
  <c r="P418" i="1" s="1"/>
  <c r="J418" i="1"/>
  <c r="K420" i="1" s="1"/>
  <c r="L418" i="1"/>
  <c r="N418" i="1"/>
  <c r="O418" i="1"/>
  <c r="H419" i="1"/>
  <c r="J419" i="1"/>
  <c r="L419" i="1"/>
  <c r="M420" i="1" s="1"/>
  <c r="G420" i="1"/>
  <c r="A422" i="1" a="1"/>
  <c r="A422" i="1" s="1"/>
  <c r="H422" i="1"/>
  <c r="J422" i="1"/>
  <c r="L422" i="1"/>
  <c r="N422" i="1"/>
  <c r="O422" i="1"/>
  <c r="H423" i="1"/>
  <c r="I424" i="1" s="1"/>
  <c r="P422" i="1" s="1"/>
  <c r="J423" i="1"/>
  <c r="L423" i="1"/>
  <c r="G424" i="1"/>
  <c r="H425" i="1"/>
  <c r="J425" i="1"/>
  <c r="K427" i="1" s="1"/>
  <c r="L425" i="1"/>
  <c r="N425" i="1"/>
  <c r="O425" i="1"/>
  <c r="H426" i="1"/>
  <c r="J426" i="1"/>
  <c r="L426" i="1"/>
  <c r="M427" i="1" s="1"/>
  <c r="G427" i="1"/>
  <c r="Q425" i="1" s="1"/>
  <c r="A429" i="1" a="1"/>
  <c r="A429" i="1" s="1"/>
  <c r="H429" i="1"/>
  <c r="J429" i="1"/>
  <c r="L429" i="1"/>
  <c r="N429" i="1"/>
  <c r="O429" i="1"/>
  <c r="H430" i="1"/>
  <c r="J430" i="1"/>
  <c r="L430" i="1"/>
  <c r="G431" i="1"/>
  <c r="H432" i="1"/>
  <c r="J432" i="1"/>
  <c r="L432" i="1"/>
  <c r="N432" i="1"/>
  <c r="O432" i="1"/>
  <c r="H433" i="1"/>
  <c r="I434" i="1" s="1"/>
  <c r="P432" i="1" s="1"/>
  <c r="J433" i="1"/>
  <c r="L433" i="1"/>
  <c r="G434" i="1"/>
  <c r="A436" i="1" a="1"/>
  <c r="A436" i="1" s="1"/>
  <c r="H436" i="1"/>
  <c r="J436" i="1"/>
  <c r="L436" i="1"/>
  <c r="N436" i="1"/>
  <c r="O436" i="1"/>
  <c r="H437" i="1"/>
  <c r="I438" i="1" s="1"/>
  <c r="P436" i="1" s="1"/>
  <c r="J437" i="1"/>
  <c r="K438" i="1" s="1"/>
  <c r="Q436" i="1" s="1"/>
  <c r="L437" i="1"/>
  <c r="M438" i="1" s="1"/>
  <c r="R436" i="1" s="1"/>
  <c r="G438" i="1"/>
  <c r="H439" i="1"/>
  <c r="J439" i="1"/>
  <c r="L439" i="1"/>
  <c r="N439" i="1"/>
  <c r="O439" i="1"/>
  <c r="H440" i="1"/>
  <c r="J440" i="1"/>
  <c r="L440" i="1"/>
  <c r="M441" i="1" s="1"/>
  <c r="G441" i="1"/>
  <c r="Q439" i="1" s="1"/>
  <c r="A443" i="1" a="1"/>
  <c r="A443" i="1" s="1"/>
  <c r="H443" i="1"/>
  <c r="J443" i="1"/>
  <c r="L443" i="1"/>
  <c r="M445" i="1" s="1"/>
  <c r="R443" i="1" s="1"/>
  <c r="R449" i="1" s="1"/>
  <c r="W449" i="1" s="1"/>
  <c r="N443" i="1"/>
  <c r="O443" i="1"/>
  <c r="H444" i="1"/>
  <c r="J444" i="1"/>
  <c r="L444" i="1"/>
  <c r="G445" i="1"/>
  <c r="H446" i="1"/>
  <c r="I448" i="1" s="1"/>
  <c r="P446" i="1" s="1"/>
  <c r="J446" i="1"/>
  <c r="L446" i="1"/>
  <c r="M448" i="1" s="1"/>
  <c r="N446" i="1"/>
  <c r="O446" i="1"/>
  <c r="Q446" i="1"/>
  <c r="H447" i="1"/>
  <c r="J447" i="1"/>
  <c r="L447" i="1"/>
  <c r="G448" i="1"/>
  <c r="R446" i="1" s="1"/>
  <c r="A450" i="1" a="1"/>
  <c r="A450" i="1" s="1"/>
  <c r="H450" i="1"/>
  <c r="J450" i="1"/>
  <c r="L450" i="1"/>
  <c r="M452" i="1" s="1"/>
  <c r="R450" i="1" s="1"/>
  <c r="N450" i="1"/>
  <c r="O450" i="1"/>
  <c r="H451" i="1"/>
  <c r="J451" i="1"/>
  <c r="L451" i="1"/>
  <c r="G452" i="1"/>
  <c r="H453" i="1"/>
  <c r="J453" i="1"/>
  <c r="L453" i="1"/>
  <c r="N453" i="1"/>
  <c r="O453" i="1"/>
  <c r="Q453" i="1"/>
  <c r="R453" i="1"/>
  <c r="H454" i="1"/>
  <c r="I455" i="1" s="1"/>
  <c r="P453" i="1" s="1"/>
  <c r="J454" i="1"/>
  <c r="L454" i="1"/>
  <c r="G455" i="1"/>
  <c r="A457" i="1" a="1"/>
  <c r="A457" i="1" s="1"/>
  <c r="H457" i="1"/>
  <c r="J457" i="1"/>
  <c r="L457" i="1"/>
  <c r="N457" i="1"/>
  <c r="O457" i="1"/>
  <c r="H458" i="1"/>
  <c r="J458" i="1"/>
  <c r="L458" i="1"/>
  <c r="G459" i="1"/>
  <c r="H460" i="1"/>
  <c r="I462" i="1" s="1"/>
  <c r="P460" i="1" s="1"/>
  <c r="J460" i="1"/>
  <c r="L460" i="1"/>
  <c r="N460" i="1"/>
  <c r="O460" i="1"/>
  <c r="H461" i="1"/>
  <c r="J461" i="1"/>
  <c r="L461" i="1"/>
  <c r="G462" i="1"/>
  <c r="Q460" i="1" s="1"/>
  <c r="A464" i="1" a="1"/>
  <c r="A464" i="1" s="1"/>
  <c r="H464" i="1"/>
  <c r="I466" i="1" s="1"/>
  <c r="P464" i="1" s="1"/>
  <c r="J464" i="1"/>
  <c r="L464" i="1"/>
  <c r="M466" i="1" s="1"/>
  <c r="R464" i="1" s="1"/>
  <c r="N464" i="1"/>
  <c r="O464" i="1"/>
  <c r="H465" i="1"/>
  <c r="J465" i="1"/>
  <c r="L465" i="1"/>
  <c r="G466" i="1"/>
  <c r="H467" i="1"/>
  <c r="J467" i="1"/>
  <c r="L467" i="1"/>
  <c r="M469" i="1" s="1"/>
  <c r="N467" i="1"/>
  <c r="O467" i="1"/>
  <c r="H468" i="1"/>
  <c r="J468" i="1"/>
  <c r="L468" i="1"/>
  <c r="G469" i="1"/>
  <c r="Q467" i="1" s="1"/>
  <c r="A471" i="1" a="1"/>
  <c r="A471" i="1" s="1"/>
  <c r="H471" i="1"/>
  <c r="J471" i="1"/>
  <c r="L471" i="1"/>
  <c r="N471" i="1"/>
  <c r="O471" i="1"/>
  <c r="H472" i="1"/>
  <c r="J472" i="1"/>
  <c r="L472" i="1"/>
  <c r="G473" i="1"/>
  <c r="H474" i="1"/>
  <c r="J474" i="1"/>
  <c r="L474" i="1"/>
  <c r="M476" i="1" s="1"/>
  <c r="N474" i="1"/>
  <c r="O474" i="1"/>
  <c r="H475" i="1"/>
  <c r="J475" i="1"/>
  <c r="L475" i="1"/>
  <c r="G476" i="1"/>
  <c r="Q474" i="1" s="1"/>
  <c r="A478" i="1" a="1"/>
  <c r="A478" i="1" s="1"/>
  <c r="H478" i="1"/>
  <c r="I480" i="1" s="1"/>
  <c r="P478" i="1" s="1"/>
  <c r="J478" i="1"/>
  <c r="L478" i="1"/>
  <c r="N478" i="1"/>
  <c r="O478" i="1"/>
  <c r="H479" i="1"/>
  <c r="J479" i="1"/>
  <c r="L479" i="1"/>
  <c r="G480" i="1"/>
  <c r="H481" i="1"/>
  <c r="J481" i="1"/>
  <c r="L481" i="1"/>
  <c r="N481" i="1"/>
  <c r="O481" i="1"/>
  <c r="H482" i="1"/>
  <c r="J482" i="1"/>
  <c r="L482" i="1"/>
  <c r="G483" i="1"/>
  <c r="R481" i="1" s="1"/>
  <c r="A485" i="1" a="1"/>
  <c r="A485" i="1" s="1"/>
  <c r="H485" i="1"/>
  <c r="I487" i="1" s="1"/>
  <c r="P485" i="1" s="1"/>
  <c r="J485" i="1"/>
  <c r="L485" i="1"/>
  <c r="M487" i="1" s="1"/>
  <c r="R485" i="1" s="1"/>
  <c r="N485" i="1"/>
  <c r="O485" i="1"/>
  <c r="H486" i="1"/>
  <c r="J486" i="1"/>
  <c r="L486" i="1"/>
  <c r="G487" i="1"/>
  <c r="H488" i="1"/>
  <c r="I490" i="1" s="1"/>
  <c r="P488" i="1" s="1"/>
  <c r="J488" i="1"/>
  <c r="L488" i="1"/>
  <c r="N488" i="1"/>
  <c r="O488" i="1"/>
  <c r="H489" i="1"/>
  <c r="J489" i="1"/>
  <c r="L489" i="1"/>
  <c r="G490" i="1"/>
  <c r="Q488" i="1" s="1"/>
  <c r="A492" i="1" a="1"/>
  <c r="A492" i="1" s="1"/>
  <c r="H492" i="1"/>
  <c r="J492" i="1"/>
  <c r="L492" i="1"/>
  <c r="N492" i="1"/>
  <c r="O492" i="1"/>
  <c r="H493" i="1"/>
  <c r="J493" i="1"/>
  <c r="L493" i="1"/>
  <c r="G494" i="1"/>
  <c r="H495" i="1"/>
  <c r="J495" i="1"/>
  <c r="L495" i="1"/>
  <c r="N495" i="1"/>
  <c r="O495" i="1"/>
  <c r="H496" i="1"/>
  <c r="J496" i="1"/>
  <c r="L496" i="1"/>
  <c r="G497" i="1"/>
  <c r="R495" i="1" s="1"/>
  <c r="A499" i="1" a="1"/>
  <c r="A499" i="1" s="1"/>
  <c r="H499" i="1"/>
  <c r="I501" i="1" s="1"/>
  <c r="P499" i="1" s="1"/>
  <c r="J499" i="1"/>
  <c r="L499" i="1"/>
  <c r="N499" i="1"/>
  <c r="O499" i="1"/>
  <c r="H500" i="1"/>
  <c r="J500" i="1"/>
  <c r="L500" i="1"/>
  <c r="G501" i="1"/>
  <c r="M501" i="1"/>
  <c r="R499" i="1" s="1"/>
  <c r="H502" i="1"/>
  <c r="J502" i="1"/>
  <c r="L502" i="1"/>
  <c r="N502" i="1"/>
  <c r="O502" i="1"/>
  <c r="H503" i="1"/>
  <c r="J503" i="1"/>
  <c r="L503" i="1"/>
  <c r="G504" i="1"/>
  <c r="Q502" i="1" s="1"/>
  <c r="K504" i="1"/>
  <c r="A506" i="1" a="1"/>
  <c r="A506" i="1" s="1"/>
  <c r="H506" i="1"/>
  <c r="I508" i="1" s="1"/>
  <c r="P506" i="1" s="1"/>
  <c r="J506" i="1"/>
  <c r="L506" i="1"/>
  <c r="N506" i="1"/>
  <c r="O506" i="1"/>
  <c r="H507" i="1"/>
  <c r="J507" i="1"/>
  <c r="L507" i="1"/>
  <c r="G508" i="1"/>
  <c r="H509" i="1"/>
  <c r="I511" i="1" s="1"/>
  <c r="P509" i="1" s="1"/>
  <c r="J509" i="1"/>
  <c r="L509" i="1"/>
  <c r="N509" i="1"/>
  <c r="O509" i="1"/>
  <c r="H510" i="1"/>
  <c r="J510" i="1"/>
  <c r="L510" i="1"/>
  <c r="G511" i="1"/>
  <c r="R509" i="1" s="1"/>
  <c r="A513" i="1" a="1"/>
  <c r="A513" i="1" s="1"/>
  <c r="H513" i="1"/>
  <c r="J513" i="1"/>
  <c r="L513" i="1"/>
  <c r="M515" i="1" s="1"/>
  <c r="R513" i="1" s="1"/>
  <c r="N513" i="1"/>
  <c r="O513" i="1"/>
  <c r="H514" i="1"/>
  <c r="J514" i="1"/>
  <c r="K515" i="1" s="1"/>
  <c r="Q513" i="1" s="1"/>
  <c r="L514" i="1"/>
  <c r="G515" i="1"/>
  <c r="H516" i="1"/>
  <c r="I518" i="1" s="1"/>
  <c r="P516" i="1" s="1"/>
  <c r="J516" i="1"/>
  <c r="K518" i="1" s="1"/>
  <c r="L516" i="1"/>
  <c r="N516" i="1"/>
  <c r="O516" i="1"/>
  <c r="H517" i="1"/>
  <c r="J517" i="1"/>
  <c r="L517" i="1"/>
  <c r="G518" i="1"/>
  <c r="Q516" i="1" s="1"/>
  <c r="M518" i="1"/>
  <c r="A520" i="1" a="1"/>
  <c r="A520" i="1" s="1"/>
  <c r="H520" i="1"/>
  <c r="I522" i="1" s="1"/>
  <c r="P520" i="1" s="1"/>
  <c r="J520" i="1"/>
  <c r="L520" i="1"/>
  <c r="N520" i="1"/>
  <c r="O520" i="1"/>
  <c r="H521" i="1"/>
  <c r="J521" i="1"/>
  <c r="L521" i="1"/>
  <c r="G522" i="1"/>
  <c r="K522" i="1"/>
  <c r="Q520" i="1" s="1"/>
  <c r="H523" i="1"/>
  <c r="J523" i="1"/>
  <c r="L523" i="1"/>
  <c r="N523" i="1"/>
  <c r="O523" i="1"/>
  <c r="H524" i="1"/>
  <c r="J524" i="1"/>
  <c r="L524" i="1"/>
  <c r="G525" i="1"/>
  <c r="A527" i="1" a="1"/>
  <c r="A527" i="1" s="1"/>
  <c r="H527" i="1"/>
  <c r="J527" i="1"/>
  <c r="L527" i="1"/>
  <c r="N527" i="1"/>
  <c r="O527" i="1"/>
  <c r="H528" i="1"/>
  <c r="J528" i="1"/>
  <c r="L528" i="1"/>
  <c r="G529" i="1"/>
  <c r="H530" i="1"/>
  <c r="J530" i="1"/>
  <c r="K532" i="1" s="1"/>
  <c r="L530" i="1"/>
  <c r="N530" i="1"/>
  <c r="O530" i="1"/>
  <c r="H531" i="1"/>
  <c r="J531" i="1"/>
  <c r="L531" i="1"/>
  <c r="G532" i="1"/>
  <c r="Q530" i="1" s="1"/>
  <c r="A534" i="1" a="1"/>
  <c r="A534" i="1" s="1"/>
  <c r="H534" i="1"/>
  <c r="J534" i="1"/>
  <c r="L534" i="1"/>
  <c r="N534" i="1"/>
  <c r="O534" i="1"/>
  <c r="H535" i="1"/>
  <c r="J535" i="1"/>
  <c r="L535" i="1"/>
  <c r="G536" i="1"/>
  <c r="H537" i="1"/>
  <c r="J537" i="1"/>
  <c r="L537" i="1"/>
  <c r="N537" i="1"/>
  <c r="O537" i="1"/>
  <c r="H538" i="1"/>
  <c r="J538" i="1"/>
  <c r="K539" i="1" s="1"/>
  <c r="L538" i="1"/>
  <c r="G539" i="1"/>
  <c r="R537" i="1" s="1"/>
  <c r="A541" i="1" a="1"/>
  <c r="A541" i="1" s="1"/>
  <c r="H541" i="1"/>
  <c r="J541" i="1"/>
  <c r="L541" i="1"/>
  <c r="N541" i="1"/>
  <c r="O541" i="1"/>
  <c r="H542" i="1"/>
  <c r="J542" i="1"/>
  <c r="L542" i="1"/>
  <c r="G543" i="1"/>
  <c r="M543" i="1"/>
  <c r="R541" i="1" s="1"/>
  <c r="H544" i="1"/>
  <c r="J544" i="1"/>
  <c r="L544" i="1"/>
  <c r="M546" i="1" s="1"/>
  <c r="N544" i="1"/>
  <c r="O544" i="1"/>
  <c r="H545" i="1"/>
  <c r="J545" i="1"/>
  <c r="L545" i="1"/>
  <c r="G546" i="1"/>
  <c r="K546" i="1"/>
  <c r="A548" i="1" a="1"/>
  <c r="A548" i="1" s="1"/>
  <c r="H548" i="1"/>
  <c r="J548" i="1"/>
  <c r="L548" i="1"/>
  <c r="N548" i="1"/>
  <c r="O548" i="1"/>
  <c r="H549" i="1"/>
  <c r="J549" i="1"/>
  <c r="L549" i="1"/>
  <c r="G550" i="1"/>
  <c r="I550" i="1"/>
  <c r="P548" i="1" s="1"/>
  <c r="H551" i="1"/>
  <c r="J551" i="1"/>
  <c r="L551" i="1"/>
  <c r="N551" i="1"/>
  <c r="O551" i="1"/>
  <c r="H552" i="1"/>
  <c r="J552" i="1"/>
  <c r="L552" i="1"/>
  <c r="G553" i="1"/>
  <c r="A555" i="1" a="1"/>
  <c r="A555" i="1" s="1"/>
  <c r="H555" i="1"/>
  <c r="I557" i="1" s="1"/>
  <c r="P555" i="1" s="1"/>
  <c r="J555" i="1"/>
  <c r="K557" i="1" s="1"/>
  <c r="Q555" i="1" s="1"/>
  <c r="L555" i="1"/>
  <c r="N555" i="1"/>
  <c r="O555" i="1"/>
  <c r="H556" i="1"/>
  <c r="J556" i="1"/>
  <c r="L556" i="1"/>
  <c r="G557" i="1"/>
  <c r="H558" i="1"/>
  <c r="I560" i="1" s="1"/>
  <c r="P558" i="1" s="1"/>
  <c r="J558" i="1"/>
  <c r="L558" i="1"/>
  <c r="N558" i="1"/>
  <c r="O558" i="1"/>
  <c r="H559" i="1"/>
  <c r="J559" i="1"/>
  <c r="L559" i="1"/>
  <c r="G560" i="1"/>
  <c r="A562" i="1" a="1"/>
  <c r="A562" i="1" s="1"/>
  <c r="H562" i="1"/>
  <c r="J562" i="1"/>
  <c r="L562" i="1"/>
  <c r="M564" i="1" s="1"/>
  <c r="R562" i="1" s="1"/>
  <c r="R568" i="1" s="1"/>
  <c r="W568" i="1" s="1"/>
  <c r="N562" i="1"/>
  <c r="O562" i="1"/>
  <c r="H563" i="1"/>
  <c r="I564" i="1" s="1"/>
  <c r="P562" i="1" s="1"/>
  <c r="J563" i="1"/>
  <c r="L563" i="1"/>
  <c r="G564" i="1"/>
  <c r="H565" i="1"/>
  <c r="J565" i="1"/>
  <c r="K567" i="1" s="1"/>
  <c r="L565" i="1"/>
  <c r="N565" i="1"/>
  <c r="O565" i="1"/>
  <c r="H566" i="1"/>
  <c r="J566" i="1"/>
  <c r="L566" i="1"/>
  <c r="M567" i="1" s="1"/>
  <c r="G567" i="1"/>
  <c r="R565" i="1" s="1"/>
  <c r="A569" i="1" a="1"/>
  <c r="A569" i="1" s="1"/>
  <c r="H569" i="1"/>
  <c r="I571" i="1" s="1"/>
  <c r="P569" i="1" s="1"/>
  <c r="J569" i="1"/>
  <c r="L569" i="1"/>
  <c r="M571" i="1" s="1"/>
  <c r="R569" i="1" s="1"/>
  <c r="N569" i="1"/>
  <c r="O569" i="1"/>
  <c r="H570" i="1"/>
  <c r="J570" i="1"/>
  <c r="K571" i="1" s="1"/>
  <c r="Q569" i="1" s="1"/>
  <c r="L570" i="1"/>
  <c r="G571" i="1"/>
  <c r="H572" i="1"/>
  <c r="J572" i="1"/>
  <c r="K574" i="1" s="1"/>
  <c r="L572" i="1"/>
  <c r="N572" i="1"/>
  <c r="O572" i="1"/>
  <c r="H573" i="1"/>
  <c r="J573" i="1"/>
  <c r="L573" i="1"/>
  <c r="M574" i="1" s="1"/>
  <c r="G574" i="1"/>
  <c r="R572" i="1" s="1"/>
  <c r="A576" i="1" a="1"/>
  <c r="A576" i="1" s="1"/>
  <c r="H576" i="1"/>
  <c r="J576" i="1"/>
  <c r="L576" i="1"/>
  <c r="N576" i="1"/>
  <c r="O576" i="1"/>
  <c r="H577" i="1"/>
  <c r="I578" i="1" s="1"/>
  <c r="P576" i="1" s="1"/>
  <c r="J577" i="1"/>
  <c r="L577" i="1"/>
  <c r="G578" i="1"/>
  <c r="K578" i="1"/>
  <c r="Q576" i="1" s="1"/>
  <c r="H579" i="1"/>
  <c r="J579" i="1"/>
  <c r="L579" i="1"/>
  <c r="N579" i="1"/>
  <c r="O579" i="1"/>
  <c r="H580" i="1"/>
  <c r="J580" i="1"/>
  <c r="L580" i="1"/>
  <c r="M581" i="1" s="1"/>
  <c r="G581" i="1"/>
  <c r="R579" i="1" s="1"/>
  <c r="A583" i="1" a="1"/>
  <c r="A583" i="1" s="1"/>
  <c r="H583" i="1"/>
  <c r="I585" i="1" s="1"/>
  <c r="P583" i="1" s="1"/>
  <c r="J583" i="1"/>
  <c r="K585" i="1" s="1"/>
  <c r="Q583" i="1" s="1"/>
  <c r="L583" i="1"/>
  <c r="N583" i="1"/>
  <c r="O583" i="1"/>
  <c r="H584" i="1"/>
  <c r="J584" i="1"/>
  <c r="L584" i="1"/>
  <c r="M585" i="1" s="1"/>
  <c r="R583" i="1" s="1"/>
  <c r="G585" i="1"/>
  <c r="H586" i="1"/>
  <c r="J586" i="1"/>
  <c r="L586" i="1"/>
  <c r="N586" i="1"/>
  <c r="O586" i="1"/>
  <c r="H587" i="1"/>
  <c r="J587" i="1"/>
  <c r="L587" i="1"/>
  <c r="G588" i="1"/>
  <c r="R586" i="1" s="1"/>
  <c r="A590" i="1" a="1"/>
  <c r="A590" i="1" s="1"/>
  <c r="H590" i="1"/>
  <c r="J590" i="1"/>
  <c r="L590" i="1"/>
  <c r="N590" i="1"/>
  <c r="O590" i="1"/>
  <c r="H591" i="1"/>
  <c r="J591" i="1"/>
  <c r="L591" i="1"/>
  <c r="M592" i="1" s="1"/>
  <c r="R590" i="1" s="1"/>
  <c r="R596" i="1" s="1"/>
  <c r="W596" i="1" s="1"/>
  <c r="G592" i="1"/>
  <c r="H593" i="1"/>
  <c r="J593" i="1"/>
  <c r="L593" i="1"/>
  <c r="N593" i="1"/>
  <c r="O593" i="1"/>
  <c r="Q593" i="1"/>
  <c r="H594" i="1"/>
  <c r="J594" i="1"/>
  <c r="K595" i="1" s="1"/>
  <c r="L594" i="1"/>
  <c r="G595" i="1"/>
  <c r="R593" i="1" s="1"/>
  <c r="A597" i="1" a="1"/>
  <c r="A597" i="1" s="1"/>
  <c r="H597" i="1"/>
  <c r="J597" i="1"/>
  <c r="L597" i="1"/>
  <c r="N597" i="1"/>
  <c r="O597" i="1"/>
  <c r="H598" i="1"/>
  <c r="I599" i="1" s="1"/>
  <c r="P597" i="1" s="1"/>
  <c r="J598" i="1"/>
  <c r="K599" i="1" s="1"/>
  <c r="Q597" i="1" s="1"/>
  <c r="L598" i="1"/>
  <c r="M599" i="1" s="1"/>
  <c r="R597" i="1" s="1"/>
  <c r="G599" i="1"/>
  <c r="H600" i="1"/>
  <c r="J600" i="1"/>
  <c r="L600" i="1"/>
  <c r="M602" i="1" s="1"/>
  <c r="N600" i="1"/>
  <c r="O600" i="1"/>
  <c r="H601" i="1"/>
  <c r="J601" i="1"/>
  <c r="K602" i="1" s="1"/>
  <c r="L601" i="1"/>
  <c r="G602" i="1"/>
  <c r="R600" i="1" s="1"/>
  <c r="A604" i="1" a="1"/>
  <c r="A604" i="1" s="1"/>
  <c r="H604" i="1"/>
  <c r="J604" i="1"/>
  <c r="L604" i="1"/>
  <c r="N604" i="1"/>
  <c r="O604" i="1"/>
  <c r="H605" i="1"/>
  <c r="J605" i="1"/>
  <c r="L605" i="1"/>
  <c r="G606" i="1"/>
  <c r="H607" i="1"/>
  <c r="J607" i="1"/>
  <c r="K609" i="1" s="1"/>
  <c r="L607" i="1"/>
  <c r="N607" i="1"/>
  <c r="O607" i="1"/>
  <c r="H608" i="1"/>
  <c r="J608" i="1"/>
  <c r="L608" i="1"/>
  <c r="G609" i="1"/>
  <c r="A611" i="1" a="1"/>
  <c r="A611" i="1" s="1"/>
  <c r="H611" i="1"/>
  <c r="J611" i="1"/>
  <c r="L611" i="1"/>
  <c r="N611" i="1"/>
  <c r="O611" i="1"/>
  <c r="H612" i="1"/>
  <c r="I613" i="1" s="1"/>
  <c r="P611" i="1" s="1"/>
  <c r="J612" i="1"/>
  <c r="K613" i="1" s="1"/>
  <c r="Q611" i="1" s="1"/>
  <c r="L612" i="1"/>
  <c r="G613" i="1"/>
  <c r="H614" i="1"/>
  <c r="J614" i="1"/>
  <c r="L614" i="1"/>
  <c r="N614" i="1"/>
  <c r="O614" i="1"/>
  <c r="H615" i="1"/>
  <c r="J615" i="1"/>
  <c r="K616" i="1" s="1"/>
  <c r="L615" i="1"/>
  <c r="G616" i="1"/>
  <c r="M616" i="1"/>
  <c r="A618" i="1" a="1"/>
  <c r="A618" i="1" s="1"/>
  <c r="H618" i="1"/>
  <c r="J618" i="1"/>
  <c r="L618" i="1"/>
  <c r="N618" i="1"/>
  <c r="O618" i="1"/>
  <c r="H619" i="1"/>
  <c r="J619" i="1"/>
  <c r="K620" i="1" s="1"/>
  <c r="Q618" i="1" s="1"/>
  <c r="L619" i="1"/>
  <c r="M620" i="1" s="1"/>
  <c r="R618" i="1" s="1"/>
  <c r="G620" i="1"/>
  <c r="H621" i="1"/>
  <c r="J621" i="1"/>
  <c r="L621" i="1"/>
  <c r="N621" i="1"/>
  <c r="O621" i="1"/>
  <c r="H622" i="1"/>
  <c r="J622" i="1"/>
  <c r="L622" i="1"/>
  <c r="M623" i="1" s="1"/>
  <c r="G623" i="1"/>
  <c r="R621" i="1" s="1"/>
  <c r="A625" i="1" a="1"/>
  <c r="A625" i="1" s="1"/>
  <c r="H625" i="1"/>
  <c r="J625" i="1"/>
  <c r="K627" i="1" s="1"/>
  <c r="Q625" i="1" s="1"/>
  <c r="L625" i="1"/>
  <c r="M627" i="1" s="1"/>
  <c r="R625" i="1" s="1"/>
  <c r="N625" i="1"/>
  <c r="O625" i="1"/>
  <c r="H626" i="1"/>
  <c r="J626" i="1"/>
  <c r="L626" i="1"/>
  <c r="G627" i="1"/>
  <c r="H628" i="1"/>
  <c r="I630" i="1" s="1"/>
  <c r="P628" i="1" s="1"/>
  <c r="J628" i="1"/>
  <c r="K630" i="1" s="1"/>
  <c r="L628" i="1"/>
  <c r="M630" i="1" s="1"/>
  <c r="N628" i="1"/>
  <c r="O628" i="1"/>
  <c r="R628" i="1"/>
  <c r="H629" i="1"/>
  <c r="J629" i="1"/>
  <c r="L629" i="1"/>
  <c r="G630" i="1"/>
  <c r="Q628" i="1" s="1"/>
  <c r="A632" i="1" a="1"/>
  <c r="A632" i="1" s="1"/>
  <c r="H632" i="1"/>
  <c r="J632" i="1"/>
  <c r="K634" i="1" s="1"/>
  <c r="Q632" i="1" s="1"/>
  <c r="L632" i="1"/>
  <c r="N632" i="1"/>
  <c r="O632" i="1"/>
  <c r="H633" i="1"/>
  <c r="J633" i="1"/>
  <c r="L633" i="1"/>
  <c r="G634" i="1"/>
  <c r="H635" i="1"/>
  <c r="J635" i="1"/>
  <c r="L635" i="1"/>
  <c r="N635" i="1"/>
  <c r="O635" i="1"/>
  <c r="H636" i="1"/>
  <c r="J636" i="1"/>
  <c r="L636" i="1"/>
  <c r="G637" i="1"/>
  <c r="Q635" i="1" s="1"/>
  <c r="A639" i="1" a="1"/>
  <c r="A639" i="1" s="1"/>
  <c r="H639" i="1"/>
  <c r="I641" i="1" s="1"/>
  <c r="P639" i="1" s="1"/>
  <c r="J639" i="1"/>
  <c r="L639" i="1"/>
  <c r="N639" i="1"/>
  <c r="O639" i="1"/>
  <c r="H640" i="1"/>
  <c r="J640" i="1"/>
  <c r="L640" i="1"/>
  <c r="G641" i="1"/>
  <c r="H642" i="1"/>
  <c r="I644" i="1" s="1"/>
  <c r="P642" i="1" s="1"/>
  <c r="J642" i="1"/>
  <c r="K644" i="1" s="1"/>
  <c r="L642" i="1"/>
  <c r="N642" i="1"/>
  <c r="O642" i="1"/>
  <c r="H643" i="1"/>
  <c r="J643" i="1"/>
  <c r="L643" i="1"/>
  <c r="G644" i="1"/>
  <c r="A646" i="1" a="1"/>
  <c r="A646" i="1" s="1"/>
  <c r="H646" i="1"/>
  <c r="J646" i="1"/>
  <c r="K648" i="1" s="1"/>
  <c r="Q646" i="1" s="1"/>
  <c r="L646" i="1"/>
  <c r="N646" i="1"/>
  <c r="O646" i="1"/>
  <c r="H647" i="1"/>
  <c r="J647" i="1"/>
  <c r="L647" i="1"/>
  <c r="G648" i="1"/>
  <c r="H649" i="1"/>
  <c r="J649" i="1"/>
  <c r="L649" i="1"/>
  <c r="M651" i="1" s="1"/>
  <c r="N649" i="1"/>
  <c r="O649" i="1"/>
  <c r="H650" i="1"/>
  <c r="J650" i="1"/>
  <c r="L650" i="1"/>
  <c r="G651" i="1"/>
  <c r="Q649" i="1" s="1"/>
  <c r="A653" i="1" a="1"/>
  <c r="A653" i="1" s="1"/>
  <c r="H653" i="1"/>
  <c r="J653" i="1"/>
  <c r="K655" i="1" s="1"/>
  <c r="Q653" i="1" s="1"/>
  <c r="L653" i="1"/>
  <c r="N653" i="1"/>
  <c r="O653" i="1"/>
  <c r="H654" i="1"/>
  <c r="J654" i="1"/>
  <c r="L654" i="1"/>
  <c r="G655" i="1"/>
  <c r="H656" i="1"/>
  <c r="J656" i="1"/>
  <c r="L656" i="1"/>
  <c r="N656" i="1"/>
  <c r="O656" i="1"/>
  <c r="H657" i="1"/>
  <c r="J657" i="1"/>
  <c r="L657" i="1"/>
  <c r="G658" i="1"/>
  <c r="K658" i="1"/>
  <c r="M658" i="1"/>
  <c r="A660" i="1" a="1"/>
  <c r="A660" i="1" s="1"/>
  <c r="H660" i="1"/>
  <c r="I662" i="1" s="1"/>
  <c r="P660" i="1" s="1"/>
  <c r="J660" i="1"/>
  <c r="L660" i="1"/>
  <c r="N660" i="1"/>
  <c r="O660" i="1"/>
  <c r="H661" i="1"/>
  <c r="J661" i="1"/>
  <c r="L661" i="1"/>
  <c r="G662" i="1"/>
  <c r="H663" i="1"/>
  <c r="J663" i="1"/>
  <c r="L663" i="1"/>
  <c r="N663" i="1"/>
  <c r="O663" i="1"/>
  <c r="H664" i="1"/>
  <c r="J664" i="1"/>
  <c r="K665" i="1" s="1"/>
  <c r="L664" i="1"/>
  <c r="G665" i="1"/>
  <c r="Q663" i="1" s="1"/>
  <c r="A667" i="1" a="1"/>
  <c r="A667" i="1" s="1"/>
  <c r="H667" i="1"/>
  <c r="J667" i="1"/>
  <c r="L667" i="1"/>
  <c r="N667" i="1"/>
  <c r="O667" i="1"/>
  <c r="H668" i="1"/>
  <c r="J668" i="1"/>
  <c r="L668" i="1"/>
  <c r="G669" i="1"/>
  <c r="H670" i="1"/>
  <c r="J670" i="1"/>
  <c r="L670" i="1"/>
  <c r="N670" i="1"/>
  <c r="O670" i="1"/>
  <c r="H671" i="1"/>
  <c r="J671" i="1"/>
  <c r="L671" i="1"/>
  <c r="G672" i="1"/>
  <c r="A674" i="1" a="1"/>
  <c r="A674" i="1" s="1"/>
  <c r="H674" i="1"/>
  <c r="J674" i="1"/>
  <c r="L674" i="1"/>
  <c r="N674" i="1"/>
  <c r="O674" i="1"/>
  <c r="H675" i="1"/>
  <c r="I676" i="1" s="1"/>
  <c r="P674" i="1" s="1"/>
  <c r="J675" i="1"/>
  <c r="L675" i="1"/>
  <c r="G676" i="1"/>
  <c r="H677" i="1"/>
  <c r="J677" i="1"/>
  <c r="L677" i="1"/>
  <c r="N677" i="1"/>
  <c r="O677" i="1"/>
  <c r="R677" i="1"/>
  <c r="H678" i="1"/>
  <c r="J678" i="1"/>
  <c r="K679" i="1" s="1"/>
  <c r="L678" i="1"/>
  <c r="G679" i="1"/>
  <c r="Q677" i="1" s="1"/>
  <c r="A681" i="1" a="1"/>
  <c r="A681" i="1" s="1"/>
  <c r="H681" i="1"/>
  <c r="J681" i="1"/>
  <c r="L681" i="1"/>
  <c r="N681" i="1"/>
  <c r="O681" i="1"/>
  <c r="H682" i="1"/>
  <c r="J682" i="1"/>
  <c r="L682" i="1"/>
  <c r="G683" i="1"/>
  <c r="H684" i="1"/>
  <c r="J684" i="1"/>
  <c r="K686" i="1" s="1"/>
  <c r="L684" i="1"/>
  <c r="N684" i="1"/>
  <c r="O684" i="1"/>
  <c r="H685" i="1"/>
  <c r="J685" i="1"/>
  <c r="L685" i="1"/>
  <c r="G686" i="1"/>
  <c r="A688" i="1" a="1"/>
  <c r="A688" i="1" s="1"/>
  <c r="H688" i="1"/>
  <c r="J688" i="1"/>
  <c r="L688" i="1"/>
  <c r="N688" i="1"/>
  <c r="O688" i="1"/>
  <c r="H689" i="1"/>
  <c r="J689" i="1"/>
  <c r="L689" i="1"/>
  <c r="G690" i="1"/>
  <c r="H691" i="1"/>
  <c r="J691" i="1"/>
  <c r="K693" i="1" s="1"/>
  <c r="L691" i="1"/>
  <c r="M693" i="1" s="1"/>
  <c r="N691" i="1"/>
  <c r="O691" i="1"/>
  <c r="R691" i="1"/>
  <c r="H692" i="1"/>
  <c r="J692" i="1"/>
  <c r="L692" i="1"/>
  <c r="G693" i="1"/>
  <c r="Q691" i="1" s="1"/>
  <c r="A695" i="1" a="1"/>
  <c r="A695" i="1" s="1"/>
  <c r="H695" i="1"/>
  <c r="J695" i="1"/>
  <c r="L695" i="1"/>
  <c r="M697" i="1" s="1"/>
  <c r="R695" i="1" s="1"/>
  <c r="N695" i="1"/>
  <c r="O695" i="1"/>
  <c r="H696" i="1"/>
  <c r="J696" i="1"/>
  <c r="L696" i="1"/>
  <c r="G697" i="1"/>
  <c r="H698" i="1"/>
  <c r="J698" i="1"/>
  <c r="L698" i="1"/>
  <c r="N698" i="1"/>
  <c r="O698" i="1"/>
  <c r="H699" i="1"/>
  <c r="J699" i="1"/>
  <c r="L699" i="1"/>
  <c r="G700" i="1"/>
  <c r="A702" i="1" a="1"/>
  <c r="A702" i="1" s="1"/>
  <c r="H702" i="1"/>
  <c r="J702" i="1"/>
  <c r="L702" i="1"/>
  <c r="N702" i="1"/>
  <c r="O702" i="1"/>
  <c r="H703" i="1"/>
  <c r="J703" i="1"/>
  <c r="L703" i="1"/>
  <c r="G704" i="1"/>
  <c r="H705" i="1"/>
  <c r="J705" i="1"/>
  <c r="L705" i="1"/>
  <c r="N705" i="1"/>
  <c r="O705" i="1"/>
  <c r="H706" i="1"/>
  <c r="J706" i="1"/>
  <c r="L706" i="1"/>
  <c r="G707" i="1"/>
  <c r="Q705" i="1" s="1"/>
  <c r="A709" i="1" a="1"/>
  <c r="A709" i="1" s="1"/>
  <c r="H709" i="1"/>
  <c r="J709" i="1"/>
  <c r="L709" i="1"/>
  <c r="M711" i="1" s="1"/>
  <c r="R709" i="1" s="1"/>
  <c r="N709" i="1"/>
  <c r="O709" i="1"/>
  <c r="H710" i="1"/>
  <c r="J710" i="1"/>
  <c r="L710" i="1"/>
  <c r="G711" i="1"/>
  <c r="K711" i="1"/>
  <c r="Q709" i="1" s="1"/>
  <c r="H712" i="1"/>
  <c r="J712" i="1"/>
  <c r="L712" i="1"/>
  <c r="M714" i="1" s="1"/>
  <c r="N712" i="1"/>
  <c r="O712" i="1"/>
  <c r="H713" i="1"/>
  <c r="J713" i="1"/>
  <c r="L713" i="1"/>
  <c r="G714" i="1"/>
  <c r="A716" i="1" a="1"/>
  <c r="A716" i="1" s="1"/>
  <c r="H716" i="1"/>
  <c r="J716" i="1"/>
  <c r="K718" i="1" s="1"/>
  <c r="Q716" i="1" s="1"/>
  <c r="L716" i="1"/>
  <c r="N716" i="1"/>
  <c r="O716" i="1"/>
  <c r="H717" i="1"/>
  <c r="J717" i="1"/>
  <c r="L717" i="1"/>
  <c r="G718" i="1"/>
  <c r="H719" i="1"/>
  <c r="J719" i="1"/>
  <c r="K721" i="1" s="1"/>
  <c r="L719" i="1"/>
  <c r="N719" i="1"/>
  <c r="O719" i="1"/>
  <c r="H720" i="1"/>
  <c r="J720" i="1"/>
  <c r="L720" i="1"/>
  <c r="G721" i="1"/>
  <c r="Q719" i="1" s="1"/>
  <c r="A723" i="1" a="1"/>
  <c r="A723" i="1" s="1"/>
  <c r="H723" i="1"/>
  <c r="J723" i="1"/>
  <c r="L723" i="1"/>
  <c r="M725" i="1" s="1"/>
  <c r="R723" i="1" s="1"/>
  <c r="N723" i="1"/>
  <c r="O723" i="1"/>
  <c r="H724" i="1"/>
  <c r="J724" i="1"/>
  <c r="L724" i="1"/>
  <c r="G725" i="1"/>
  <c r="H726" i="1"/>
  <c r="J726" i="1"/>
  <c r="L726" i="1"/>
  <c r="N726" i="1"/>
  <c r="O726" i="1"/>
  <c r="H727" i="1"/>
  <c r="J727" i="1"/>
  <c r="L727" i="1"/>
  <c r="G728" i="1"/>
  <c r="A730" i="1" a="1"/>
  <c r="A730" i="1" s="1"/>
  <c r="H730" i="1"/>
  <c r="J730" i="1"/>
  <c r="K732" i="1" s="1"/>
  <c r="Q730" i="1" s="1"/>
  <c r="L730" i="1"/>
  <c r="N730" i="1"/>
  <c r="O730" i="1"/>
  <c r="H731" i="1"/>
  <c r="J731" i="1"/>
  <c r="L731" i="1"/>
  <c r="G732" i="1"/>
  <c r="H733" i="1"/>
  <c r="J733" i="1"/>
  <c r="L733" i="1"/>
  <c r="M735" i="1" s="1"/>
  <c r="N733" i="1"/>
  <c r="O733" i="1"/>
  <c r="H734" i="1"/>
  <c r="J734" i="1"/>
  <c r="L734" i="1"/>
  <c r="G735" i="1"/>
  <c r="Q733" i="1" s="1"/>
  <c r="A737" i="1" a="1"/>
  <c r="A737" i="1" s="1"/>
  <c r="H737" i="1"/>
  <c r="J737" i="1"/>
  <c r="L737" i="1"/>
  <c r="N737" i="1"/>
  <c r="O737" i="1"/>
  <c r="H738" i="1"/>
  <c r="J738" i="1"/>
  <c r="K739" i="1" s="1"/>
  <c r="Q737" i="1" s="1"/>
  <c r="L738" i="1"/>
  <c r="G739" i="1"/>
  <c r="H740" i="1"/>
  <c r="J740" i="1"/>
  <c r="L740" i="1"/>
  <c r="N740" i="1"/>
  <c r="O740" i="1"/>
  <c r="H741" i="1"/>
  <c r="J741" i="1"/>
  <c r="K742" i="1" s="1"/>
  <c r="L741" i="1"/>
  <c r="G742" i="1"/>
  <c r="A744" i="1" a="1"/>
  <c r="A744" i="1" s="1"/>
  <c r="H744" i="1"/>
  <c r="J744" i="1"/>
  <c r="L744" i="1"/>
  <c r="N744" i="1"/>
  <c r="O744" i="1"/>
  <c r="H745" i="1"/>
  <c r="J745" i="1"/>
  <c r="L745" i="1"/>
  <c r="G746" i="1"/>
  <c r="H747" i="1"/>
  <c r="J747" i="1"/>
  <c r="L747" i="1"/>
  <c r="N747" i="1"/>
  <c r="O747" i="1"/>
  <c r="H748" i="1"/>
  <c r="J748" i="1"/>
  <c r="L748" i="1"/>
  <c r="G749" i="1"/>
  <c r="Q747" i="1" s="1"/>
  <c r="K749" i="1"/>
  <c r="A751" i="1" a="1"/>
  <c r="A751" i="1" s="1"/>
  <c r="H751" i="1"/>
  <c r="J751" i="1"/>
  <c r="L751" i="1"/>
  <c r="N751" i="1"/>
  <c r="O751" i="1"/>
  <c r="H752" i="1"/>
  <c r="J752" i="1"/>
  <c r="L752" i="1"/>
  <c r="G753" i="1"/>
  <c r="H754" i="1"/>
  <c r="I756" i="1" s="1"/>
  <c r="P754" i="1" s="1"/>
  <c r="J754" i="1"/>
  <c r="K756" i="1" s="1"/>
  <c r="L754" i="1"/>
  <c r="N754" i="1"/>
  <c r="O754" i="1"/>
  <c r="H755" i="1"/>
  <c r="J755" i="1"/>
  <c r="L755" i="1"/>
  <c r="G756" i="1"/>
  <c r="A758" i="1" a="1"/>
  <c r="A758" i="1" s="1"/>
  <c r="H758" i="1"/>
  <c r="J758" i="1"/>
  <c r="L758" i="1"/>
  <c r="N758" i="1"/>
  <c r="O758" i="1"/>
  <c r="H759" i="1"/>
  <c r="I760" i="1" s="1"/>
  <c r="P758" i="1" s="1"/>
  <c r="J759" i="1"/>
  <c r="L759" i="1"/>
  <c r="G760" i="1"/>
  <c r="H761" i="1"/>
  <c r="J761" i="1"/>
  <c r="L761" i="1"/>
  <c r="N761" i="1"/>
  <c r="O761" i="1"/>
  <c r="H762" i="1"/>
  <c r="J762" i="1"/>
  <c r="K763" i="1" s="1"/>
  <c r="L762" i="1"/>
  <c r="G763" i="1"/>
  <c r="A765" i="1" a="1"/>
  <c r="A765" i="1" s="1"/>
  <c r="H765" i="1"/>
  <c r="J765" i="1"/>
  <c r="L765" i="1"/>
  <c r="N765" i="1"/>
  <c r="O765" i="1"/>
  <c r="H766" i="1"/>
  <c r="J766" i="1"/>
  <c r="K767" i="1" s="1"/>
  <c r="Q765" i="1" s="1"/>
  <c r="L766" i="1"/>
  <c r="G767" i="1"/>
  <c r="H768" i="1"/>
  <c r="J768" i="1"/>
  <c r="L768" i="1"/>
  <c r="N768" i="1"/>
  <c r="O768" i="1"/>
  <c r="H769" i="1"/>
  <c r="J769" i="1"/>
  <c r="L769" i="1"/>
  <c r="G770" i="1"/>
  <c r="M770" i="1"/>
  <c r="A772" i="1" a="1"/>
  <c r="A772" i="1" s="1"/>
  <c r="H772" i="1"/>
  <c r="J772" i="1"/>
  <c r="L772" i="1"/>
  <c r="N772" i="1"/>
  <c r="O772" i="1"/>
  <c r="H773" i="1"/>
  <c r="J773" i="1"/>
  <c r="L773" i="1"/>
  <c r="G774" i="1"/>
  <c r="I774" i="1"/>
  <c r="P772" i="1" s="1"/>
  <c r="H775" i="1"/>
  <c r="J775" i="1"/>
  <c r="K777" i="1" s="1"/>
  <c r="L775" i="1"/>
  <c r="N775" i="1"/>
  <c r="O775" i="1"/>
  <c r="H776" i="1"/>
  <c r="J776" i="1"/>
  <c r="L776" i="1"/>
  <c r="G777" i="1"/>
  <c r="A779" i="1" a="1"/>
  <c r="A779" i="1" s="1"/>
  <c r="H779" i="1"/>
  <c r="J779" i="1"/>
  <c r="L779" i="1"/>
  <c r="N779" i="1"/>
  <c r="O779" i="1"/>
  <c r="H780" i="1"/>
  <c r="J780" i="1"/>
  <c r="L780" i="1"/>
  <c r="G781" i="1"/>
  <c r="H782" i="1"/>
  <c r="J782" i="1"/>
  <c r="K784" i="1" s="1"/>
  <c r="L782" i="1"/>
  <c r="N782" i="1"/>
  <c r="O782" i="1"/>
  <c r="H783" i="1"/>
  <c r="J783" i="1"/>
  <c r="L783" i="1"/>
  <c r="M784" i="1" s="1"/>
  <c r="G784" i="1"/>
  <c r="R782" i="1" s="1"/>
  <c r="A786" i="1" a="1"/>
  <c r="A786" i="1" s="1"/>
  <c r="H786" i="1"/>
  <c r="J786" i="1"/>
  <c r="K788" i="1" s="1"/>
  <c r="Q786" i="1" s="1"/>
  <c r="L786" i="1"/>
  <c r="N786" i="1"/>
  <c r="O786" i="1"/>
  <c r="H787" i="1"/>
  <c r="J787" i="1"/>
  <c r="L787" i="1"/>
  <c r="G788" i="1"/>
  <c r="H789" i="1"/>
  <c r="J789" i="1"/>
  <c r="L789" i="1"/>
  <c r="N789" i="1"/>
  <c r="O789" i="1"/>
  <c r="H790" i="1"/>
  <c r="J790" i="1"/>
  <c r="K791" i="1" s="1"/>
  <c r="L790" i="1"/>
  <c r="G791" i="1"/>
  <c r="A793" i="1" a="1"/>
  <c r="A793" i="1" s="1"/>
  <c r="H793" i="1"/>
  <c r="J793" i="1"/>
  <c r="L793" i="1"/>
  <c r="N793" i="1"/>
  <c r="O793" i="1"/>
  <c r="H794" i="1"/>
  <c r="J794" i="1"/>
  <c r="L794" i="1"/>
  <c r="G795" i="1"/>
  <c r="H796" i="1"/>
  <c r="J796" i="1"/>
  <c r="L796" i="1"/>
  <c r="N796" i="1"/>
  <c r="O796" i="1"/>
  <c r="H797" i="1"/>
  <c r="J797" i="1"/>
  <c r="K798" i="1" s="1"/>
  <c r="L797" i="1"/>
  <c r="G798" i="1"/>
  <c r="Q796" i="1" s="1"/>
  <c r="A800" i="1" a="1"/>
  <c r="A800" i="1" s="1"/>
  <c r="H800" i="1"/>
  <c r="J800" i="1"/>
  <c r="L800" i="1"/>
  <c r="N800" i="1"/>
  <c r="O800" i="1"/>
  <c r="H801" i="1"/>
  <c r="I802" i="1" s="1"/>
  <c r="P800" i="1" s="1"/>
  <c r="J801" i="1"/>
  <c r="L801" i="1"/>
  <c r="G802" i="1"/>
  <c r="H803" i="1"/>
  <c r="J803" i="1"/>
  <c r="L803" i="1"/>
  <c r="N803" i="1"/>
  <c r="O803" i="1"/>
  <c r="R803" i="1"/>
  <c r="H804" i="1"/>
  <c r="J804" i="1"/>
  <c r="L804" i="1"/>
  <c r="G805" i="1"/>
  <c r="Q803" i="1" s="1"/>
  <c r="A807" i="1" a="1"/>
  <c r="A807" i="1" s="1"/>
  <c r="H807" i="1"/>
  <c r="J807" i="1"/>
  <c r="L807" i="1"/>
  <c r="M809" i="1" s="1"/>
  <c r="R807" i="1" s="1"/>
  <c r="N807" i="1"/>
  <c r="O807" i="1"/>
  <c r="H808" i="1"/>
  <c r="J808" i="1"/>
  <c r="K809" i="1" s="1"/>
  <c r="Q807" i="1" s="1"/>
  <c r="L808" i="1"/>
  <c r="G809" i="1"/>
  <c r="H810" i="1"/>
  <c r="J810" i="1"/>
  <c r="L810" i="1"/>
  <c r="M812" i="1" s="1"/>
  <c r="N810" i="1"/>
  <c r="O810" i="1"/>
  <c r="R810" i="1"/>
  <c r="H811" i="1"/>
  <c r="J811" i="1"/>
  <c r="K812" i="1" s="1"/>
  <c r="L811" i="1"/>
  <c r="G812" i="1"/>
  <c r="Q810" i="1" s="1"/>
  <c r="A814" i="1" a="1"/>
  <c r="A814" i="1" s="1"/>
  <c r="H814" i="1"/>
  <c r="J814" i="1"/>
  <c r="L814" i="1"/>
  <c r="M816" i="1" s="1"/>
  <c r="R814" i="1" s="1"/>
  <c r="N814" i="1"/>
  <c r="O814" i="1"/>
  <c r="H815" i="1"/>
  <c r="I816" i="1" s="1"/>
  <c r="P814" i="1" s="1"/>
  <c r="J815" i="1"/>
  <c r="L815" i="1"/>
  <c r="G816" i="1"/>
  <c r="H817" i="1"/>
  <c r="J817" i="1"/>
  <c r="L817" i="1"/>
  <c r="N817" i="1"/>
  <c r="O817" i="1"/>
  <c r="H818" i="1"/>
  <c r="J818" i="1"/>
  <c r="L818" i="1"/>
  <c r="G819" i="1"/>
  <c r="Q817" i="1" s="1"/>
  <c r="A821" i="1" a="1"/>
  <c r="A821" i="1" s="1"/>
  <c r="H821" i="1"/>
  <c r="I823" i="1" s="1"/>
  <c r="P821" i="1" s="1"/>
  <c r="J821" i="1"/>
  <c r="L821" i="1"/>
  <c r="N821" i="1"/>
  <c r="O821" i="1"/>
  <c r="H822" i="1"/>
  <c r="J822" i="1"/>
  <c r="L822" i="1"/>
  <c r="G823" i="1"/>
  <c r="H824" i="1"/>
  <c r="I826" i="1" s="1"/>
  <c r="P824" i="1" s="1"/>
  <c r="J824" i="1"/>
  <c r="L824" i="1"/>
  <c r="M826" i="1" s="1"/>
  <c r="N824" i="1"/>
  <c r="O824" i="1"/>
  <c r="Q824" i="1"/>
  <c r="H825" i="1"/>
  <c r="J825" i="1"/>
  <c r="L825" i="1"/>
  <c r="G826" i="1"/>
  <c r="R824" i="1" s="1"/>
  <c r="A828" i="1" a="1"/>
  <c r="A828" i="1" s="1"/>
  <c r="H828" i="1"/>
  <c r="J828" i="1"/>
  <c r="L828" i="1"/>
  <c r="N828" i="1"/>
  <c r="O828" i="1"/>
  <c r="H829" i="1"/>
  <c r="J829" i="1"/>
  <c r="L829" i="1"/>
  <c r="G830" i="1"/>
  <c r="H831" i="1"/>
  <c r="J831" i="1"/>
  <c r="L831" i="1"/>
  <c r="M833" i="1" s="1"/>
  <c r="N831" i="1"/>
  <c r="O831" i="1"/>
  <c r="H832" i="1"/>
  <c r="J832" i="1"/>
  <c r="L832" i="1"/>
  <c r="G833" i="1"/>
  <c r="A835" i="1" a="1"/>
  <c r="A835" i="1" s="1"/>
  <c r="H835" i="1"/>
  <c r="I837" i="1" s="1"/>
  <c r="P835" i="1" s="1"/>
  <c r="J835" i="1"/>
  <c r="L835" i="1"/>
  <c r="M837" i="1" s="1"/>
  <c r="R835" i="1" s="1"/>
  <c r="N835" i="1"/>
  <c r="O835" i="1"/>
  <c r="H836" i="1"/>
  <c r="J836" i="1"/>
  <c r="K837" i="1" s="1"/>
  <c r="Q835" i="1" s="1"/>
  <c r="Q841" i="1" s="1"/>
  <c r="V841" i="1" s="1"/>
  <c r="L836" i="1"/>
  <c r="G837" i="1"/>
  <c r="H838" i="1"/>
  <c r="I840" i="1" s="1"/>
  <c r="P838" i="1" s="1"/>
  <c r="J838" i="1"/>
  <c r="L838" i="1"/>
  <c r="N838" i="1"/>
  <c r="O838" i="1"/>
  <c r="Q838" i="1"/>
  <c r="H839" i="1"/>
  <c r="J839" i="1"/>
  <c r="L839" i="1"/>
  <c r="G840" i="1"/>
  <c r="R838" i="1" s="1"/>
  <c r="A842" i="1" a="1"/>
  <c r="A842" i="1" s="1"/>
  <c r="H842" i="1"/>
  <c r="J842" i="1"/>
  <c r="L842" i="1"/>
  <c r="N842" i="1"/>
  <c r="O842" i="1"/>
  <c r="H843" i="1"/>
  <c r="J843" i="1"/>
  <c r="L843" i="1"/>
  <c r="G844" i="1"/>
  <c r="H845" i="1"/>
  <c r="J845" i="1"/>
  <c r="L845" i="1"/>
  <c r="N845" i="1"/>
  <c r="O845" i="1"/>
  <c r="H846" i="1"/>
  <c r="J846" i="1"/>
  <c r="L846" i="1"/>
  <c r="M847" i="1" s="1"/>
  <c r="G847" i="1"/>
  <c r="Q845" i="1" s="1"/>
  <c r="A849" i="1" a="1"/>
  <c r="A849" i="1" s="1"/>
  <c r="H849" i="1"/>
  <c r="J849" i="1"/>
  <c r="L849" i="1"/>
  <c r="N849" i="1"/>
  <c r="O849" i="1"/>
  <c r="H850" i="1"/>
  <c r="J850" i="1"/>
  <c r="L850" i="1"/>
  <c r="G851" i="1"/>
  <c r="I851" i="1"/>
  <c r="P849" i="1" s="1"/>
  <c r="H852" i="1"/>
  <c r="J852" i="1"/>
  <c r="L852" i="1"/>
  <c r="N852" i="1"/>
  <c r="O852" i="1"/>
  <c r="H853" i="1"/>
  <c r="J853" i="1"/>
  <c r="L853" i="1"/>
  <c r="G854" i="1"/>
  <c r="R852" i="1" s="1"/>
  <c r="A856" i="1" a="1"/>
  <c r="A856" i="1" s="1"/>
  <c r="H856" i="1"/>
  <c r="J856" i="1"/>
  <c r="L856" i="1"/>
  <c r="N856" i="1"/>
  <c r="O856" i="1"/>
  <c r="H857" i="1"/>
  <c r="J857" i="1"/>
  <c r="L857" i="1"/>
  <c r="G858" i="1"/>
  <c r="H859" i="1"/>
  <c r="J859" i="1"/>
  <c r="L859" i="1"/>
  <c r="N859" i="1"/>
  <c r="O859" i="1"/>
  <c r="R859" i="1"/>
  <c r="H860" i="1"/>
  <c r="J860" i="1"/>
  <c r="L860" i="1"/>
  <c r="G861" i="1"/>
  <c r="Q859" i="1" s="1"/>
  <c r="A863" i="1" a="1"/>
  <c r="A863" i="1" s="1"/>
  <c r="H863" i="1"/>
  <c r="J863" i="1"/>
  <c r="L863" i="1"/>
  <c r="N863" i="1"/>
  <c r="O863" i="1"/>
  <c r="H864" i="1"/>
  <c r="I865" i="1" s="1"/>
  <c r="P863" i="1" s="1"/>
  <c r="J864" i="1"/>
  <c r="L864" i="1"/>
  <c r="G865" i="1"/>
  <c r="K865" i="1"/>
  <c r="Q863" i="1" s="1"/>
  <c r="H866" i="1"/>
  <c r="I868" i="1" s="1"/>
  <c r="P866" i="1" s="1"/>
  <c r="J866" i="1"/>
  <c r="L866" i="1"/>
  <c r="N866" i="1"/>
  <c r="O866" i="1"/>
  <c r="H867" i="1"/>
  <c r="J867" i="1"/>
  <c r="L867" i="1"/>
  <c r="M868" i="1" s="1"/>
  <c r="G868" i="1"/>
  <c r="R866" i="1" s="1"/>
  <c r="A870" i="1" a="1"/>
  <c r="A870" i="1" s="1"/>
  <c r="H870" i="1"/>
  <c r="J870" i="1"/>
  <c r="K872" i="1" s="1"/>
  <c r="Q870" i="1" s="1"/>
  <c r="L870" i="1"/>
  <c r="N870" i="1"/>
  <c r="O870" i="1"/>
  <c r="H871" i="1"/>
  <c r="J871" i="1"/>
  <c r="L871" i="1"/>
  <c r="M872" i="1" s="1"/>
  <c r="R870" i="1" s="1"/>
  <c r="G872" i="1"/>
  <c r="H873" i="1"/>
  <c r="J873" i="1"/>
  <c r="L873" i="1"/>
  <c r="M875" i="1" s="1"/>
  <c r="N873" i="1"/>
  <c r="O873" i="1"/>
  <c r="H874" i="1"/>
  <c r="J874" i="1"/>
  <c r="K875" i="1" s="1"/>
  <c r="L874" i="1"/>
  <c r="G875" i="1"/>
  <c r="Q873" i="1" s="1"/>
  <c r="A877" i="1" a="1"/>
  <c r="A877" i="1" s="1"/>
  <c r="H877" i="1"/>
  <c r="J877" i="1"/>
  <c r="L877" i="1"/>
  <c r="M879" i="1" s="1"/>
  <c r="R877" i="1" s="1"/>
  <c r="N877" i="1"/>
  <c r="O877" i="1"/>
  <c r="H878" i="1"/>
  <c r="J878" i="1"/>
  <c r="L878" i="1"/>
  <c r="G879" i="1"/>
  <c r="H880" i="1"/>
  <c r="J880" i="1"/>
  <c r="L880" i="1"/>
  <c r="N880" i="1"/>
  <c r="O880" i="1"/>
  <c r="Q880" i="1"/>
  <c r="H881" i="1"/>
  <c r="I882" i="1" s="1"/>
  <c r="P880" i="1" s="1"/>
  <c r="J881" i="1"/>
  <c r="L881" i="1"/>
  <c r="M882" i="1" s="1"/>
  <c r="G882" i="1"/>
  <c r="R880" i="1" s="1"/>
  <c r="A884" i="1" a="1"/>
  <c r="A884" i="1" s="1"/>
  <c r="H884" i="1"/>
  <c r="J884" i="1"/>
  <c r="L884" i="1"/>
  <c r="N884" i="1"/>
  <c r="O884" i="1"/>
  <c r="H885" i="1"/>
  <c r="J885" i="1"/>
  <c r="L885" i="1"/>
  <c r="G886" i="1"/>
  <c r="H887" i="1"/>
  <c r="J887" i="1"/>
  <c r="L887" i="1"/>
  <c r="N887" i="1"/>
  <c r="O887" i="1"/>
  <c r="H888" i="1"/>
  <c r="J888" i="1"/>
  <c r="K889" i="1" s="1"/>
  <c r="L888" i="1"/>
  <c r="G889" i="1"/>
  <c r="A891" i="1" a="1"/>
  <c r="A891" i="1" s="1"/>
  <c r="H891" i="1"/>
  <c r="J891" i="1"/>
  <c r="L891" i="1"/>
  <c r="N891" i="1"/>
  <c r="O891" i="1"/>
  <c r="H892" i="1"/>
  <c r="J892" i="1"/>
  <c r="L892" i="1"/>
  <c r="G893" i="1"/>
  <c r="H894" i="1"/>
  <c r="J894" i="1"/>
  <c r="L894" i="1"/>
  <c r="N894" i="1"/>
  <c r="O894" i="1"/>
  <c r="H895" i="1"/>
  <c r="J895" i="1"/>
  <c r="L895" i="1"/>
  <c r="G896" i="1"/>
  <c r="R894" i="1" s="1"/>
  <c r="A898" i="1" a="1"/>
  <c r="A898" i="1" s="1"/>
  <c r="H898" i="1"/>
  <c r="J898" i="1"/>
  <c r="K900" i="1" s="1"/>
  <c r="Q898" i="1" s="1"/>
  <c r="L898" i="1"/>
  <c r="N898" i="1"/>
  <c r="O898" i="1"/>
  <c r="H899" i="1"/>
  <c r="J899" i="1"/>
  <c r="L899" i="1"/>
  <c r="G900" i="1"/>
  <c r="H901" i="1"/>
  <c r="J901" i="1"/>
  <c r="L901" i="1"/>
  <c r="N901" i="1"/>
  <c r="O901" i="1"/>
  <c r="H902" i="1"/>
  <c r="J902" i="1"/>
  <c r="K903" i="1" s="1"/>
  <c r="L902" i="1"/>
  <c r="G903" i="1"/>
  <c r="R901" i="1" s="1"/>
  <c r="A905" i="1" a="1"/>
  <c r="A905" i="1" s="1"/>
  <c r="H905" i="1"/>
  <c r="J905" i="1"/>
  <c r="L905" i="1"/>
  <c r="N905" i="1"/>
  <c r="O905" i="1"/>
  <c r="H906" i="1"/>
  <c r="I907" i="1" s="1"/>
  <c r="P905" i="1" s="1"/>
  <c r="J906" i="1"/>
  <c r="L906" i="1"/>
  <c r="G907" i="1"/>
  <c r="H908" i="1"/>
  <c r="I910" i="1" s="1"/>
  <c r="P908" i="1" s="1"/>
  <c r="J908" i="1"/>
  <c r="L908" i="1"/>
  <c r="N908" i="1"/>
  <c r="O908" i="1"/>
  <c r="H909" i="1"/>
  <c r="J909" i="1"/>
  <c r="L909" i="1"/>
  <c r="G910" i="1"/>
  <c r="A912" i="1" a="1"/>
  <c r="A912" i="1" s="1"/>
  <c r="H912" i="1"/>
  <c r="J912" i="1"/>
  <c r="K914" i="1" s="1"/>
  <c r="Q912" i="1" s="1"/>
  <c r="L912" i="1"/>
  <c r="N912" i="1"/>
  <c r="O912" i="1"/>
  <c r="H913" i="1"/>
  <c r="J913" i="1"/>
  <c r="L913" i="1"/>
  <c r="G914" i="1"/>
  <c r="H915" i="1"/>
  <c r="J915" i="1"/>
  <c r="L915" i="1"/>
  <c r="M917" i="1" s="1"/>
  <c r="N915" i="1"/>
  <c r="O915" i="1"/>
  <c r="H916" i="1"/>
  <c r="J916" i="1"/>
  <c r="K917" i="1" s="1"/>
  <c r="L916" i="1"/>
  <c r="G917" i="1"/>
  <c r="R915" i="1" s="1"/>
  <c r="A919" i="1" a="1"/>
  <c r="A919" i="1" s="1"/>
  <c r="H919" i="1"/>
  <c r="J919" i="1"/>
  <c r="L919" i="1"/>
  <c r="N919" i="1"/>
  <c r="O919" i="1"/>
  <c r="H920" i="1"/>
  <c r="I921" i="1" s="1"/>
  <c r="P919" i="1" s="1"/>
  <c r="J920" i="1"/>
  <c r="L920" i="1"/>
  <c r="G921" i="1"/>
  <c r="H922" i="1"/>
  <c r="J922" i="1"/>
  <c r="L922" i="1"/>
  <c r="N922" i="1"/>
  <c r="O922" i="1"/>
  <c r="H923" i="1"/>
  <c r="J923" i="1"/>
  <c r="L923" i="1"/>
  <c r="G924" i="1"/>
  <c r="R922" i="1" s="1"/>
  <c r="A926" i="1" a="1"/>
  <c r="A926" i="1" s="1"/>
  <c r="H926" i="1"/>
  <c r="J926" i="1"/>
  <c r="K928" i="1" s="1"/>
  <c r="Q926" i="1" s="1"/>
  <c r="L926" i="1"/>
  <c r="N926" i="1"/>
  <c r="O926" i="1"/>
  <c r="H927" i="1"/>
  <c r="J927" i="1"/>
  <c r="L927" i="1"/>
  <c r="M928" i="1" s="1"/>
  <c r="R926" i="1" s="1"/>
  <c r="G928" i="1"/>
  <c r="H929" i="1"/>
  <c r="J929" i="1"/>
  <c r="L929" i="1"/>
  <c r="M931" i="1" s="1"/>
  <c r="N929" i="1"/>
  <c r="O929" i="1"/>
  <c r="H930" i="1"/>
  <c r="J930" i="1"/>
  <c r="L930" i="1"/>
  <c r="G931" i="1"/>
  <c r="A933" i="1" a="1"/>
  <c r="A933" i="1" s="1"/>
  <c r="H933" i="1"/>
  <c r="I935" i="1" s="1"/>
  <c r="P933" i="1" s="1"/>
  <c r="J933" i="1"/>
  <c r="K935" i="1" s="1"/>
  <c r="Q933" i="1" s="1"/>
  <c r="L933" i="1"/>
  <c r="N933" i="1"/>
  <c r="O933" i="1"/>
  <c r="H934" i="1"/>
  <c r="J934" i="1"/>
  <c r="L934" i="1"/>
  <c r="G935" i="1"/>
  <c r="H936" i="1"/>
  <c r="J936" i="1"/>
  <c r="L936" i="1"/>
  <c r="N936" i="1"/>
  <c r="O936" i="1"/>
  <c r="H937" i="1"/>
  <c r="J937" i="1"/>
  <c r="L937" i="1"/>
  <c r="G938" i="1"/>
  <c r="R936" i="1" s="1"/>
  <c r="A940" i="1" a="1"/>
  <c r="A940" i="1" s="1"/>
  <c r="H940" i="1"/>
  <c r="J940" i="1"/>
  <c r="L940" i="1"/>
  <c r="N940" i="1"/>
  <c r="O940" i="1"/>
  <c r="H941" i="1"/>
  <c r="I942" i="1" s="1"/>
  <c r="P940" i="1" s="1"/>
  <c r="J941" i="1"/>
  <c r="L941" i="1"/>
  <c r="G942" i="1"/>
  <c r="H943" i="1"/>
  <c r="J943" i="1"/>
  <c r="L943" i="1"/>
  <c r="N943" i="1"/>
  <c r="O943" i="1"/>
  <c r="H944" i="1"/>
  <c r="J944" i="1"/>
  <c r="K945" i="1" s="1"/>
  <c r="L944" i="1"/>
  <c r="G945" i="1"/>
  <c r="Q943" i="1" s="1"/>
  <c r="A947" i="1" a="1"/>
  <c r="A947" i="1" s="1"/>
  <c r="H947" i="1"/>
  <c r="J947" i="1"/>
  <c r="L947" i="1"/>
  <c r="N947" i="1"/>
  <c r="O947" i="1"/>
  <c r="H948" i="1"/>
  <c r="J948" i="1"/>
  <c r="K949" i="1" s="1"/>
  <c r="Q947" i="1" s="1"/>
  <c r="L948" i="1"/>
  <c r="G949" i="1"/>
  <c r="H950" i="1"/>
  <c r="J950" i="1"/>
  <c r="L950" i="1"/>
  <c r="M952" i="1" s="1"/>
  <c r="N950" i="1"/>
  <c r="O950" i="1"/>
  <c r="H951" i="1"/>
  <c r="I952" i="1" s="1"/>
  <c r="P950" i="1" s="1"/>
  <c r="J951" i="1"/>
  <c r="L951" i="1"/>
  <c r="G952" i="1"/>
  <c r="R950" i="1" s="1"/>
  <c r="A954" i="1" a="1"/>
  <c r="A954" i="1" s="1"/>
  <c r="H954" i="1"/>
  <c r="J954" i="1"/>
  <c r="L954" i="1"/>
  <c r="N954" i="1"/>
  <c r="O954" i="1"/>
  <c r="H955" i="1"/>
  <c r="J955" i="1"/>
  <c r="L955" i="1"/>
  <c r="G956" i="1"/>
  <c r="H957" i="1"/>
  <c r="J957" i="1"/>
  <c r="L957" i="1"/>
  <c r="N957" i="1"/>
  <c r="O957" i="1"/>
  <c r="H958" i="1"/>
  <c r="J958" i="1"/>
  <c r="K959" i="1" s="1"/>
  <c r="L958" i="1"/>
  <c r="G959" i="1"/>
  <c r="Q957" i="1" s="1"/>
  <c r="A961" i="1" a="1"/>
  <c r="A961" i="1" s="1"/>
  <c r="H961" i="1"/>
  <c r="J961" i="1"/>
  <c r="K963" i="1" s="1"/>
  <c r="Q961" i="1" s="1"/>
  <c r="L961" i="1"/>
  <c r="N961" i="1"/>
  <c r="O961" i="1"/>
  <c r="H962" i="1"/>
  <c r="I963" i="1" s="1"/>
  <c r="P961" i="1" s="1"/>
  <c r="J962" i="1"/>
  <c r="L962" i="1"/>
  <c r="G963" i="1"/>
  <c r="H964" i="1"/>
  <c r="J964" i="1"/>
  <c r="L964" i="1"/>
  <c r="M966" i="1" s="1"/>
  <c r="N964" i="1"/>
  <c r="O964" i="1"/>
  <c r="H965" i="1"/>
  <c r="J965" i="1"/>
  <c r="L965" i="1"/>
  <c r="G966" i="1"/>
  <c r="Q964" i="1" s="1"/>
  <c r="A968" i="1" a="1"/>
  <c r="A968" i="1" s="1"/>
  <c r="H968" i="1"/>
  <c r="J968" i="1"/>
  <c r="K970" i="1" s="1"/>
  <c r="Q968" i="1" s="1"/>
  <c r="Q974" i="1" s="1"/>
  <c r="V974" i="1" s="1"/>
  <c r="L968" i="1"/>
  <c r="N968" i="1"/>
  <c r="O968" i="1"/>
  <c r="H969" i="1"/>
  <c r="J969" i="1"/>
  <c r="L969" i="1"/>
  <c r="G970" i="1"/>
  <c r="H971" i="1"/>
  <c r="J971" i="1"/>
  <c r="L971" i="1"/>
  <c r="N971" i="1"/>
  <c r="O971" i="1"/>
  <c r="H972" i="1"/>
  <c r="I973" i="1" s="1"/>
  <c r="P971" i="1" s="1"/>
  <c r="J972" i="1"/>
  <c r="L972" i="1"/>
  <c r="G973" i="1"/>
  <c r="Q971" i="1" s="1"/>
  <c r="A975" i="1" a="1"/>
  <c r="A975" i="1" s="1"/>
  <c r="H975" i="1"/>
  <c r="J975" i="1"/>
  <c r="L975" i="1"/>
  <c r="N975" i="1"/>
  <c r="O975" i="1"/>
  <c r="H976" i="1"/>
  <c r="J976" i="1"/>
  <c r="L976" i="1"/>
  <c r="G977" i="1"/>
  <c r="I977" i="1"/>
  <c r="P975" i="1" s="1"/>
  <c r="P981" i="1" s="1"/>
  <c r="H978" i="1"/>
  <c r="J978" i="1"/>
  <c r="L978" i="1"/>
  <c r="N978" i="1"/>
  <c r="O978" i="1"/>
  <c r="H979" i="1"/>
  <c r="I980" i="1" s="1"/>
  <c r="P978" i="1" s="1"/>
  <c r="J979" i="1"/>
  <c r="L979" i="1"/>
  <c r="M980" i="1" s="1"/>
  <c r="G980" i="1"/>
  <c r="Q978" i="1" s="1"/>
  <c r="K980" i="1"/>
  <c r="A982" i="1" a="1"/>
  <c r="A982" i="1" s="1"/>
  <c r="H982" i="1"/>
  <c r="J982" i="1"/>
  <c r="L982" i="1"/>
  <c r="M984" i="1" s="1"/>
  <c r="R982" i="1" s="1"/>
  <c r="N982" i="1"/>
  <c r="O982" i="1"/>
  <c r="H983" i="1"/>
  <c r="J983" i="1"/>
  <c r="L983" i="1"/>
  <c r="G984" i="1"/>
  <c r="H985" i="1"/>
  <c r="J985" i="1"/>
  <c r="L985" i="1"/>
  <c r="N985" i="1"/>
  <c r="O985" i="1"/>
  <c r="H986" i="1"/>
  <c r="J986" i="1"/>
  <c r="L986" i="1"/>
  <c r="M987" i="1" s="1"/>
  <c r="G987" i="1"/>
  <c r="Q985" i="1" s="1"/>
  <c r="K987" i="1"/>
  <c r="A989" i="1" a="1"/>
  <c r="A989" i="1" s="1"/>
  <c r="H989" i="1"/>
  <c r="J989" i="1"/>
  <c r="K991" i="1" s="1"/>
  <c r="Q989" i="1" s="1"/>
  <c r="Q995" i="1" s="1"/>
  <c r="V995" i="1" s="1"/>
  <c r="L989" i="1"/>
  <c r="M991" i="1" s="1"/>
  <c r="R989" i="1" s="1"/>
  <c r="N989" i="1"/>
  <c r="O989" i="1"/>
  <c r="H990" i="1"/>
  <c r="J990" i="1"/>
  <c r="L990" i="1"/>
  <c r="G991" i="1"/>
  <c r="H992" i="1"/>
  <c r="J992" i="1"/>
  <c r="L992" i="1"/>
  <c r="N992" i="1"/>
  <c r="O992" i="1"/>
  <c r="Q992" i="1"/>
  <c r="H993" i="1"/>
  <c r="I994" i="1" s="1"/>
  <c r="P992" i="1" s="1"/>
  <c r="J993" i="1"/>
  <c r="L993" i="1"/>
  <c r="G994" i="1"/>
  <c r="R992" i="1" s="1"/>
  <c r="A996" i="1" a="1"/>
  <c r="A996" i="1" s="1"/>
  <c r="H996" i="1"/>
  <c r="J996" i="1"/>
  <c r="L996" i="1"/>
  <c r="N996" i="1"/>
  <c r="O996" i="1"/>
  <c r="H997" i="1"/>
  <c r="J997" i="1"/>
  <c r="L997" i="1"/>
  <c r="G998" i="1"/>
  <c r="H999" i="1"/>
  <c r="J999" i="1"/>
  <c r="K1001" i="1" s="1"/>
  <c r="L999" i="1"/>
  <c r="N999" i="1"/>
  <c r="O999" i="1"/>
  <c r="H1000" i="1"/>
  <c r="J1000" i="1"/>
  <c r="L1000" i="1"/>
  <c r="G1001" i="1"/>
  <c r="I1001" i="1"/>
  <c r="P999" i="1" s="1"/>
  <c r="M1001" i="1"/>
  <c r="A1003" i="1" a="1"/>
  <c r="A1003" i="1" s="1"/>
  <c r="H1003" i="1"/>
  <c r="J1003" i="1"/>
  <c r="L1003" i="1"/>
  <c r="N1003" i="1"/>
  <c r="O1003" i="1"/>
  <c r="H1004" i="1"/>
  <c r="J1004" i="1"/>
  <c r="L1004" i="1"/>
  <c r="G1005" i="1"/>
  <c r="H1006" i="1"/>
  <c r="J1006" i="1"/>
  <c r="L1006" i="1"/>
  <c r="N1006" i="1"/>
  <c r="O1006" i="1"/>
  <c r="H1007" i="1"/>
  <c r="J1007" i="1"/>
  <c r="L1007" i="1"/>
  <c r="M1008" i="1" s="1"/>
  <c r="G1008" i="1"/>
  <c r="R1006" i="1" s="1"/>
  <c r="A1010" i="1" a="1"/>
  <c r="A1010" i="1" s="1"/>
  <c r="H1010" i="1"/>
  <c r="I1012" i="1" s="1"/>
  <c r="P1010" i="1" s="1"/>
  <c r="J1010" i="1"/>
  <c r="L1010" i="1"/>
  <c r="N1010" i="1"/>
  <c r="O1010" i="1"/>
  <c r="H1011" i="1"/>
  <c r="J1011" i="1"/>
  <c r="L1011" i="1"/>
  <c r="G1012" i="1"/>
  <c r="H1013" i="1"/>
  <c r="I1015" i="1" s="1"/>
  <c r="P1013" i="1" s="1"/>
  <c r="J1013" i="1"/>
  <c r="L1013" i="1"/>
  <c r="M1015" i="1" s="1"/>
  <c r="N1013" i="1"/>
  <c r="O1013" i="1"/>
  <c r="Q1013" i="1"/>
  <c r="H1014" i="1"/>
  <c r="J1014" i="1"/>
  <c r="L1014" i="1"/>
  <c r="G1015" i="1"/>
  <c r="R1013" i="1" s="1"/>
  <c r="A1017" i="1" a="1"/>
  <c r="A1017" i="1" s="1"/>
  <c r="H1017" i="1"/>
  <c r="J1017" i="1"/>
  <c r="L1017" i="1"/>
  <c r="N1017" i="1"/>
  <c r="O1017" i="1"/>
  <c r="H1018" i="1"/>
  <c r="J1018" i="1"/>
  <c r="L1018" i="1"/>
  <c r="G1019" i="1"/>
  <c r="K1019" i="1"/>
  <c r="Q1017" i="1" s="1"/>
  <c r="H1020" i="1"/>
  <c r="J1020" i="1"/>
  <c r="L1020" i="1"/>
  <c r="N1020" i="1"/>
  <c r="O1020" i="1"/>
  <c r="H1021" i="1"/>
  <c r="I1022" i="1" s="1"/>
  <c r="P1020" i="1" s="1"/>
  <c r="J1021" i="1"/>
  <c r="L1021" i="1"/>
  <c r="G1022" i="1"/>
  <c r="Q1020" i="1" s="1"/>
  <c r="A1024" i="1" a="1"/>
  <c r="A1024" i="1" s="1"/>
  <c r="H1024" i="1"/>
  <c r="J1024" i="1"/>
  <c r="K1026" i="1" s="1"/>
  <c r="Q1024" i="1" s="1"/>
  <c r="L1024" i="1"/>
  <c r="N1024" i="1"/>
  <c r="O1024" i="1"/>
  <c r="H1025" i="1"/>
  <c r="J1025" i="1"/>
  <c r="L1025" i="1"/>
  <c r="G1026" i="1"/>
  <c r="H1027" i="1"/>
  <c r="J1027" i="1"/>
  <c r="K1029" i="1" s="1"/>
  <c r="L1027" i="1"/>
  <c r="N1027" i="1"/>
  <c r="O1027" i="1"/>
  <c r="H1028" i="1"/>
  <c r="J1028" i="1"/>
  <c r="L1028" i="1"/>
  <c r="G1029" i="1"/>
  <c r="A1031" i="1" a="1"/>
  <c r="A1031" i="1" s="1"/>
  <c r="H1031" i="1"/>
  <c r="I1033" i="1" s="1"/>
  <c r="P1031" i="1" s="1"/>
  <c r="J1031" i="1"/>
  <c r="L1031" i="1"/>
  <c r="N1031" i="1"/>
  <c r="O1031" i="1"/>
  <c r="H1032" i="1"/>
  <c r="J1032" i="1"/>
  <c r="L1032" i="1"/>
  <c r="M1033" i="1" s="1"/>
  <c r="R1031" i="1" s="1"/>
  <c r="G1033" i="1"/>
  <c r="H1034" i="1"/>
  <c r="I1036" i="1" s="1"/>
  <c r="P1034" i="1" s="1"/>
  <c r="J1034" i="1"/>
  <c r="L1034" i="1"/>
  <c r="N1034" i="1"/>
  <c r="O1034" i="1"/>
  <c r="H1035" i="1"/>
  <c r="J1035" i="1"/>
  <c r="K1036" i="1" s="1"/>
  <c r="L1035" i="1"/>
  <c r="G1036" i="1"/>
  <c r="Q1034" i="1" s="1"/>
  <c r="A1038" i="1" a="1"/>
  <c r="A1038" i="1" s="1"/>
  <c r="H1038" i="1"/>
  <c r="J1038" i="1"/>
  <c r="K1040" i="1" s="1"/>
  <c r="Q1038" i="1" s="1"/>
  <c r="Q1044" i="1" s="1"/>
  <c r="V1044" i="1" s="1"/>
  <c r="L1038" i="1"/>
  <c r="N1038" i="1"/>
  <c r="O1038" i="1"/>
  <c r="H1039" i="1"/>
  <c r="J1039" i="1"/>
  <c r="L1039" i="1"/>
  <c r="G1040" i="1"/>
  <c r="H1041" i="1"/>
  <c r="I1043" i="1" s="1"/>
  <c r="P1041" i="1" s="1"/>
  <c r="J1041" i="1"/>
  <c r="K1043" i="1" s="1"/>
  <c r="L1041" i="1"/>
  <c r="N1041" i="1"/>
  <c r="O1041" i="1"/>
  <c r="H1042" i="1"/>
  <c r="J1042" i="1"/>
  <c r="L1042" i="1"/>
  <c r="M1043" i="1" s="1"/>
  <c r="G1043" i="1"/>
  <c r="Q1041" i="1" s="1"/>
  <c r="A1045" i="1" a="1"/>
  <c r="A1045" i="1" s="1"/>
  <c r="H1045" i="1"/>
  <c r="J1045" i="1"/>
  <c r="K1047" i="1" s="1"/>
  <c r="Q1045" i="1" s="1"/>
  <c r="L1045" i="1"/>
  <c r="N1045" i="1"/>
  <c r="O1045" i="1"/>
  <c r="H1046" i="1"/>
  <c r="I1047" i="1" s="1"/>
  <c r="P1045" i="1" s="1"/>
  <c r="J1046" i="1"/>
  <c r="L1046" i="1"/>
  <c r="G1047" i="1"/>
  <c r="H1048" i="1"/>
  <c r="J1048" i="1"/>
  <c r="L1048" i="1"/>
  <c r="M1050" i="1" s="1"/>
  <c r="N1048" i="1"/>
  <c r="O1048" i="1"/>
  <c r="H1049" i="1"/>
  <c r="J1049" i="1"/>
  <c r="K1050" i="1" s="1"/>
  <c r="L1049" i="1"/>
  <c r="G1050" i="1"/>
  <c r="Q1048" i="1" s="1"/>
  <c r="A1052" i="1" a="1"/>
  <c r="A1052" i="1" s="1"/>
  <c r="H1052" i="1"/>
  <c r="J1052" i="1"/>
  <c r="L1052" i="1"/>
  <c r="N1052" i="1"/>
  <c r="O1052" i="1"/>
  <c r="H1053" i="1"/>
  <c r="J1053" i="1"/>
  <c r="K1054" i="1" s="1"/>
  <c r="Q1052" i="1" s="1"/>
  <c r="L1053" i="1"/>
  <c r="G1054" i="1"/>
  <c r="H1055" i="1"/>
  <c r="J1055" i="1"/>
  <c r="L1055" i="1"/>
  <c r="N1055" i="1"/>
  <c r="O1055" i="1"/>
  <c r="H1056" i="1"/>
  <c r="J1056" i="1"/>
  <c r="L1056" i="1"/>
  <c r="G1057" i="1"/>
  <c r="Q1055" i="1" s="1"/>
  <c r="A1059" i="1" a="1"/>
  <c r="A1059" i="1" s="1"/>
  <c r="H1059" i="1"/>
  <c r="J1059" i="1"/>
  <c r="L1059" i="1"/>
  <c r="N1059" i="1"/>
  <c r="O1059" i="1"/>
  <c r="H1060" i="1"/>
  <c r="J1060" i="1"/>
  <c r="L1060" i="1"/>
  <c r="M1061" i="1" s="1"/>
  <c r="R1059" i="1" s="1"/>
  <c r="G1061" i="1"/>
  <c r="H1062" i="1"/>
  <c r="I1064" i="1" s="1"/>
  <c r="P1062" i="1" s="1"/>
  <c r="J1062" i="1"/>
  <c r="L1062" i="1"/>
  <c r="N1062" i="1"/>
  <c r="O1062" i="1"/>
  <c r="H1063" i="1"/>
  <c r="J1063" i="1"/>
  <c r="L1063" i="1"/>
  <c r="G1064" i="1"/>
  <c r="Q1062" i="1" s="1"/>
  <c r="A1066" i="1" a="1"/>
  <c r="A1066" i="1" s="1"/>
  <c r="H1066" i="1"/>
  <c r="J1066" i="1"/>
  <c r="L1066" i="1"/>
  <c r="N1066" i="1"/>
  <c r="O1066" i="1"/>
  <c r="H1067" i="1"/>
  <c r="J1067" i="1"/>
  <c r="L1067" i="1"/>
  <c r="G1068" i="1"/>
  <c r="H1069" i="1"/>
  <c r="J1069" i="1"/>
  <c r="K1071" i="1" s="1"/>
  <c r="L1069" i="1"/>
  <c r="N1069" i="1"/>
  <c r="O1069" i="1"/>
  <c r="Q1069" i="1"/>
  <c r="R1069" i="1"/>
  <c r="H1070" i="1"/>
  <c r="J1070" i="1"/>
  <c r="L1070" i="1"/>
  <c r="M1071" i="1" s="1"/>
  <c r="G1071" i="1"/>
  <c r="A1073" i="1" a="1"/>
  <c r="A1073" i="1" s="1"/>
  <c r="H1073" i="1"/>
  <c r="J1073" i="1"/>
  <c r="L1073" i="1"/>
  <c r="N1073" i="1"/>
  <c r="O1073" i="1"/>
  <c r="H1074" i="1"/>
  <c r="I1075" i="1" s="1"/>
  <c r="P1073" i="1" s="1"/>
  <c r="P1079" i="1" s="1"/>
  <c r="J1074" i="1"/>
  <c r="L1074" i="1"/>
  <c r="G1075" i="1"/>
  <c r="H1076" i="1"/>
  <c r="I1078" i="1" s="1"/>
  <c r="P1076" i="1" s="1"/>
  <c r="J1076" i="1"/>
  <c r="L1076" i="1"/>
  <c r="N1076" i="1"/>
  <c r="O1076" i="1"/>
  <c r="H1077" i="1"/>
  <c r="J1077" i="1"/>
  <c r="K1078" i="1" s="1"/>
  <c r="L1077" i="1"/>
  <c r="G1078" i="1"/>
  <c r="Q1076" i="1" s="1"/>
  <c r="A1080" i="1" a="1"/>
  <c r="A1080" i="1" s="1"/>
  <c r="H1080" i="1"/>
  <c r="I1082" i="1" s="1"/>
  <c r="P1080" i="1" s="1"/>
  <c r="J1080" i="1"/>
  <c r="L1080" i="1"/>
  <c r="M1082" i="1" s="1"/>
  <c r="R1080" i="1" s="1"/>
  <c r="N1080" i="1"/>
  <c r="O1080" i="1"/>
  <c r="H1081" i="1"/>
  <c r="J1081" i="1"/>
  <c r="K1082" i="1" s="1"/>
  <c r="Q1080" i="1" s="1"/>
  <c r="L1081" i="1"/>
  <c r="G1082" i="1"/>
  <c r="H1083" i="1"/>
  <c r="J1083" i="1"/>
  <c r="L1083" i="1"/>
  <c r="M1085" i="1" s="1"/>
  <c r="N1083" i="1"/>
  <c r="O1083" i="1"/>
  <c r="H1084" i="1"/>
  <c r="J1084" i="1"/>
  <c r="K1085" i="1" s="1"/>
  <c r="L1084" i="1"/>
  <c r="G1085" i="1"/>
  <c r="A1087" i="1" a="1"/>
  <c r="A1087" i="1" s="1"/>
  <c r="H1087" i="1"/>
  <c r="I1089" i="1" s="1"/>
  <c r="P1087" i="1" s="1"/>
  <c r="J1087" i="1"/>
  <c r="L1087" i="1"/>
  <c r="N1087" i="1"/>
  <c r="O1087" i="1"/>
  <c r="H1088" i="1"/>
  <c r="J1088" i="1"/>
  <c r="L1088" i="1"/>
  <c r="G1089" i="1"/>
  <c r="H1090" i="1"/>
  <c r="J1090" i="1"/>
  <c r="K1092" i="1" s="1"/>
  <c r="L1090" i="1"/>
  <c r="M1092" i="1" s="1"/>
  <c r="N1090" i="1"/>
  <c r="O1090" i="1"/>
  <c r="H1091" i="1"/>
  <c r="J1091" i="1"/>
  <c r="L1091" i="1"/>
  <c r="G1092" i="1"/>
  <c r="Q1090" i="1" s="1"/>
  <c r="A1094" i="1" a="1"/>
  <c r="A1094" i="1" s="1"/>
  <c r="H1094" i="1"/>
  <c r="I1096" i="1" s="1"/>
  <c r="P1094" i="1" s="1"/>
  <c r="J1094" i="1"/>
  <c r="L1094" i="1"/>
  <c r="N1094" i="1"/>
  <c r="O1094" i="1"/>
  <c r="H1095" i="1"/>
  <c r="J1095" i="1"/>
  <c r="L1095" i="1"/>
  <c r="G1096" i="1"/>
  <c r="H1097" i="1"/>
  <c r="J1097" i="1"/>
  <c r="L1097" i="1"/>
  <c r="N1097" i="1"/>
  <c r="O1097" i="1"/>
  <c r="H1098" i="1"/>
  <c r="J1098" i="1"/>
  <c r="K1099" i="1" s="1"/>
  <c r="L1098" i="1"/>
  <c r="G1099" i="1"/>
  <c r="Q1097" i="1" s="1"/>
  <c r="A1101" i="1" a="1"/>
  <c r="A1101" i="1" s="1"/>
  <c r="H1101" i="1"/>
  <c r="J1101" i="1"/>
  <c r="L1101" i="1"/>
  <c r="N1101" i="1"/>
  <c r="O1101" i="1"/>
  <c r="H1102" i="1"/>
  <c r="J1102" i="1"/>
  <c r="L1102" i="1"/>
  <c r="G1103" i="1"/>
  <c r="H1104" i="1"/>
  <c r="I1106" i="1" s="1"/>
  <c r="P1104" i="1" s="1"/>
  <c r="J1104" i="1"/>
  <c r="L1104" i="1"/>
  <c r="M1106" i="1" s="1"/>
  <c r="N1104" i="1"/>
  <c r="O1104" i="1"/>
  <c r="H1105" i="1"/>
  <c r="J1105" i="1"/>
  <c r="L1105" i="1"/>
  <c r="G1106" i="1"/>
  <c r="Q1104" i="1" s="1"/>
  <c r="K1106" i="1"/>
  <c r="A1108" i="1" a="1"/>
  <c r="A1108" i="1" s="1"/>
  <c r="H1108" i="1"/>
  <c r="I1110" i="1" s="1"/>
  <c r="P1108" i="1" s="1"/>
  <c r="J1108" i="1"/>
  <c r="L1108" i="1"/>
  <c r="N1108" i="1"/>
  <c r="O1108" i="1"/>
  <c r="H1109" i="1"/>
  <c r="J1109" i="1"/>
  <c r="L1109" i="1"/>
  <c r="G1110" i="1"/>
  <c r="H1111" i="1"/>
  <c r="I1113" i="1" s="1"/>
  <c r="P1111" i="1" s="1"/>
  <c r="J1111" i="1"/>
  <c r="L1111" i="1"/>
  <c r="M1113" i="1" s="1"/>
  <c r="N1111" i="1"/>
  <c r="O1111" i="1"/>
  <c r="H1112" i="1"/>
  <c r="J1112" i="1"/>
  <c r="K1113" i="1" s="1"/>
  <c r="L1112" i="1"/>
  <c r="G1113" i="1"/>
  <c r="R1111" i="1" s="1"/>
  <c r="A1115" i="1" a="1"/>
  <c r="A1115" i="1" s="1"/>
  <c r="H1115" i="1"/>
  <c r="J1115" i="1"/>
  <c r="L1115" i="1"/>
  <c r="N1115" i="1"/>
  <c r="O1115" i="1"/>
  <c r="H1116" i="1"/>
  <c r="J1116" i="1"/>
  <c r="L1116" i="1"/>
  <c r="G1117" i="1"/>
  <c r="H1118" i="1"/>
  <c r="J1118" i="1"/>
  <c r="L1118" i="1"/>
  <c r="N1118" i="1"/>
  <c r="O1118" i="1"/>
  <c r="H1119" i="1"/>
  <c r="J1119" i="1"/>
  <c r="L1119" i="1"/>
  <c r="G1120" i="1"/>
  <c r="Q1118" i="1" s="1"/>
  <c r="A1122" i="1" a="1"/>
  <c r="A1122" i="1" s="1"/>
  <c r="H1122" i="1"/>
  <c r="J1122" i="1"/>
  <c r="K1124" i="1" s="1"/>
  <c r="Q1122" i="1" s="1"/>
  <c r="L1122" i="1"/>
  <c r="N1122" i="1"/>
  <c r="O1122" i="1"/>
  <c r="H1123" i="1"/>
  <c r="J1123" i="1"/>
  <c r="L1123" i="1"/>
  <c r="G1124" i="1"/>
  <c r="H1125" i="1"/>
  <c r="J1125" i="1"/>
  <c r="K1127" i="1" s="1"/>
  <c r="L1125" i="1"/>
  <c r="M1127" i="1" s="1"/>
  <c r="N1125" i="1"/>
  <c r="O1125" i="1"/>
  <c r="H1126" i="1"/>
  <c r="J1126" i="1"/>
  <c r="L1126" i="1"/>
  <c r="G1127" i="1"/>
  <c r="R1125" i="1" s="1"/>
  <c r="A1129" i="1" a="1"/>
  <c r="A1129" i="1" s="1"/>
  <c r="H1129" i="1"/>
  <c r="I1131" i="1" s="1"/>
  <c r="P1129" i="1" s="1"/>
  <c r="J1129" i="1"/>
  <c r="L1129" i="1"/>
  <c r="N1129" i="1"/>
  <c r="O1129" i="1"/>
  <c r="H1130" i="1"/>
  <c r="J1130" i="1"/>
  <c r="L1130" i="1"/>
  <c r="G1131" i="1"/>
  <c r="H1132" i="1"/>
  <c r="J1132" i="1"/>
  <c r="L1132" i="1"/>
  <c r="N1132" i="1"/>
  <c r="O1132" i="1"/>
  <c r="H1133" i="1"/>
  <c r="J1133" i="1"/>
  <c r="L1133" i="1"/>
  <c r="G1134" i="1"/>
  <c r="A1136" i="1" a="1"/>
  <c r="A1136" i="1" s="1"/>
  <c r="H1136" i="1"/>
  <c r="J1136" i="1"/>
  <c r="K1138" i="1" s="1"/>
  <c r="Q1136" i="1" s="1"/>
  <c r="L1136" i="1"/>
  <c r="N1136" i="1"/>
  <c r="O1136" i="1"/>
  <c r="H1137" i="1"/>
  <c r="J1137" i="1"/>
  <c r="L1137" i="1"/>
  <c r="G1138" i="1"/>
  <c r="H1139" i="1"/>
  <c r="J1139" i="1"/>
  <c r="L1139" i="1"/>
  <c r="M1141" i="1" s="1"/>
  <c r="N1139" i="1"/>
  <c r="O1139" i="1"/>
  <c r="H1140" i="1"/>
  <c r="J1140" i="1"/>
  <c r="L1140" i="1"/>
  <c r="G1141" i="1"/>
  <c r="R1139" i="1" s="1"/>
  <c r="A1143" i="1" a="1"/>
  <c r="A1143" i="1" s="1"/>
  <c r="H1143" i="1"/>
  <c r="I1145" i="1" s="1"/>
  <c r="P1143" i="1" s="1"/>
  <c r="J1143" i="1"/>
  <c r="K1145" i="1" s="1"/>
  <c r="Q1143" i="1" s="1"/>
  <c r="L1143" i="1"/>
  <c r="N1143" i="1"/>
  <c r="O1143" i="1"/>
  <c r="H1144" i="1"/>
  <c r="J1144" i="1"/>
  <c r="L1144" i="1"/>
  <c r="G1145" i="1"/>
  <c r="H1146" i="1"/>
  <c r="I1148" i="1" s="1"/>
  <c r="P1146" i="1" s="1"/>
  <c r="J1146" i="1"/>
  <c r="L1146" i="1"/>
  <c r="M1148" i="1" s="1"/>
  <c r="N1146" i="1"/>
  <c r="O1146" i="1"/>
  <c r="H1147" i="1"/>
  <c r="J1147" i="1"/>
  <c r="L1147" i="1"/>
  <c r="G1148" i="1"/>
  <c r="A1150" i="1" a="1"/>
  <c r="A1150" i="1" s="1"/>
  <c r="H1150" i="1"/>
  <c r="J1150" i="1"/>
  <c r="L1150" i="1"/>
  <c r="N1150" i="1"/>
  <c r="O1150" i="1"/>
  <c r="H1151" i="1"/>
  <c r="J1151" i="1"/>
  <c r="L1151" i="1"/>
  <c r="G1152" i="1"/>
  <c r="H1153" i="1"/>
  <c r="J1153" i="1"/>
  <c r="L1153" i="1"/>
  <c r="N1153" i="1"/>
  <c r="O1153" i="1"/>
  <c r="H1154" i="1"/>
  <c r="J1154" i="1"/>
  <c r="L1154" i="1"/>
  <c r="G1155" i="1"/>
  <c r="R1153" i="1" s="1"/>
  <c r="A1157" i="1" a="1"/>
  <c r="A1157" i="1" s="1"/>
  <c r="H1157" i="1"/>
  <c r="J1157" i="1"/>
  <c r="K1159" i="1" s="1"/>
  <c r="Q1157" i="1" s="1"/>
  <c r="L1157" i="1"/>
  <c r="N1157" i="1"/>
  <c r="O1157" i="1"/>
  <c r="H1158" i="1"/>
  <c r="J1158" i="1"/>
  <c r="L1158" i="1"/>
  <c r="G1159" i="1"/>
  <c r="H1160" i="1"/>
  <c r="J1160" i="1"/>
  <c r="L1160" i="1"/>
  <c r="N1160" i="1"/>
  <c r="O1160" i="1"/>
  <c r="H1161" i="1"/>
  <c r="J1161" i="1"/>
  <c r="L1161" i="1"/>
  <c r="G1162" i="1"/>
  <c r="A1164" i="1" a="1"/>
  <c r="A1164" i="1" s="1"/>
  <c r="H1164" i="1"/>
  <c r="I1166" i="1" s="1"/>
  <c r="P1164" i="1" s="1"/>
  <c r="J1164" i="1"/>
  <c r="L1164" i="1"/>
  <c r="M1166" i="1" s="1"/>
  <c r="R1164" i="1" s="1"/>
  <c r="N1164" i="1"/>
  <c r="O1164" i="1"/>
  <c r="H1165" i="1"/>
  <c r="J1165" i="1"/>
  <c r="L1165" i="1"/>
  <c r="G1166" i="1"/>
  <c r="H1167" i="1"/>
  <c r="J1167" i="1"/>
  <c r="L1167" i="1"/>
  <c r="M1169" i="1" s="1"/>
  <c r="N1167" i="1"/>
  <c r="O1167" i="1"/>
  <c r="H1168" i="1"/>
  <c r="J1168" i="1"/>
  <c r="L1168" i="1"/>
  <c r="G1169" i="1"/>
  <c r="A1171" i="1" a="1"/>
  <c r="A1171" i="1" s="1"/>
  <c r="H1171" i="1"/>
  <c r="J1171" i="1"/>
  <c r="L1171" i="1"/>
  <c r="N1171" i="1"/>
  <c r="O1171" i="1"/>
  <c r="H1172" i="1"/>
  <c r="J1172" i="1"/>
  <c r="L1172" i="1"/>
  <c r="G1173" i="1"/>
  <c r="H1174" i="1"/>
  <c r="J1174" i="1"/>
  <c r="K1176" i="1" s="1"/>
  <c r="L1174" i="1"/>
  <c r="N1174" i="1"/>
  <c r="O1174" i="1"/>
  <c r="H1175" i="1"/>
  <c r="J1175" i="1"/>
  <c r="L1175" i="1"/>
  <c r="G1176" i="1"/>
  <c r="R1174" i="1" s="1"/>
  <c r="A1178" i="1" a="1"/>
  <c r="A1178" i="1" s="1"/>
  <c r="H1178" i="1"/>
  <c r="J1178" i="1"/>
  <c r="L1178" i="1"/>
  <c r="N1178" i="1"/>
  <c r="O1178" i="1"/>
  <c r="H1179" i="1"/>
  <c r="J1179" i="1"/>
  <c r="L1179" i="1"/>
  <c r="G1180" i="1"/>
  <c r="K1180" i="1"/>
  <c r="Q1178" i="1" s="1"/>
  <c r="H1181" i="1"/>
  <c r="J1181" i="1"/>
  <c r="K1183" i="1" s="1"/>
  <c r="L1181" i="1"/>
  <c r="N1181" i="1"/>
  <c r="O1181" i="1"/>
  <c r="H1182" i="1"/>
  <c r="J1182" i="1"/>
  <c r="L1182" i="1"/>
  <c r="G1183" i="1"/>
  <c r="R1181" i="1" s="1"/>
  <c r="M1183" i="1"/>
  <c r="A1185" i="1" a="1"/>
  <c r="A1185" i="1" s="1"/>
  <c r="H1185" i="1"/>
  <c r="I1187" i="1" s="1"/>
  <c r="P1185" i="1" s="1"/>
  <c r="P1191" i="1" s="1"/>
  <c r="J1185" i="1"/>
  <c r="K1187" i="1" s="1"/>
  <c r="Q1185" i="1" s="1"/>
  <c r="L1185" i="1"/>
  <c r="M1187" i="1" s="1"/>
  <c r="R1185" i="1" s="1"/>
  <c r="N1185" i="1"/>
  <c r="O1185" i="1"/>
  <c r="H1186" i="1"/>
  <c r="J1186" i="1"/>
  <c r="L1186" i="1"/>
  <c r="G1187" i="1"/>
  <c r="H1188" i="1"/>
  <c r="I1190" i="1" s="1"/>
  <c r="P1188" i="1" s="1"/>
  <c r="J1188" i="1"/>
  <c r="L1188" i="1"/>
  <c r="M1190" i="1" s="1"/>
  <c r="N1188" i="1"/>
  <c r="O1188" i="1"/>
  <c r="Q1188" i="1"/>
  <c r="H1189" i="1"/>
  <c r="J1189" i="1"/>
  <c r="L1189" i="1"/>
  <c r="G1190" i="1"/>
  <c r="R1188" i="1" s="1"/>
  <c r="A1192" i="1" a="1"/>
  <c r="A1192" i="1" s="1"/>
  <c r="H1192" i="1"/>
  <c r="J1192" i="1"/>
  <c r="L1192" i="1"/>
  <c r="M1194" i="1" s="1"/>
  <c r="R1192" i="1" s="1"/>
  <c r="N1192" i="1"/>
  <c r="O1192" i="1"/>
  <c r="H1193" i="1"/>
  <c r="J1193" i="1"/>
  <c r="L1193" i="1"/>
  <c r="G1194" i="1"/>
  <c r="H1195" i="1"/>
  <c r="J1195" i="1"/>
  <c r="K1197" i="1" s="1"/>
  <c r="L1195" i="1"/>
  <c r="N1195" i="1"/>
  <c r="O1195" i="1"/>
  <c r="H1196" i="1"/>
  <c r="J1196" i="1"/>
  <c r="L1196" i="1"/>
  <c r="G1197" i="1"/>
  <c r="A1199" i="1" a="1"/>
  <c r="A1199" i="1" s="1"/>
  <c r="H1199" i="1"/>
  <c r="J1199" i="1"/>
  <c r="L1199" i="1"/>
  <c r="N1199" i="1"/>
  <c r="O1199" i="1"/>
  <c r="H1200" i="1"/>
  <c r="J1200" i="1"/>
  <c r="L1200" i="1"/>
  <c r="G1201" i="1"/>
  <c r="H1202" i="1"/>
  <c r="J1202" i="1"/>
  <c r="L1202" i="1"/>
  <c r="M1204" i="1" s="1"/>
  <c r="N1202" i="1"/>
  <c r="O1202" i="1"/>
  <c r="H1203" i="1"/>
  <c r="J1203" i="1"/>
  <c r="K1204" i="1" s="1"/>
  <c r="L1203" i="1"/>
  <c r="G1204" i="1"/>
  <c r="R1202" i="1" s="1"/>
  <c r="A1206" i="1" a="1"/>
  <c r="A1206" i="1" s="1"/>
  <c r="H1206" i="1"/>
  <c r="J1206" i="1"/>
  <c r="K1208" i="1" s="1"/>
  <c r="Q1206" i="1" s="1"/>
  <c r="L1206" i="1"/>
  <c r="N1206" i="1"/>
  <c r="O1206" i="1"/>
  <c r="H1207" i="1"/>
  <c r="I1208" i="1" s="1"/>
  <c r="P1206" i="1" s="1"/>
  <c r="J1207" i="1"/>
  <c r="L1207" i="1"/>
  <c r="G1208" i="1"/>
  <c r="H1209" i="1"/>
  <c r="J1209" i="1"/>
  <c r="L1209" i="1"/>
  <c r="N1209" i="1"/>
  <c r="O1209" i="1"/>
  <c r="H1210" i="1"/>
  <c r="J1210" i="1"/>
  <c r="L1210" i="1"/>
  <c r="G1211" i="1"/>
  <c r="R1209" i="1" s="1"/>
  <c r="A1213" i="1" a="1"/>
  <c r="A1213" i="1" s="1"/>
  <c r="H1213" i="1"/>
  <c r="I1215" i="1" s="1"/>
  <c r="P1213" i="1" s="1"/>
  <c r="J1213" i="1"/>
  <c r="L1213" i="1"/>
  <c r="N1213" i="1"/>
  <c r="O1213" i="1"/>
  <c r="H1214" i="1"/>
  <c r="J1214" i="1"/>
  <c r="L1214" i="1"/>
  <c r="G1215" i="1"/>
  <c r="K1215" i="1"/>
  <c r="Q1213" i="1" s="1"/>
  <c r="H1216" i="1"/>
  <c r="J1216" i="1"/>
  <c r="K1218" i="1" s="1"/>
  <c r="L1216" i="1"/>
  <c r="M1218" i="1" s="1"/>
  <c r="N1216" i="1"/>
  <c r="O1216" i="1"/>
  <c r="H1217" i="1"/>
  <c r="J1217" i="1"/>
  <c r="L1217" i="1"/>
  <c r="G1218" i="1"/>
  <c r="R1216" i="1" s="1"/>
  <c r="A1220" i="1" a="1"/>
  <c r="A1220" i="1" s="1"/>
  <c r="H1220" i="1"/>
  <c r="J1220" i="1"/>
  <c r="K1222" i="1" s="1"/>
  <c r="Q1220" i="1" s="1"/>
  <c r="L1220" i="1"/>
  <c r="N1220" i="1"/>
  <c r="O1220" i="1"/>
  <c r="H1221" i="1"/>
  <c r="J1221" i="1"/>
  <c r="L1221" i="1"/>
  <c r="G1222" i="1"/>
  <c r="H1223" i="1"/>
  <c r="J1223" i="1"/>
  <c r="L1223" i="1"/>
  <c r="N1223" i="1"/>
  <c r="O1223" i="1"/>
  <c r="Q1223" i="1"/>
  <c r="H1224" i="1"/>
  <c r="J1224" i="1"/>
  <c r="L1224" i="1"/>
  <c r="G1225" i="1"/>
  <c r="R1223" i="1" s="1"/>
  <c r="A1227" i="1" a="1"/>
  <c r="A1227" i="1" s="1"/>
  <c r="H1227" i="1"/>
  <c r="J1227" i="1"/>
  <c r="K1229" i="1" s="1"/>
  <c r="Q1227" i="1" s="1"/>
  <c r="L1227" i="1"/>
  <c r="N1227" i="1"/>
  <c r="O1227" i="1"/>
  <c r="H1228" i="1"/>
  <c r="J1228" i="1"/>
  <c r="L1228" i="1"/>
  <c r="G1229" i="1"/>
  <c r="H1230" i="1"/>
  <c r="I1232" i="1" s="1"/>
  <c r="P1230" i="1" s="1"/>
  <c r="J1230" i="1"/>
  <c r="L1230" i="1"/>
  <c r="M1232" i="1" s="1"/>
  <c r="N1230" i="1"/>
  <c r="O1230" i="1"/>
  <c r="H1231" i="1"/>
  <c r="J1231" i="1"/>
  <c r="K1232" i="1" s="1"/>
  <c r="L1231" i="1"/>
  <c r="G1232" i="1"/>
  <c r="R1230" i="1" s="1"/>
  <c r="A1234" i="1" a="1"/>
  <c r="A1234" i="1" s="1"/>
  <c r="H1234" i="1"/>
  <c r="J1234" i="1"/>
  <c r="L1234" i="1"/>
  <c r="N1234" i="1"/>
  <c r="O1234" i="1"/>
  <c r="H1235" i="1"/>
  <c r="J1235" i="1"/>
  <c r="L1235" i="1"/>
  <c r="G1236" i="1"/>
  <c r="K1236" i="1"/>
  <c r="Q1234" i="1" s="1"/>
  <c r="H1237" i="1"/>
  <c r="J1237" i="1"/>
  <c r="L1237" i="1"/>
  <c r="M1239" i="1" s="1"/>
  <c r="N1237" i="1"/>
  <c r="O1237" i="1"/>
  <c r="H1238" i="1"/>
  <c r="J1238" i="1"/>
  <c r="L1238" i="1"/>
  <c r="G1239" i="1"/>
  <c r="A1241" i="1" a="1"/>
  <c r="A1241" i="1" s="1"/>
  <c r="H1241" i="1"/>
  <c r="J1241" i="1"/>
  <c r="L1241" i="1"/>
  <c r="M1243" i="1" s="1"/>
  <c r="R1241" i="1" s="1"/>
  <c r="R1247" i="1" s="1"/>
  <c r="W1247" i="1" s="1"/>
  <c r="N1241" i="1"/>
  <c r="O1241" i="1"/>
  <c r="H1242" i="1"/>
  <c r="J1242" i="1"/>
  <c r="L1242" i="1"/>
  <c r="G1243" i="1"/>
  <c r="H1244" i="1"/>
  <c r="J1244" i="1"/>
  <c r="L1244" i="1"/>
  <c r="N1244" i="1"/>
  <c r="O1244" i="1"/>
  <c r="H1245" i="1"/>
  <c r="I1246" i="1" s="1"/>
  <c r="P1244" i="1" s="1"/>
  <c r="J1245" i="1"/>
  <c r="L1245" i="1"/>
  <c r="G1246" i="1"/>
  <c r="R1244" i="1" s="1"/>
  <c r="A1248" i="1" a="1"/>
  <c r="A1248" i="1" s="1"/>
  <c r="H1248" i="1"/>
  <c r="J1248" i="1"/>
  <c r="L1248" i="1"/>
  <c r="N1248" i="1"/>
  <c r="O1248" i="1"/>
  <c r="H1249" i="1"/>
  <c r="J1249" i="1"/>
  <c r="L1249" i="1"/>
  <c r="G1250" i="1"/>
  <c r="H1251" i="1"/>
  <c r="J1251" i="1"/>
  <c r="K1253" i="1" s="1"/>
  <c r="L1251" i="1"/>
  <c r="N1251" i="1"/>
  <c r="O1251" i="1"/>
  <c r="H1252" i="1"/>
  <c r="J1252" i="1"/>
  <c r="L1252" i="1"/>
  <c r="M1253" i="1" s="1"/>
  <c r="G1253" i="1"/>
  <c r="Q1251" i="1" s="1"/>
  <c r="A1255" i="1" a="1"/>
  <c r="A1255" i="1" s="1"/>
  <c r="H1255" i="1"/>
  <c r="J1255" i="1"/>
  <c r="K1257" i="1" s="1"/>
  <c r="Q1255" i="1" s="1"/>
  <c r="L1255" i="1"/>
  <c r="N1255" i="1"/>
  <c r="O1255" i="1"/>
  <c r="H1256" i="1"/>
  <c r="J1256" i="1"/>
  <c r="L1256" i="1"/>
  <c r="G1257" i="1"/>
  <c r="H1258" i="1"/>
  <c r="J1258" i="1"/>
  <c r="K1260" i="1" s="1"/>
  <c r="L1258" i="1"/>
  <c r="N1258" i="1"/>
  <c r="O1258" i="1"/>
  <c r="H1259" i="1"/>
  <c r="I1260" i="1" s="1"/>
  <c r="P1258" i="1" s="1"/>
  <c r="J1259" i="1"/>
  <c r="L1259" i="1"/>
  <c r="G1260" i="1"/>
  <c r="R1258" i="1" s="1"/>
  <c r="A1262" i="1" a="1"/>
  <c r="A1262" i="1" s="1"/>
  <c r="H1262" i="1"/>
  <c r="J1262" i="1"/>
  <c r="K1264" i="1" s="1"/>
  <c r="Q1262" i="1" s="1"/>
  <c r="L1262" i="1"/>
  <c r="N1262" i="1"/>
  <c r="O1262" i="1"/>
  <c r="H1263" i="1"/>
  <c r="I1264" i="1" s="1"/>
  <c r="P1262" i="1" s="1"/>
  <c r="J1263" i="1"/>
  <c r="L1263" i="1"/>
  <c r="G1264" i="1"/>
  <c r="H1265" i="1"/>
  <c r="J1265" i="1"/>
  <c r="L1265" i="1"/>
  <c r="N1265" i="1"/>
  <c r="O1265" i="1"/>
  <c r="H1266" i="1"/>
  <c r="J1266" i="1"/>
  <c r="K1267" i="1" s="1"/>
  <c r="L1266" i="1"/>
  <c r="G1267" i="1"/>
  <c r="A1269" i="1" a="1"/>
  <c r="A1269" i="1" s="1"/>
  <c r="H1269" i="1"/>
  <c r="J1269" i="1"/>
  <c r="L1269" i="1"/>
  <c r="N1269" i="1"/>
  <c r="O1269" i="1"/>
  <c r="H1270" i="1"/>
  <c r="J1270" i="1"/>
  <c r="K1271" i="1" s="1"/>
  <c r="Q1269" i="1" s="1"/>
  <c r="L1270" i="1"/>
  <c r="G1271" i="1"/>
  <c r="H1272" i="1"/>
  <c r="I1274" i="1" s="1"/>
  <c r="P1272" i="1" s="1"/>
  <c r="J1272" i="1"/>
  <c r="L1272" i="1"/>
  <c r="N1272" i="1"/>
  <c r="O1272" i="1"/>
  <c r="H1273" i="1"/>
  <c r="J1273" i="1"/>
  <c r="L1273" i="1"/>
  <c r="G1274" i="1"/>
  <c r="R1272" i="1" s="1"/>
  <c r="A1276" i="1" a="1"/>
  <c r="A1276" i="1" s="1"/>
  <c r="H1276" i="1"/>
  <c r="J1276" i="1"/>
  <c r="K1278" i="1" s="1"/>
  <c r="Q1276" i="1" s="1"/>
  <c r="L1276" i="1"/>
  <c r="N1276" i="1"/>
  <c r="O1276" i="1"/>
  <c r="H1277" i="1"/>
  <c r="J1277" i="1"/>
  <c r="L1277" i="1"/>
  <c r="G1278" i="1"/>
  <c r="H1279" i="1"/>
  <c r="J1279" i="1"/>
  <c r="L1279" i="1"/>
  <c r="N1279" i="1"/>
  <c r="O1279" i="1"/>
  <c r="H1280" i="1"/>
  <c r="J1280" i="1"/>
  <c r="L1280" i="1"/>
  <c r="G1281" i="1"/>
  <c r="A1283" i="1" a="1"/>
  <c r="A1283" i="1" s="1"/>
  <c r="H1283" i="1"/>
  <c r="J1283" i="1"/>
  <c r="L1283" i="1"/>
  <c r="M1285" i="1" s="1"/>
  <c r="R1283" i="1" s="1"/>
  <c r="R1289" i="1" s="1"/>
  <c r="W1289" i="1" s="1"/>
  <c r="N1283" i="1"/>
  <c r="O1283" i="1"/>
  <c r="H1284" i="1"/>
  <c r="J1284" i="1"/>
  <c r="L1284" i="1"/>
  <c r="G1285" i="1"/>
  <c r="H1286" i="1"/>
  <c r="J1286" i="1"/>
  <c r="L1286" i="1"/>
  <c r="N1286" i="1"/>
  <c r="O1286" i="1"/>
  <c r="H1287" i="1"/>
  <c r="J1287" i="1"/>
  <c r="L1287" i="1"/>
  <c r="M1288" i="1" s="1"/>
  <c r="G1288" i="1"/>
  <c r="R1286" i="1" s="1"/>
  <c r="A1290" i="1" a="1"/>
  <c r="A1290" i="1" s="1"/>
  <c r="H1290" i="1"/>
  <c r="J1290" i="1"/>
  <c r="K1292" i="1" s="1"/>
  <c r="Q1290" i="1" s="1"/>
  <c r="L1290" i="1"/>
  <c r="N1290" i="1"/>
  <c r="O1290" i="1"/>
  <c r="H1291" i="1"/>
  <c r="J1291" i="1"/>
  <c r="L1291" i="1"/>
  <c r="G1292" i="1"/>
  <c r="H1293" i="1"/>
  <c r="I1295" i="1" s="1"/>
  <c r="P1293" i="1" s="1"/>
  <c r="J1293" i="1"/>
  <c r="L1293" i="1"/>
  <c r="N1293" i="1"/>
  <c r="O1293" i="1"/>
  <c r="H1294" i="1"/>
  <c r="J1294" i="1"/>
  <c r="L1294" i="1"/>
  <c r="G1295" i="1"/>
  <c r="A1297" i="1" a="1"/>
  <c r="A1297" i="1" s="1"/>
  <c r="H1297" i="1"/>
  <c r="J1297" i="1"/>
  <c r="K1299" i="1" s="1"/>
  <c r="Q1297" i="1" s="1"/>
  <c r="L1297" i="1"/>
  <c r="N1297" i="1"/>
  <c r="O1297" i="1"/>
  <c r="H1298" i="1"/>
  <c r="J1298" i="1"/>
  <c r="L1298" i="1"/>
  <c r="G1299" i="1"/>
  <c r="H1300" i="1"/>
  <c r="J1300" i="1"/>
  <c r="L1300" i="1"/>
  <c r="N1300" i="1"/>
  <c r="O1300" i="1"/>
  <c r="Q1300" i="1"/>
  <c r="H1301" i="1"/>
  <c r="J1301" i="1"/>
  <c r="L1301" i="1"/>
  <c r="G1302" i="1"/>
  <c r="R1300" i="1" s="1"/>
  <c r="A1304" i="1" a="1"/>
  <c r="A1304" i="1" s="1"/>
  <c r="H1304" i="1"/>
  <c r="J1304" i="1"/>
  <c r="L1304" i="1"/>
  <c r="N1304" i="1"/>
  <c r="O1304" i="1"/>
  <c r="H1305" i="1"/>
  <c r="I1306" i="1" s="1"/>
  <c r="P1304" i="1" s="1"/>
  <c r="J1305" i="1"/>
  <c r="L1305" i="1"/>
  <c r="G1306" i="1"/>
  <c r="K1306" i="1"/>
  <c r="Q1304" i="1" s="1"/>
  <c r="H1307" i="1"/>
  <c r="J1307" i="1"/>
  <c r="L1307" i="1"/>
  <c r="N1307" i="1"/>
  <c r="O1307" i="1"/>
  <c r="H1308" i="1"/>
  <c r="J1308" i="1"/>
  <c r="L1308" i="1"/>
  <c r="M1309" i="1" s="1"/>
  <c r="G1309" i="1"/>
  <c r="A1311" i="1" a="1"/>
  <c r="A1311" i="1" s="1"/>
  <c r="H1311" i="1"/>
  <c r="J1311" i="1"/>
  <c r="L1311" i="1"/>
  <c r="N1311" i="1"/>
  <c r="O1311" i="1"/>
  <c r="H1312" i="1"/>
  <c r="J1312" i="1"/>
  <c r="L1312" i="1"/>
  <c r="G1313" i="1"/>
  <c r="H1314" i="1"/>
  <c r="J1314" i="1"/>
  <c r="L1314" i="1"/>
  <c r="N1314" i="1"/>
  <c r="O1314" i="1"/>
  <c r="H1315" i="1"/>
  <c r="J1315" i="1"/>
  <c r="L1315" i="1"/>
  <c r="M1316" i="1" s="1"/>
  <c r="G1316" i="1"/>
  <c r="R1314" i="1" s="1"/>
  <c r="A1318" i="1" a="1"/>
  <c r="A1318" i="1" s="1"/>
  <c r="H1318" i="1"/>
  <c r="I1320" i="1" s="1"/>
  <c r="P1318" i="1" s="1"/>
  <c r="J1318" i="1"/>
  <c r="L1318" i="1"/>
  <c r="N1318" i="1"/>
  <c r="O1318" i="1"/>
  <c r="H1319" i="1"/>
  <c r="J1319" i="1"/>
  <c r="L1319" i="1"/>
  <c r="G1320" i="1"/>
  <c r="K1320" i="1"/>
  <c r="Q1318" i="1" s="1"/>
  <c r="H1321" i="1"/>
  <c r="J1321" i="1"/>
  <c r="L1321" i="1"/>
  <c r="M1323" i="1" s="1"/>
  <c r="N1321" i="1"/>
  <c r="O1321" i="1"/>
  <c r="H1322" i="1"/>
  <c r="J1322" i="1"/>
  <c r="L1322" i="1"/>
  <c r="G1323" i="1"/>
  <c r="K1323" i="1"/>
  <c r="A1325" i="1" a="1"/>
  <c r="A1325" i="1" s="1"/>
  <c r="H1325" i="1"/>
  <c r="I1327" i="1" s="1"/>
  <c r="P1325" i="1" s="1"/>
  <c r="J1325" i="1"/>
  <c r="K1327" i="1" s="1"/>
  <c r="Q1325" i="1" s="1"/>
  <c r="L1325" i="1"/>
  <c r="M1327" i="1" s="1"/>
  <c r="R1325" i="1" s="1"/>
  <c r="R1331" i="1" s="1"/>
  <c r="W1331" i="1" s="1"/>
  <c r="N1325" i="1"/>
  <c r="O1325" i="1"/>
  <c r="H1326" i="1"/>
  <c r="J1326" i="1"/>
  <c r="L1326" i="1"/>
  <c r="G1327" i="1"/>
  <c r="H1328" i="1"/>
  <c r="J1328" i="1"/>
  <c r="K1330" i="1" s="1"/>
  <c r="L1328" i="1"/>
  <c r="N1328" i="1"/>
  <c r="O1328" i="1"/>
  <c r="H1329" i="1"/>
  <c r="J1329" i="1"/>
  <c r="L1329" i="1"/>
  <c r="G1330" i="1"/>
  <c r="R1328" i="1" s="1"/>
  <c r="A1332" i="1" a="1"/>
  <c r="A1332" i="1" s="1"/>
  <c r="H1332" i="1"/>
  <c r="J1332" i="1"/>
  <c r="L1332" i="1"/>
  <c r="N1332" i="1"/>
  <c r="O1332" i="1"/>
  <c r="H1333" i="1"/>
  <c r="J1333" i="1"/>
  <c r="L1333" i="1"/>
  <c r="G1334" i="1"/>
  <c r="H1335" i="1"/>
  <c r="I1337" i="1" s="1"/>
  <c r="P1335" i="1" s="1"/>
  <c r="J1335" i="1"/>
  <c r="L1335" i="1"/>
  <c r="N1335" i="1"/>
  <c r="O1335" i="1"/>
  <c r="H1336" i="1"/>
  <c r="J1336" i="1"/>
  <c r="L1336" i="1"/>
  <c r="G1337" i="1"/>
  <c r="R1335" i="1" s="1"/>
  <c r="A1339" i="1" a="1"/>
  <c r="A1339" i="1" s="1"/>
  <c r="H1339" i="1"/>
  <c r="J1339" i="1"/>
  <c r="K1341" i="1" s="1"/>
  <c r="Q1339" i="1" s="1"/>
  <c r="L1339" i="1"/>
  <c r="N1339" i="1"/>
  <c r="O1339" i="1"/>
  <c r="H1340" i="1"/>
  <c r="I1341" i="1" s="1"/>
  <c r="P1339" i="1" s="1"/>
  <c r="J1340" i="1"/>
  <c r="L1340" i="1"/>
  <c r="G1341" i="1"/>
  <c r="H1342" i="1"/>
  <c r="I1344" i="1" s="1"/>
  <c r="P1342" i="1" s="1"/>
  <c r="J1342" i="1"/>
  <c r="L1342" i="1"/>
  <c r="N1342" i="1"/>
  <c r="O1342" i="1"/>
  <c r="H1343" i="1"/>
  <c r="J1343" i="1"/>
  <c r="L1343" i="1"/>
  <c r="G1344" i="1"/>
  <c r="R1342" i="1" s="1"/>
  <c r="A1346" i="1" a="1"/>
  <c r="A1346" i="1" s="1"/>
  <c r="H1346" i="1"/>
  <c r="J1346" i="1"/>
  <c r="K1348" i="1" s="1"/>
  <c r="Q1346" i="1" s="1"/>
  <c r="L1346" i="1"/>
  <c r="N1346" i="1"/>
  <c r="O1346" i="1"/>
  <c r="H1347" i="1"/>
  <c r="J1347" i="1"/>
  <c r="L1347" i="1"/>
  <c r="G1348" i="1"/>
  <c r="H1349" i="1"/>
  <c r="J1349" i="1"/>
  <c r="L1349" i="1"/>
  <c r="N1349" i="1"/>
  <c r="O1349" i="1"/>
  <c r="H1350" i="1"/>
  <c r="J1350" i="1"/>
  <c r="L1350" i="1"/>
  <c r="G1351" i="1"/>
  <c r="R1349" i="1" s="1"/>
  <c r="A1353" i="1" a="1"/>
  <c r="A1353" i="1" s="1"/>
  <c r="H1353" i="1"/>
  <c r="J1353" i="1"/>
  <c r="K1355" i="1" s="1"/>
  <c r="Q1353" i="1" s="1"/>
  <c r="L1353" i="1"/>
  <c r="N1353" i="1"/>
  <c r="O1353" i="1"/>
  <c r="H1354" i="1"/>
  <c r="J1354" i="1"/>
  <c r="L1354" i="1"/>
  <c r="G1355" i="1"/>
  <c r="H1356" i="1"/>
  <c r="J1356" i="1"/>
  <c r="L1356" i="1"/>
  <c r="N1356" i="1"/>
  <c r="O1356" i="1"/>
  <c r="H1357" i="1"/>
  <c r="J1357" i="1"/>
  <c r="L1357" i="1"/>
  <c r="M1358" i="1" s="1"/>
  <c r="G1358" i="1"/>
  <c r="A1360" i="1" a="1"/>
  <c r="A1360" i="1" s="1"/>
  <c r="H1360" i="1"/>
  <c r="J1360" i="1"/>
  <c r="L1360" i="1"/>
  <c r="N1360" i="1"/>
  <c r="O1360" i="1"/>
  <c r="H1361" i="1"/>
  <c r="J1361" i="1"/>
  <c r="L1361" i="1"/>
  <c r="G1362" i="1"/>
  <c r="H1363" i="1"/>
  <c r="J1363" i="1"/>
  <c r="K1365" i="1" s="1"/>
  <c r="L1363" i="1"/>
  <c r="N1363" i="1"/>
  <c r="O1363" i="1"/>
  <c r="H1364" i="1"/>
  <c r="J1364" i="1"/>
  <c r="L1364" i="1"/>
  <c r="G1365" i="1"/>
  <c r="R1363" i="1" s="1"/>
  <c r="A1367" i="1" a="1"/>
  <c r="A1367" i="1" s="1"/>
  <c r="H1367" i="1"/>
  <c r="J1367" i="1"/>
  <c r="K1369" i="1" s="1"/>
  <c r="Q1367" i="1" s="1"/>
  <c r="L1367" i="1"/>
  <c r="M1369" i="1" s="1"/>
  <c r="R1367" i="1" s="1"/>
  <c r="R1373" i="1" s="1"/>
  <c r="W1373" i="1" s="1"/>
  <c r="N1367" i="1"/>
  <c r="O1367" i="1"/>
  <c r="H1368" i="1"/>
  <c r="J1368" i="1"/>
  <c r="L1368" i="1"/>
  <c r="G1369" i="1"/>
  <c r="H1370" i="1"/>
  <c r="J1370" i="1"/>
  <c r="L1370" i="1"/>
  <c r="N1370" i="1"/>
  <c r="O1370" i="1"/>
  <c r="Q1370" i="1"/>
  <c r="H1371" i="1"/>
  <c r="J1371" i="1"/>
  <c r="L1371" i="1"/>
  <c r="G1372" i="1"/>
  <c r="R1370" i="1" s="1"/>
  <c r="A1374" i="1" a="1"/>
  <c r="A1374" i="1" s="1"/>
  <c r="H1374" i="1"/>
  <c r="J1374" i="1"/>
  <c r="L1374" i="1"/>
  <c r="N1374" i="1"/>
  <c r="O1374" i="1"/>
  <c r="H1375" i="1"/>
  <c r="I1376" i="1" s="1"/>
  <c r="P1374" i="1" s="1"/>
  <c r="J1375" i="1"/>
  <c r="L1375" i="1"/>
  <c r="G1376" i="1"/>
  <c r="H1377" i="1"/>
  <c r="J1377" i="1"/>
  <c r="L1377" i="1"/>
  <c r="N1377" i="1"/>
  <c r="O1377" i="1"/>
  <c r="H1378" i="1"/>
  <c r="J1378" i="1"/>
  <c r="L1378" i="1"/>
  <c r="G1379" i="1"/>
  <c r="R1377" i="1" s="1"/>
  <c r="A1381" i="1" a="1"/>
  <c r="A1381" i="1" s="1"/>
  <c r="H1381" i="1"/>
  <c r="J1381" i="1"/>
  <c r="L1381" i="1"/>
  <c r="N1381" i="1"/>
  <c r="O1381" i="1"/>
  <c r="H1382" i="1"/>
  <c r="J1382" i="1"/>
  <c r="L1382" i="1"/>
  <c r="G1383" i="1"/>
  <c r="H1384" i="1"/>
  <c r="J1384" i="1"/>
  <c r="L1384" i="1"/>
  <c r="N1384" i="1"/>
  <c r="O1384" i="1"/>
  <c r="H1385" i="1"/>
  <c r="J1385" i="1"/>
  <c r="L1385" i="1"/>
  <c r="M1386" i="1" s="1"/>
  <c r="G1386" i="1"/>
  <c r="R1384" i="1" s="1"/>
  <c r="A1388" i="1" a="1"/>
  <c r="A1388" i="1" s="1"/>
  <c r="H1388" i="1"/>
  <c r="I1390" i="1" s="1"/>
  <c r="P1388" i="1" s="1"/>
  <c r="J1388" i="1"/>
  <c r="L1388" i="1"/>
  <c r="N1388" i="1"/>
  <c r="O1388" i="1"/>
  <c r="H1389" i="1"/>
  <c r="J1389" i="1"/>
  <c r="L1389" i="1"/>
  <c r="G1390" i="1"/>
  <c r="H1391" i="1"/>
  <c r="I1393" i="1" s="1"/>
  <c r="P1391" i="1" s="1"/>
  <c r="J1391" i="1"/>
  <c r="L1391" i="1"/>
  <c r="N1391" i="1"/>
  <c r="O1391" i="1"/>
  <c r="Q1391" i="1"/>
  <c r="H1392" i="1"/>
  <c r="J1392" i="1"/>
  <c r="K1393" i="1" s="1"/>
  <c r="L1392" i="1"/>
  <c r="G1393" i="1"/>
  <c r="R1391" i="1" s="1"/>
  <c r="A1395" i="1" a="1"/>
  <c r="A1395" i="1" s="1"/>
  <c r="H1395" i="1"/>
  <c r="J1395" i="1"/>
  <c r="L1395" i="1"/>
  <c r="M1397" i="1" s="1"/>
  <c r="R1395" i="1" s="1"/>
  <c r="N1395" i="1"/>
  <c r="O1395" i="1"/>
  <c r="H1396" i="1"/>
  <c r="J1396" i="1"/>
  <c r="K1397" i="1" s="1"/>
  <c r="Q1395" i="1" s="1"/>
  <c r="L1396" i="1"/>
  <c r="G1397" i="1"/>
  <c r="H1398" i="1"/>
  <c r="J1398" i="1"/>
  <c r="L1398" i="1"/>
  <c r="M1400" i="1" s="1"/>
  <c r="N1398" i="1"/>
  <c r="O1398" i="1"/>
  <c r="H1399" i="1"/>
  <c r="J1399" i="1"/>
  <c r="K1400" i="1" s="1"/>
  <c r="L1399" i="1"/>
  <c r="G1400" i="1"/>
  <c r="R1398" i="1" s="1"/>
  <c r="A1402" i="1" a="1"/>
  <c r="A1402" i="1" s="1"/>
  <c r="H1402" i="1"/>
  <c r="J1402" i="1"/>
  <c r="L1402" i="1"/>
  <c r="N1402" i="1"/>
  <c r="O1402" i="1"/>
  <c r="H1403" i="1"/>
  <c r="I1404" i="1" s="1"/>
  <c r="P1402" i="1" s="1"/>
  <c r="J1403" i="1"/>
  <c r="K1404" i="1" s="1"/>
  <c r="Q1402" i="1" s="1"/>
  <c r="L1403" i="1"/>
  <c r="M1404" i="1" s="1"/>
  <c r="R1402" i="1" s="1"/>
  <c r="R1408" i="1" s="1"/>
  <c r="W1408" i="1" s="1"/>
  <c r="G1404" i="1"/>
  <c r="H1405" i="1"/>
  <c r="J1405" i="1"/>
  <c r="L1405" i="1"/>
  <c r="N1405" i="1"/>
  <c r="O1405" i="1"/>
  <c r="H1406" i="1"/>
  <c r="J1406" i="1"/>
  <c r="L1406" i="1"/>
  <c r="G1407" i="1"/>
  <c r="R1405" i="1" s="1"/>
  <c r="M1407" i="1"/>
  <c r="A1409" i="1" a="1"/>
  <c r="A1409" i="1" s="1"/>
  <c r="H1409" i="1"/>
  <c r="J1409" i="1"/>
  <c r="L1409" i="1"/>
  <c r="N1409" i="1"/>
  <c r="O1409" i="1"/>
  <c r="H1410" i="1"/>
  <c r="J1410" i="1"/>
  <c r="K1411" i="1" s="1"/>
  <c r="Q1409" i="1" s="1"/>
  <c r="L1410" i="1"/>
  <c r="G1411" i="1"/>
  <c r="H1412" i="1"/>
  <c r="J1412" i="1"/>
  <c r="L1412" i="1"/>
  <c r="N1412" i="1"/>
  <c r="O1412" i="1"/>
  <c r="H1413" i="1"/>
  <c r="J1413" i="1"/>
  <c r="L1413" i="1"/>
  <c r="G1414" i="1"/>
  <c r="A1416" i="1" a="1"/>
  <c r="A1416" i="1" s="1"/>
  <c r="H1416" i="1"/>
  <c r="J1416" i="1"/>
  <c r="K1418" i="1" s="1"/>
  <c r="Q1416" i="1" s="1"/>
  <c r="Q1422" i="1" s="1"/>
  <c r="V1422" i="1" s="1"/>
  <c r="L1416" i="1"/>
  <c r="N1416" i="1"/>
  <c r="O1416" i="1"/>
  <c r="H1417" i="1"/>
  <c r="I1418" i="1" s="1"/>
  <c r="P1416" i="1" s="1"/>
  <c r="J1417" i="1"/>
  <c r="L1417" i="1"/>
  <c r="G1418" i="1"/>
  <c r="H1419" i="1"/>
  <c r="J1419" i="1"/>
  <c r="L1419" i="1"/>
  <c r="N1419" i="1"/>
  <c r="O1419" i="1"/>
  <c r="Q1419" i="1"/>
  <c r="H1420" i="1"/>
  <c r="J1420" i="1"/>
  <c r="K1421" i="1" s="1"/>
  <c r="L1420" i="1"/>
  <c r="G1421" i="1"/>
  <c r="R1419" i="1" s="1"/>
  <c r="A1423" i="1" a="1"/>
  <c r="A1423" i="1" s="1"/>
  <c r="H1423" i="1"/>
  <c r="J1423" i="1"/>
  <c r="L1423" i="1"/>
  <c r="N1423" i="1"/>
  <c r="O1423" i="1"/>
  <c r="H1424" i="1"/>
  <c r="J1424" i="1"/>
  <c r="L1424" i="1"/>
  <c r="G1425" i="1"/>
  <c r="H1426" i="1"/>
  <c r="J1426" i="1"/>
  <c r="L1426" i="1"/>
  <c r="N1426" i="1"/>
  <c r="O1426" i="1"/>
  <c r="H1427" i="1"/>
  <c r="J1427" i="1"/>
  <c r="K1428" i="1" s="1"/>
  <c r="L1427" i="1"/>
  <c r="G1428" i="1"/>
  <c r="R1426" i="1" s="1"/>
  <c r="A1430" i="1" a="1"/>
  <c r="A1430" i="1" s="1"/>
  <c r="H1430" i="1"/>
  <c r="J1430" i="1"/>
  <c r="L1430" i="1"/>
  <c r="N1430" i="1"/>
  <c r="O1430" i="1"/>
  <c r="H1431" i="1"/>
  <c r="J1431" i="1"/>
  <c r="L1431" i="1"/>
  <c r="G1432" i="1"/>
  <c r="H1433" i="1"/>
  <c r="J1433" i="1"/>
  <c r="K1435" i="1" s="1"/>
  <c r="L1433" i="1"/>
  <c r="M1435" i="1" s="1"/>
  <c r="N1433" i="1"/>
  <c r="O1433" i="1"/>
  <c r="H1434" i="1"/>
  <c r="J1434" i="1"/>
  <c r="L1434" i="1"/>
  <c r="G1435" i="1"/>
  <c r="Q1433" i="1" s="1"/>
  <c r="A1437" i="1" a="1"/>
  <c r="A1437" i="1" s="1"/>
  <c r="H1437" i="1"/>
  <c r="J1437" i="1"/>
  <c r="K1439" i="1" s="1"/>
  <c r="Q1437" i="1" s="1"/>
  <c r="L1437" i="1"/>
  <c r="N1437" i="1"/>
  <c r="O1437" i="1"/>
  <c r="H1438" i="1"/>
  <c r="I1439" i="1" s="1"/>
  <c r="P1437" i="1" s="1"/>
  <c r="J1438" i="1"/>
  <c r="L1438" i="1"/>
  <c r="M1439" i="1" s="1"/>
  <c r="R1437" i="1" s="1"/>
  <c r="G1439" i="1"/>
  <c r="H1440" i="1"/>
  <c r="J1440" i="1"/>
  <c r="L1440" i="1"/>
  <c r="N1440" i="1"/>
  <c r="O1440" i="1"/>
  <c r="H1441" i="1"/>
  <c r="I1442" i="1" s="1"/>
  <c r="P1440" i="1" s="1"/>
  <c r="J1441" i="1"/>
  <c r="K1442" i="1" s="1"/>
  <c r="L1441" i="1"/>
  <c r="G1442" i="1"/>
  <c r="A1444" i="1" a="1"/>
  <c r="A1444" i="1" s="1"/>
  <c r="H1444" i="1"/>
  <c r="J1444" i="1"/>
  <c r="L1444" i="1"/>
  <c r="N1444" i="1"/>
  <c r="O1444" i="1"/>
  <c r="H1445" i="1"/>
  <c r="I1446" i="1" s="1"/>
  <c r="P1444" i="1" s="1"/>
  <c r="J1445" i="1"/>
  <c r="L1445" i="1"/>
  <c r="G1446" i="1"/>
  <c r="K1446" i="1"/>
  <c r="Q1444" i="1" s="1"/>
  <c r="Q1450" i="1" s="1"/>
  <c r="V1450" i="1" s="1"/>
  <c r="H1447" i="1"/>
  <c r="J1447" i="1"/>
  <c r="L1447" i="1"/>
  <c r="N1447" i="1"/>
  <c r="O1447" i="1"/>
  <c r="H1448" i="1"/>
  <c r="J1448" i="1"/>
  <c r="L1448" i="1"/>
  <c r="G1449" i="1"/>
  <c r="Q1447" i="1" s="1"/>
  <c r="A1451" i="1" a="1"/>
  <c r="A1451" i="1" s="1"/>
  <c r="H1451" i="1"/>
  <c r="J1451" i="1"/>
  <c r="L1451" i="1"/>
  <c r="N1451" i="1"/>
  <c r="O1451" i="1"/>
  <c r="H1452" i="1"/>
  <c r="J1452" i="1"/>
  <c r="L1452" i="1"/>
  <c r="G1453" i="1"/>
  <c r="H1454" i="1"/>
  <c r="J1454" i="1"/>
  <c r="L1454" i="1"/>
  <c r="N1454" i="1"/>
  <c r="O1454" i="1"/>
  <c r="H1455" i="1"/>
  <c r="J1455" i="1"/>
  <c r="L1455" i="1"/>
  <c r="G1456" i="1"/>
  <c r="R1454" i="1" s="1"/>
  <c r="A1458" i="1" a="1"/>
  <c r="A1458" i="1" s="1"/>
  <c r="H1458" i="1"/>
  <c r="J1458" i="1"/>
  <c r="L1458" i="1"/>
  <c r="N1458" i="1"/>
  <c r="O1458" i="1"/>
  <c r="H1459" i="1"/>
  <c r="J1459" i="1"/>
  <c r="L1459" i="1"/>
  <c r="G1460" i="1"/>
  <c r="H1461" i="1"/>
  <c r="J1461" i="1"/>
  <c r="L1461" i="1"/>
  <c r="N1461" i="1"/>
  <c r="O1461" i="1"/>
  <c r="H1462" i="1"/>
  <c r="J1462" i="1"/>
  <c r="K1463" i="1" s="1"/>
  <c r="L1462" i="1"/>
  <c r="G1463" i="1"/>
  <c r="Q1461" i="1" s="1"/>
  <c r="A1465" i="1" a="1"/>
  <c r="A1465" i="1" s="1"/>
  <c r="H1465" i="1"/>
  <c r="I1467" i="1" s="1"/>
  <c r="P1465" i="1" s="1"/>
  <c r="J1465" i="1"/>
  <c r="L1465" i="1"/>
  <c r="N1465" i="1"/>
  <c r="O1465" i="1"/>
  <c r="H1466" i="1"/>
  <c r="J1466" i="1"/>
  <c r="L1466" i="1"/>
  <c r="G1467" i="1"/>
  <c r="H1468" i="1"/>
  <c r="J1468" i="1"/>
  <c r="L1468" i="1"/>
  <c r="N1468" i="1"/>
  <c r="O1468" i="1"/>
  <c r="H1469" i="1"/>
  <c r="J1469" i="1"/>
  <c r="L1469" i="1"/>
  <c r="M1470" i="1" s="1"/>
  <c r="G1470" i="1"/>
  <c r="R1468" i="1" s="1"/>
  <c r="A1472" i="1" a="1"/>
  <c r="A1472" i="1" s="1"/>
  <c r="H1472" i="1"/>
  <c r="J1472" i="1"/>
  <c r="L1472" i="1"/>
  <c r="N1472" i="1"/>
  <c r="O1472" i="1"/>
  <c r="H1473" i="1"/>
  <c r="J1473" i="1"/>
  <c r="L1473" i="1"/>
  <c r="G1474" i="1"/>
  <c r="H1475" i="1"/>
  <c r="J1475" i="1"/>
  <c r="L1475" i="1"/>
  <c r="N1475" i="1"/>
  <c r="O1475" i="1"/>
  <c r="Q1475" i="1"/>
  <c r="H1476" i="1"/>
  <c r="J1476" i="1"/>
  <c r="L1476" i="1"/>
  <c r="G1477" i="1"/>
  <c r="R1475" i="1" s="1"/>
  <c r="A1479" i="1" a="1"/>
  <c r="A1479" i="1" s="1"/>
  <c r="H1479" i="1"/>
  <c r="I1481" i="1" s="1"/>
  <c r="P1479" i="1" s="1"/>
  <c r="J1479" i="1"/>
  <c r="L1479" i="1"/>
  <c r="N1479" i="1"/>
  <c r="O1479" i="1"/>
  <c r="H1480" i="1"/>
  <c r="J1480" i="1"/>
  <c r="L1480" i="1"/>
  <c r="G1481" i="1"/>
  <c r="H1482" i="1"/>
  <c r="J1482" i="1"/>
  <c r="L1482" i="1"/>
  <c r="M1484" i="1" s="1"/>
  <c r="N1482" i="1"/>
  <c r="O1482" i="1"/>
  <c r="H1483" i="1"/>
  <c r="J1483" i="1"/>
  <c r="L1483" i="1"/>
  <c r="G1484" i="1"/>
  <c r="A1486" i="1" a="1"/>
  <c r="A1486" i="1" s="1"/>
  <c r="H1486" i="1"/>
  <c r="J1486" i="1"/>
  <c r="L1486" i="1"/>
  <c r="N1486" i="1"/>
  <c r="O1486" i="1"/>
  <c r="H1487" i="1"/>
  <c r="J1487" i="1"/>
  <c r="L1487" i="1"/>
  <c r="G1488" i="1"/>
  <c r="H1489" i="1"/>
  <c r="J1489" i="1"/>
  <c r="L1489" i="1"/>
  <c r="N1489" i="1"/>
  <c r="O1489" i="1"/>
  <c r="H1490" i="1"/>
  <c r="J1490" i="1"/>
  <c r="L1490" i="1"/>
  <c r="G1491" i="1"/>
  <c r="A1493" i="1" a="1"/>
  <c r="A1493" i="1" s="1"/>
  <c r="H1493" i="1"/>
  <c r="I1495" i="1" s="1"/>
  <c r="P1493" i="1" s="1"/>
  <c r="J1493" i="1"/>
  <c r="L1493" i="1"/>
  <c r="N1493" i="1"/>
  <c r="O1493" i="1"/>
  <c r="H1494" i="1"/>
  <c r="J1494" i="1"/>
  <c r="L1494" i="1"/>
  <c r="G1495" i="1"/>
  <c r="H1496" i="1"/>
  <c r="J1496" i="1"/>
  <c r="L1496" i="1"/>
  <c r="N1496" i="1"/>
  <c r="O1496" i="1"/>
  <c r="H1497" i="1"/>
  <c r="J1497" i="1"/>
  <c r="L1497" i="1"/>
  <c r="G1498" i="1"/>
  <c r="R1496" i="1" s="1"/>
  <c r="A1500" i="1" a="1"/>
  <c r="A1500" i="1" s="1"/>
  <c r="H1500" i="1"/>
  <c r="J1500" i="1"/>
  <c r="K1502" i="1" s="1"/>
  <c r="Q1500" i="1" s="1"/>
  <c r="L1500" i="1"/>
  <c r="N1500" i="1"/>
  <c r="O1500" i="1"/>
  <c r="H1501" i="1"/>
  <c r="I1502" i="1" s="1"/>
  <c r="P1500" i="1" s="1"/>
  <c r="J1501" i="1"/>
  <c r="L1501" i="1"/>
  <c r="G1502" i="1"/>
  <c r="H1503" i="1"/>
  <c r="J1503" i="1"/>
  <c r="K1505" i="1" s="1"/>
  <c r="L1503" i="1"/>
  <c r="N1503" i="1"/>
  <c r="O1503" i="1"/>
  <c r="H1504" i="1"/>
  <c r="J1504" i="1"/>
  <c r="L1504" i="1"/>
  <c r="G1505" i="1"/>
  <c r="M1505" i="1"/>
  <c r="A1507" i="1" a="1"/>
  <c r="A1507" i="1" s="1"/>
  <c r="H1507" i="1"/>
  <c r="J1507" i="1"/>
  <c r="L1507" i="1"/>
  <c r="N1507" i="1"/>
  <c r="O1507" i="1"/>
  <c r="H1508" i="1"/>
  <c r="J1508" i="1"/>
  <c r="L1508" i="1"/>
  <c r="G1509" i="1"/>
  <c r="H1510" i="1"/>
  <c r="J1510" i="1"/>
  <c r="L1510" i="1"/>
  <c r="N1510" i="1"/>
  <c r="O1510" i="1"/>
  <c r="R1510" i="1"/>
  <c r="H1511" i="1"/>
  <c r="J1511" i="1"/>
  <c r="L1511" i="1"/>
  <c r="G1512" i="1"/>
  <c r="Q1510" i="1" s="1"/>
  <c r="A1514" i="1" a="1"/>
  <c r="A1514" i="1" s="1"/>
  <c r="H1514" i="1"/>
  <c r="J1514" i="1"/>
  <c r="L1514" i="1"/>
  <c r="N1514" i="1"/>
  <c r="O1514" i="1"/>
  <c r="H1515" i="1"/>
  <c r="J1515" i="1"/>
  <c r="L1515" i="1"/>
  <c r="G1516" i="1"/>
  <c r="H1517" i="1"/>
  <c r="I1519" i="1" s="1"/>
  <c r="P1517" i="1" s="1"/>
  <c r="J1517" i="1"/>
  <c r="L1517" i="1"/>
  <c r="M1519" i="1" s="1"/>
  <c r="N1517" i="1"/>
  <c r="O1517" i="1"/>
  <c r="H1518" i="1"/>
  <c r="J1518" i="1"/>
  <c r="L1518" i="1"/>
  <c r="G1519" i="1"/>
  <c r="R1517" i="1" s="1"/>
  <c r="K1519" i="1"/>
  <c r="A1521" i="1" a="1"/>
  <c r="A1521" i="1" s="1"/>
  <c r="H1521" i="1"/>
  <c r="J1521" i="1"/>
  <c r="L1521" i="1"/>
  <c r="N1521" i="1"/>
  <c r="O1521" i="1"/>
  <c r="H1522" i="1"/>
  <c r="J1522" i="1"/>
  <c r="L1522" i="1"/>
  <c r="G1523" i="1"/>
  <c r="H1524" i="1"/>
  <c r="J1524" i="1"/>
  <c r="L1524" i="1"/>
  <c r="N1524" i="1"/>
  <c r="O1524" i="1"/>
  <c r="H1525" i="1"/>
  <c r="J1525" i="1"/>
  <c r="L1525" i="1"/>
  <c r="G1526" i="1"/>
  <c r="Q1524" i="1" s="1"/>
  <c r="A1528" i="1" a="1"/>
  <c r="A1528" i="1" s="1"/>
  <c r="H1528" i="1"/>
  <c r="J1528" i="1"/>
  <c r="L1528" i="1"/>
  <c r="M1530" i="1" s="1"/>
  <c r="R1528" i="1" s="1"/>
  <c r="N1528" i="1"/>
  <c r="O1528" i="1"/>
  <c r="H1529" i="1"/>
  <c r="J1529" i="1"/>
  <c r="L1529" i="1"/>
  <c r="G1530" i="1"/>
  <c r="H1531" i="1"/>
  <c r="J1531" i="1"/>
  <c r="K1533" i="1" s="1"/>
  <c r="L1531" i="1"/>
  <c r="M1533" i="1" s="1"/>
  <c r="N1531" i="1"/>
  <c r="O1531" i="1"/>
  <c r="H1532" i="1"/>
  <c r="J1532" i="1"/>
  <c r="L1532" i="1"/>
  <c r="G1533" i="1"/>
  <c r="R1531" i="1" s="1"/>
  <c r="A1535" i="1" a="1"/>
  <c r="A1535" i="1" s="1"/>
  <c r="H1535" i="1"/>
  <c r="J1535" i="1"/>
  <c r="L1535" i="1"/>
  <c r="N1535" i="1"/>
  <c r="O1535" i="1"/>
  <c r="H1536" i="1"/>
  <c r="I1537" i="1" s="1"/>
  <c r="P1535" i="1" s="1"/>
  <c r="J1536" i="1"/>
  <c r="L1536" i="1"/>
  <c r="G1537" i="1"/>
  <c r="H1538" i="1"/>
  <c r="J1538" i="1"/>
  <c r="L1538" i="1"/>
  <c r="N1538" i="1"/>
  <c r="O1538" i="1"/>
  <c r="H1539" i="1"/>
  <c r="J1539" i="1"/>
  <c r="K1540" i="1" s="1"/>
  <c r="L1539" i="1"/>
  <c r="M1540" i="1" s="1"/>
  <c r="G1540" i="1"/>
  <c r="Q1538" i="1" s="1"/>
  <c r="A1542" i="1" a="1"/>
  <c r="A1542" i="1" s="1"/>
  <c r="H1542" i="1"/>
  <c r="J1542" i="1"/>
  <c r="L1542" i="1"/>
  <c r="N1542" i="1"/>
  <c r="O1542" i="1"/>
  <c r="H1543" i="1"/>
  <c r="J1543" i="1"/>
  <c r="L1543" i="1"/>
  <c r="G1544" i="1"/>
  <c r="M1544" i="1"/>
  <c r="R1542" i="1" s="1"/>
  <c r="H1545" i="1"/>
  <c r="J1545" i="1"/>
  <c r="L1545" i="1"/>
  <c r="N1545" i="1"/>
  <c r="O1545" i="1"/>
  <c r="H1546" i="1"/>
  <c r="J1546" i="1"/>
  <c r="K1547" i="1" s="1"/>
  <c r="L1546" i="1"/>
  <c r="G1547" i="1"/>
  <c r="R1545" i="1" s="1"/>
  <c r="A1549" i="1" a="1"/>
  <c r="A1549" i="1" s="1"/>
  <c r="H1549" i="1"/>
  <c r="J1549" i="1"/>
  <c r="L1549" i="1"/>
  <c r="M1551" i="1" s="1"/>
  <c r="R1549" i="1" s="1"/>
  <c r="N1549" i="1"/>
  <c r="O1549" i="1"/>
  <c r="H1550" i="1"/>
  <c r="J1550" i="1"/>
  <c r="L1550" i="1"/>
  <c r="G1551" i="1"/>
  <c r="H1552" i="1"/>
  <c r="J1552" i="1"/>
  <c r="L1552" i="1"/>
  <c r="N1552" i="1"/>
  <c r="O1552" i="1"/>
  <c r="H1553" i="1"/>
  <c r="J1553" i="1"/>
  <c r="L1553" i="1"/>
  <c r="G1554" i="1"/>
  <c r="Q1552" i="1" s="1"/>
  <c r="A1556" i="1" a="1"/>
  <c r="A1556" i="1" s="1"/>
  <c r="H1556" i="1"/>
  <c r="J1556" i="1"/>
  <c r="L1556" i="1"/>
  <c r="N1556" i="1"/>
  <c r="O1556" i="1"/>
  <c r="H1557" i="1"/>
  <c r="I1558" i="1" s="1"/>
  <c r="P1556" i="1" s="1"/>
  <c r="J1557" i="1"/>
  <c r="L1557" i="1"/>
  <c r="G1558" i="1"/>
  <c r="H1559" i="1"/>
  <c r="I1561" i="1" s="1"/>
  <c r="P1559" i="1" s="1"/>
  <c r="J1559" i="1"/>
  <c r="K1561" i="1" s="1"/>
  <c r="L1559" i="1"/>
  <c r="N1559" i="1"/>
  <c r="O1559" i="1"/>
  <c r="H1560" i="1"/>
  <c r="J1560" i="1"/>
  <c r="L1560" i="1"/>
  <c r="G1561" i="1"/>
  <c r="M1561" i="1"/>
  <c r="A1563" i="1" a="1"/>
  <c r="A1563" i="1" s="1"/>
  <c r="H1563" i="1"/>
  <c r="J1563" i="1"/>
  <c r="K1565" i="1" s="1"/>
  <c r="Q1563" i="1" s="1"/>
  <c r="Q1569" i="1" s="1"/>
  <c r="V1569" i="1" s="1"/>
  <c r="L1563" i="1"/>
  <c r="N1563" i="1"/>
  <c r="O1563" i="1"/>
  <c r="H1564" i="1"/>
  <c r="J1564" i="1"/>
  <c r="L1564" i="1"/>
  <c r="G1565" i="1"/>
  <c r="H1566" i="1"/>
  <c r="J1566" i="1"/>
  <c r="L1566" i="1"/>
  <c r="N1566" i="1"/>
  <c r="O1566" i="1"/>
  <c r="R1566" i="1"/>
  <c r="H1567" i="1"/>
  <c r="J1567" i="1"/>
  <c r="L1567" i="1"/>
  <c r="M1568" i="1" s="1"/>
  <c r="G1568" i="1"/>
  <c r="Q1566" i="1" s="1"/>
  <c r="A1570" i="1" a="1"/>
  <c r="A1570" i="1" s="1"/>
  <c r="H1570" i="1"/>
  <c r="J1570" i="1"/>
  <c r="L1570" i="1"/>
  <c r="N1570" i="1"/>
  <c r="O1570" i="1"/>
  <c r="H1571" i="1"/>
  <c r="J1571" i="1"/>
  <c r="L1571" i="1"/>
  <c r="M1572" i="1" s="1"/>
  <c r="R1570" i="1" s="1"/>
  <c r="G1572" i="1"/>
  <c r="H1573" i="1"/>
  <c r="J1573" i="1"/>
  <c r="L1573" i="1"/>
  <c r="N1573" i="1"/>
  <c r="O1573" i="1"/>
  <c r="H1574" i="1"/>
  <c r="J1574" i="1"/>
  <c r="L1574" i="1"/>
  <c r="M1575" i="1" s="1"/>
  <c r="G1575" i="1"/>
  <c r="I1575" i="1"/>
  <c r="P1573" i="1" s="1"/>
  <c r="A1577" i="1" a="1"/>
  <c r="A1577" i="1" s="1"/>
  <c r="H1577" i="1"/>
  <c r="I1579" i="1" s="1"/>
  <c r="P1577" i="1" s="1"/>
  <c r="J1577" i="1"/>
  <c r="L1577" i="1"/>
  <c r="N1577" i="1"/>
  <c r="O1577" i="1"/>
  <c r="H1578" i="1"/>
  <c r="J1578" i="1"/>
  <c r="L1578" i="1"/>
  <c r="G1579" i="1"/>
  <c r="H1580" i="1"/>
  <c r="J1580" i="1"/>
  <c r="L1580" i="1"/>
  <c r="N1580" i="1"/>
  <c r="O1580" i="1"/>
  <c r="H1581" i="1"/>
  <c r="J1581" i="1"/>
  <c r="L1581" i="1"/>
  <c r="G1582" i="1"/>
  <c r="A1584" i="1" a="1"/>
  <c r="A1584" i="1" s="1"/>
  <c r="H1584" i="1"/>
  <c r="J1584" i="1"/>
  <c r="L1584" i="1"/>
  <c r="M1586" i="1" s="1"/>
  <c r="R1584" i="1" s="1"/>
  <c r="N1584" i="1"/>
  <c r="O1584" i="1"/>
  <c r="H1585" i="1"/>
  <c r="J1585" i="1"/>
  <c r="L1585" i="1"/>
  <c r="G1586" i="1"/>
  <c r="H1587" i="1"/>
  <c r="J1587" i="1"/>
  <c r="L1587" i="1"/>
  <c r="M1589" i="1" s="1"/>
  <c r="N1587" i="1"/>
  <c r="O1587" i="1"/>
  <c r="H1588" i="1"/>
  <c r="J1588" i="1"/>
  <c r="K1589" i="1" s="1"/>
  <c r="L1588" i="1"/>
  <c r="G1589" i="1"/>
  <c r="I1589" i="1"/>
  <c r="P1587" i="1" s="1"/>
  <c r="A1591" i="1" a="1"/>
  <c r="A1591" i="1" s="1"/>
  <c r="H1591" i="1"/>
  <c r="J1591" i="1"/>
  <c r="L1591" i="1"/>
  <c r="N1591" i="1"/>
  <c r="O1591" i="1"/>
  <c r="H1592" i="1"/>
  <c r="J1592" i="1"/>
  <c r="K1593" i="1" s="1"/>
  <c r="Q1591" i="1" s="1"/>
  <c r="L1592" i="1"/>
  <c r="M1593" i="1" s="1"/>
  <c r="R1591" i="1" s="1"/>
  <c r="G1593" i="1"/>
  <c r="I1593" i="1"/>
  <c r="P1591" i="1" s="1"/>
  <c r="H1594" i="1"/>
  <c r="J1594" i="1"/>
  <c r="L1594" i="1"/>
  <c r="N1594" i="1"/>
  <c r="O1594" i="1"/>
  <c r="H1595" i="1"/>
  <c r="J1595" i="1"/>
  <c r="K1596" i="1" s="1"/>
  <c r="L1595" i="1"/>
  <c r="G1596" i="1"/>
  <c r="Q1594" i="1" s="1"/>
  <c r="A1598" i="1" a="1"/>
  <c r="A1598" i="1" s="1"/>
  <c r="H1598" i="1"/>
  <c r="J1598" i="1"/>
  <c r="L1598" i="1"/>
  <c r="N1598" i="1"/>
  <c r="O1598" i="1"/>
  <c r="H1599" i="1"/>
  <c r="J1599" i="1"/>
  <c r="L1599" i="1"/>
  <c r="M1600" i="1" s="1"/>
  <c r="R1598" i="1" s="1"/>
  <c r="G1600" i="1"/>
  <c r="H1601" i="1"/>
  <c r="I1603" i="1" s="1"/>
  <c r="P1601" i="1" s="1"/>
  <c r="J1601" i="1"/>
  <c r="K1603" i="1" s="1"/>
  <c r="L1601" i="1"/>
  <c r="N1601" i="1"/>
  <c r="O1601" i="1"/>
  <c r="H1602" i="1"/>
  <c r="J1602" i="1"/>
  <c r="L1602" i="1"/>
  <c r="M1603" i="1" s="1"/>
  <c r="G1603" i="1"/>
  <c r="R1601" i="1" s="1"/>
  <c r="A1605" i="1" a="1"/>
  <c r="A1605" i="1" s="1"/>
  <c r="H1605" i="1"/>
  <c r="I1607" i="1" s="1"/>
  <c r="P1605" i="1" s="1"/>
  <c r="J1605" i="1"/>
  <c r="K1607" i="1" s="1"/>
  <c r="Q1605" i="1" s="1"/>
  <c r="L1605" i="1"/>
  <c r="M1607" i="1" s="1"/>
  <c r="R1605" i="1" s="1"/>
  <c r="N1605" i="1"/>
  <c r="O1605" i="1"/>
  <c r="H1606" i="1"/>
  <c r="J1606" i="1"/>
  <c r="L1606" i="1"/>
  <c r="G1607" i="1"/>
  <c r="H1608" i="1"/>
  <c r="I1610" i="1" s="1"/>
  <c r="P1608" i="1" s="1"/>
  <c r="J1608" i="1"/>
  <c r="L1608" i="1"/>
  <c r="N1608" i="1"/>
  <c r="O1608" i="1"/>
  <c r="H1609" i="1"/>
  <c r="J1609" i="1"/>
  <c r="L1609" i="1"/>
  <c r="G1610" i="1"/>
  <c r="Q1608" i="1" s="1"/>
  <c r="Q1611" i="1"/>
  <c r="V1611" i="1" s="1"/>
  <c r="A1612" i="1" a="1"/>
  <c r="A1612" i="1" s="1"/>
  <c r="H1612" i="1"/>
  <c r="J1612" i="1"/>
  <c r="L1612" i="1"/>
  <c r="M1614" i="1" s="1"/>
  <c r="R1612" i="1" s="1"/>
  <c r="R1618" i="1" s="1"/>
  <c r="W1618" i="1" s="1"/>
  <c r="N1612" i="1"/>
  <c r="O1612" i="1"/>
  <c r="H1613" i="1"/>
  <c r="J1613" i="1"/>
  <c r="L1613" i="1"/>
  <c r="G1614" i="1"/>
  <c r="H1615" i="1"/>
  <c r="I1617" i="1" s="1"/>
  <c r="P1615" i="1" s="1"/>
  <c r="J1615" i="1"/>
  <c r="L1615" i="1"/>
  <c r="N1615" i="1"/>
  <c r="O1615" i="1"/>
  <c r="H1616" i="1"/>
  <c r="J1616" i="1"/>
  <c r="L1616" i="1"/>
  <c r="G1617" i="1"/>
  <c r="R1615" i="1" s="1"/>
  <c r="K1617" i="1"/>
  <c r="A1619" i="1" a="1"/>
  <c r="A1619" i="1" s="1"/>
  <c r="H1619" i="1"/>
  <c r="J1619" i="1"/>
  <c r="L1619" i="1"/>
  <c r="M1621" i="1" s="1"/>
  <c r="R1619" i="1" s="1"/>
  <c r="N1619" i="1"/>
  <c r="O1619" i="1"/>
  <c r="H1620" i="1"/>
  <c r="J1620" i="1"/>
  <c r="L1620" i="1"/>
  <c r="G1621" i="1"/>
  <c r="H1622" i="1"/>
  <c r="J1622" i="1"/>
  <c r="L1622" i="1"/>
  <c r="N1622" i="1"/>
  <c r="O1622" i="1"/>
  <c r="H1623" i="1"/>
  <c r="J1623" i="1"/>
  <c r="K1624" i="1" s="1"/>
  <c r="L1623" i="1"/>
  <c r="G1624" i="1"/>
  <c r="Q1622" i="1" s="1"/>
  <c r="A1626" i="1" a="1"/>
  <c r="A1626" i="1" s="1"/>
  <c r="H1626" i="1"/>
  <c r="J1626" i="1"/>
  <c r="L1626" i="1"/>
  <c r="N1626" i="1"/>
  <c r="O1626" i="1"/>
  <c r="H1627" i="1"/>
  <c r="J1627" i="1"/>
  <c r="L1627" i="1"/>
  <c r="M1628" i="1" s="1"/>
  <c r="R1626" i="1" s="1"/>
  <c r="G1628" i="1"/>
  <c r="H1629" i="1"/>
  <c r="J1629" i="1"/>
  <c r="L1629" i="1"/>
  <c r="N1629" i="1"/>
  <c r="O1629" i="1"/>
  <c r="H1630" i="1"/>
  <c r="J1630" i="1"/>
  <c r="K1631" i="1" s="1"/>
  <c r="L1630" i="1"/>
  <c r="M1631" i="1" s="1"/>
  <c r="G1631" i="1"/>
  <c r="R1629" i="1" s="1"/>
  <c r="A1633" i="1" a="1"/>
  <c r="A1633" i="1" s="1"/>
  <c r="H1633" i="1"/>
  <c r="I1635" i="1" s="1"/>
  <c r="P1633" i="1" s="1"/>
  <c r="J1633" i="1"/>
  <c r="L1633" i="1"/>
  <c r="N1633" i="1"/>
  <c r="O1633" i="1"/>
  <c r="H1634" i="1"/>
  <c r="J1634" i="1"/>
  <c r="L1634" i="1"/>
  <c r="G1635" i="1"/>
  <c r="H1636" i="1"/>
  <c r="J1636" i="1"/>
  <c r="L1636" i="1"/>
  <c r="N1636" i="1"/>
  <c r="O1636" i="1"/>
  <c r="H1637" i="1"/>
  <c r="J1637" i="1"/>
  <c r="L1637" i="1"/>
  <c r="G1638" i="1"/>
  <c r="Q1636" i="1" s="1"/>
  <c r="A1640" i="1" a="1"/>
  <c r="A1640" i="1" s="1"/>
  <c r="H1640" i="1"/>
  <c r="J1640" i="1"/>
  <c r="L1640" i="1"/>
  <c r="N1640" i="1"/>
  <c r="O1640" i="1"/>
  <c r="H1641" i="1"/>
  <c r="I1642" i="1" s="1"/>
  <c r="P1640" i="1" s="1"/>
  <c r="J1641" i="1"/>
  <c r="L1641" i="1"/>
  <c r="G1642" i="1"/>
  <c r="H1643" i="1"/>
  <c r="J1643" i="1"/>
  <c r="L1643" i="1"/>
  <c r="N1643" i="1"/>
  <c r="O1643" i="1"/>
  <c r="H1644" i="1"/>
  <c r="I1645" i="1" s="1"/>
  <c r="P1643" i="1" s="1"/>
  <c r="J1644" i="1"/>
  <c r="K1645" i="1" s="1"/>
  <c r="L1644" i="1"/>
  <c r="G1645" i="1"/>
  <c r="M1645" i="1"/>
  <c r="A1647" i="1" a="1"/>
  <c r="A1647" i="1" s="1"/>
  <c r="H1647" i="1"/>
  <c r="J1647" i="1"/>
  <c r="L1647" i="1"/>
  <c r="N1647" i="1"/>
  <c r="O1647" i="1"/>
  <c r="H1648" i="1"/>
  <c r="J1648" i="1"/>
  <c r="L1648" i="1"/>
  <c r="G1649" i="1"/>
  <c r="H1650" i="1"/>
  <c r="J1650" i="1"/>
  <c r="L1650" i="1"/>
  <c r="N1650" i="1"/>
  <c r="O1650" i="1"/>
  <c r="H1651" i="1"/>
  <c r="J1651" i="1"/>
  <c r="L1651" i="1"/>
  <c r="G1652" i="1"/>
  <c r="Q1650" i="1" s="1"/>
  <c r="A1654" i="1" a="1"/>
  <c r="A1654" i="1" s="1"/>
  <c r="H1654" i="1"/>
  <c r="J1654" i="1"/>
  <c r="L1654" i="1"/>
  <c r="M1656" i="1" s="1"/>
  <c r="R1654" i="1" s="1"/>
  <c r="R1660" i="1" s="1"/>
  <c r="W1660" i="1" s="1"/>
  <c r="N1654" i="1"/>
  <c r="O1654" i="1"/>
  <c r="H1655" i="1"/>
  <c r="J1655" i="1"/>
  <c r="L1655" i="1"/>
  <c r="G1656" i="1"/>
  <c r="H1657" i="1"/>
  <c r="I1659" i="1" s="1"/>
  <c r="P1657" i="1" s="1"/>
  <c r="J1657" i="1"/>
  <c r="K1659" i="1" s="1"/>
  <c r="L1657" i="1"/>
  <c r="N1657" i="1"/>
  <c r="O1657" i="1"/>
  <c r="Q1657" i="1"/>
  <c r="H1658" i="1"/>
  <c r="J1658" i="1"/>
  <c r="L1658" i="1"/>
  <c r="G1659" i="1"/>
  <c r="R1657" i="1" s="1"/>
  <c r="A1661" i="1" a="1"/>
  <c r="A1661" i="1" s="1"/>
  <c r="H1661" i="1"/>
  <c r="J1661" i="1"/>
  <c r="L1661" i="1"/>
  <c r="N1661" i="1"/>
  <c r="O1661" i="1"/>
  <c r="H1662" i="1"/>
  <c r="J1662" i="1"/>
  <c r="L1662" i="1"/>
  <c r="G1663" i="1"/>
  <c r="H1664" i="1"/>
  <c r="J1664" i="1"/>
  <c r="L1664" i="1"/>
  <c r="N1664" i="1"/>
  <c r="O1664" i="1"/>
  <c r="H1665" i="1"/>
  <c r="J1665" i="1"/>
  <c r="K1666" i="1" s="1"/>
  <c r="L1665" i="1"/>
  <c r="G1666" i="1"/>
  <c r="Q1664" i="1" s="1"/>
  <c r="A1668" i="1" a="1"/>
  <c r="A1668" i="1" s="1"/>
  <c r="H1668" i="1"/>
  <c r="J1668" i="1"/>
  <c r="L1668" i="1"/>
  <c r="N1668" i="1"/>
  <c r="O1668" i="1"/>
  <c r="H1669" i="1"/>
  <c r="I1670" i="1" s="1"/>
  <c r="P1668" i="1" s="1"/>
  <c r="J1669" i="1"/>
  <c r="L1669" i="1"/>
  <c r="G1670" i="1"/>
  <c r="H1671" i="1"/>
  <c r="J1671" i="1"/>
  <c r="K1673" i="1" s="1"/>
  <c r="L1671" i="1"/>
  <c r="N1671" i="1"/>
  <c r="O1671" i="1"/>
  <c r="H1672" i="1"/>
  <c r="I1673" i="1" s="1"/>
  <c r="P1671" i="1" s="1"/>
  <c r="J1672" i="1"/>
  <c r="L1672" i="1"/>
  <c r="M1673" i="1" s="1"/>
  <c r="G1673" i="1"/>
  <c r="R1671" i="1" s="1"/>
  <c r="A1675" i="1" a="1"/>
  <c r="A1675" i="1" s="1"/>
  <c r="H1675" i="1"/>
  <c r="J1675" i="1"/>
  <c r="L1675" i="1"/>
  <c r="N1675" i="1"/>
  <c r="O1675" i="1"/>
  <c r="H1676" i="1"/>
  <c r="J1676" i="1"/>
  <c r="L1676" i="1"/>
  <c r="M1677" i="1" s="1"/>
  <c r="R1675" i="1" s="1"/>
  <c r="G1677" i="1"/>
  <c r="H1678" i="1"/>
  <c r="J1678" i="1"/>
  <c r="L1678" i="1"/>
  <c r="N1678" i="1"/>
  <c r="O1678" i="1"/>
  <c r="H1679" i="1"/>
  <c r="J1679" i="1"/>
  <c r="L1679" i="1"/>
  <c r="G1680" i="1"/>
  <c r="A1682" i="1" a="1"/>
  <c r="A1682" i="1" s="1"/>
  <c r="H1682" i="1"/>
  <c r="J1682" i="1"/>
  <c r="L1682" i="1"/>
  <c r="M1684" i="1" s="1"/>
  <c r="R1682" i="1" s="1"/>
  <c r="R1688" i="1" s="1"/>
  <c r="W1688" i="1" s="1"/>
  <c r="N1682" i="1"/>
  <c r="O1682" i="1"/>
  <c r="H1683" i="1"/>
  <c r="J1683" i="1"/>
  <c r="L1683" i="1"/>
  <c r="G1684" i="1"/>
  <c r="H1685" i="1"/>
  <c r="J1685" i="1"/>
  <c r="L1685" i="1"/>
  <c r="M1687" i="1" s="1"/>
  <c r="N1685" i="1"/>
  <c r="O1685" i="1"/>
  <c r="H1686" i="1"/>
  <c r="J1686" i="1"/>
  <c r="K1687" i="1" s="1"/>
  <c r="L1686" i="1"/>
  <c r="G1687" i="1"/>
  <c r="R1685" i="1" s="1"/>
  <c r="A1689" i="1" a="1"/>
  <c r="A1689" i="1" s="1"/>
  <c r="H1689" i="1"/>
  <c r="J1689" i="1"/>
  <c r="L1689" i="1"/>
  <c r="N1689" i="1"/>
  <c r="O1689" i="1"/>
  <c r="H1690" i="1"/>
  <c r="I1691" i="1" s="1"/>
  <c r="P1689" i="1" s="1"/>
  <c r="J1690" i="1"/>
  <c r="L1690" i="1"/>
  <c r="G1691" i="1"/>
  <c r="H1692" i="1"/>
  <c r="J1692" i="1"/>
  <c r="L1692" i="1"/>
  <c r="N1692" i="1"/>
  <c r="O1692" i="1"/>
  <c r="H1693" i="1"/>
  <c r="J1693" i="1"/>
  <c r="L1693" i="1"/>
  <c r="G1694" i="1"/>
  <c r="Q1692" i="1" s="1"/>
  <c r="A1696" i="1" a="1"/>
  <c r="A1696" i="1" s="1"/>
  <c r="H1696" i="1"/>
  <c r="J1696" i="1"/>
  <c r="L1696" i="1"/>
  <c r="N1696" i="1"/>
  <c r="O1696" i="1"/>
  <c r="H1697" i="1"/>
  <c r="J1697" i="1"/>
  <c r="L1697" i="1"/>
  <c r="G1698" i="1"/>
  <c r="H1699" i="1"/>
  <c r="J1699" i="1"/>
  <c r="L1699" i="1"/>
  <c r="M1701" i="1" s="1"/>
  <c r="N1699" i="1"/>
  <c r="O1699" i="1"/>
  <c r="H1700" i="1"/>
  <c r="J1700" i="1"/>
  <c r="L1700" i="1"/>
  <c r="G1701" i="1"/>
  <c r="R1699" i="1" s="1"/>
  <c r="A1703" i="1" a="1"/>
  <c r="A1703" i="1" s="1"/>
  <c r="H1703" i="1"/>
  <c r="I1705" i="1" s="1"/>
  <c r="P1703" i="1" s="1"/>
  <c r="J1703" i="1"/>
  <c r="L1703" i="1"/>
  <c r="N1703" i="1"/>
  <c r="O1703" i="1"/>
  <c r="H1704" i="1"/>
  <c r="J1704" i="1"/>
  <c r="K1705" i="1" s="1"/>
  <c r="Q1703" i="1" s="1"/>
  <c r="L1704" i="1"/>
  <c r="G1705" i="1"/>
  <c r="H1706" i="1"/>
  <c r="J1706" i="1"/>
  <c r="L1706" i="1"/>
  <c r="N1706" i="1"/>
  <c r="O1706" i="1"/>
  <c r="H1707" i="1"/>
  <c r="J1707" i="1"/>
  <c r="L1707" i="1"/>
  <c r="M1708" i="1" s="1"/>
  <c r="G1708" i="1"/>
  <c r="A1710" i="1" a="1"/>
  <c r="A1710" i="1" s="1"/>
  <c r="H1710" i="1"/>
  <c r="J1710" i="1"/>
  <c r="L1710" i="1"/>
  <c r="N1710" i="1"/>
  <c r="O1710" i="1"/>
  <c r="H1711" i="1"/>
  <c r="J1711" i="1"/>
  <c r="L1711" i="1"/>
  <c r="M1712" i="1" s="1"/>
  <c r="R1710" i="1" s="1"/>
  <c r="G1712" i="1"/>
  <c r="H1713" i="1"/>
  <c r="J1713" i="1"/>
  <c r="L1713" i="1"/>
  <c r="M1715" i="1" s="1"/>
  <c r="N1713" i="1"/>
  <c r="O1713" i="1"/>
  <c r="H1714" i="1"/>
  <c r="J1714" i="1"/>
  <c r="L1714" i="1"/>
  <c r="G1715" i="1"/>
  <c r="A1717" i="1" a="1"/>
  <c r="A1717" i="1" s="1"/>
  <c r="H1717" i="1"/>
  <c r="J1717" i="1"/>
  <c r="L1717" i="1"/>
  <c r="N1717" i="1"/>
  <c r="O1717" i="1"/>
  <c r="H1718" i="1"/>
  <c r="J1718" i="1"/>
  <c r="L1718" i="1"/>
  <c r="G1719" i="1"/>
  <c r="H1720" i="1"/>
  <c r="J1720" i="1"/>
  <c r="L1720" i="1"/>
  <c r="N1720" i="1"/>
  <c r="O1720" i="1"/>
  <c r="H1721" i="1"/>
  <c r="J1721" i="1"/>
  <c r="L1721" i="1"/>
  <c r="M1722" i="1" s="1"/>
  <c r="G1722" i="1"/>
  <c r="Q1720" i="1" s="1"/>
  <c r="A1724" i="1" a="1"/>
  <c r="A1724" i="1" s="1"/>
  <c r="H1724" i="1"/>
  <c r="J1724" i="1"/>
  <c r="L1724" i="1"/>
  <c r="N1724" i="1"/>
  <c r="O1724" i="1"/>
  <c r="H1725" i="1"/>
  <c r="J1725" i="1"/>
  <c r="L1725" i="1"/>
  <c r="M1726" i="1" s="1"/>
  <c r="R1724" i="1" s="1"/>
  <c r="R1730" i="1" s="1"/>
  <c r="W1730" i="1" s="1"/>
  <c r="G1726" i="1"/>
  <c r="H1727" i="1"/>
  <c r="J1727" i="1"/>
  <c r="L1727" i="1"/>
  <c r="N1727" i="1"/>
  <c r="O1727" i="1"/>
  <c r="H1728" i="1"/>
  <c r="J1728" i="1"/>
  <c r="L1728" i="1"/>
  <c r="M1729" i="1" s="1"/>
  <c r="G1729" i="1"/>
  <c r="R1727" i="1" s="1"/>
  <c r="A1731" i="1" a="1"/>
  <c r="A1731" i="1" s="1"/>
  <c r="H1731" i="1"/>
  <c r="I1733" i="1" s="1"/>
  <c r="P1731" i="1" s="1"/>
  <c r="J1731" i="1"/>
  <c r="L1731" i="1"/>
  <c r="N1731" i="1"/>
  <c r="O1731" i="1"/>
  <c r="H1732" i="1"/>
  <c r="J1732" i="1"/>
  <c r="L1732" i="1"/>
  <c r="G1733" i="1"/>
  <c r="H1734" i="1"/>
  <c r="J1734" i="1"/>
  <c r="K1736" i="1" s="1"/>
  <c r="L1734" i="1"/>
  <c r="N1734" i="1"/>
  <c r="O1734" i="1"/>
  <c r="H1735" i="1"/>
  <c r="J1735" i="1"/>
  <c r="L1735" i="1"/>
  <c r="G1736" i="1"/>
  <c r="Q1734" i="1" s="1"/>
  <c r="A1738" i="1" a="1"/>
  <c r="A1738" i="1" s="1"/>
  <c r="H1738" i="1"/>
  <c r="J1738" i="1"/>
  <c r="L1738" i="1"/>
  <c r="N1738" i="1"/>
  <c r="O1738" i="1"/>
  <c r="H1739" i="1"/>
  <c r="I1740" i="1" s="1"/>
  <c r="P1738" i="1" s="1"/>
  <c r="J1739" i="1"/>
  <c r="L1739" i="1"/>
  <c r="M1740" i="1" s="1"/>
  <c r="R1738" i="1" s="1"/>
  <c r="R1744" i="1" s="1"/>
  <c r="W1744" i="1" s="1"/>
  <c r="G1740" i="1"/>
  <c r="H1741" i="1"/>
  <c r="J1741" i="1"/>
  <c r="L1741" i="1"/>
  <c r="N1741" i="1"/>
  <c r="O1741" i="1"/>
  <c r="Q1741" i="1"/>
  <c r="H1742" i="1"/>
  <c r="I1743" i="1" s="1"/>
  <c r="P1741" i="1" s="1"/>
  <c r="J1742" i="1"/>
  <c r="K1743" i="1" s="1"/>
  <c r="L1742" i="1"/>
  <c r="G1743" i="1"/>
  <c r="R1741" i="1" s="1"/>
  <c r="A1745" i="1" a="1"/>
  <c r="A1745" i="1" s="1"/>
  <c r="H1745" i="1"/>
  <c r="J1745" i="1"/>
  <c r="L1745" i="1"/>
  <c r="N1745" i="1"/>
  <c r="O1745" i="1"/>
  <c r="H1746" i="1"/>
  <c r="I1747" i="1" s="1"/>
  <c r="P1745" i="1" s="1"/>
  <c r="J1746" i="1"/>
  <c r="L1746" i="1"/>
  <c r="M1747" i="1" s="1"/>
  <c r="R1745" i="1" s="1"/>
  <c r="G1747" i="1"/>
  <c r="H1748" i="1"/>
  <c r="J1748" i="1"/>
  <c r="L1748" i="1"/>
  <c r="N1748" i="1"/>
  <c r="O1748" i="1"/>
  <c r="H1749" i="1"/>
  <c r="J1749" i="1"/>
  <c r="K1750" i="1" s="1"/>
  <c r="L1749" i="1"/>
  <c r="G1750" i="1"/>
  <c r="Q1748" i="1" s="1"/>
  <c r="A1752" i="1" a="1"/>
  <c r="A1752" i="1" s="1"/>
  <c r="H1752" i="1"/>
  <c r="J1752" i="1"/>
  <c r="L1752" i="1"/>
  <c r="M1754" i="1" s="1"/>
  <c r="R1752" i="1" s="1"/>
  <c r="N1752" i="1"/>
  <c r="O1752" i="1"/>
  <c r="H1753" i="1"/>
  <c r="J1753" i="1"/>
  <c r="L1753" i="1"/>
  <c r="G1754" i="1"/>
  <c r="H1755" i="1"/>
  <c r="I1757" i="1" s="1"/>
  <c r="P1755" i="1" s="1"/>
  <c r="J1755" i="1"/>
  <c r="L1755" i="1"/>
  <c r="N1755" i="1"/>
  <c r="O1755" i="1"/>
  <c r="H1756" i="1"/>
  <c r="J1756" i="1"/>
  <c r="K1757" i="1" s="1"/>
  <c r="L1756" i="1"/>
  <c r="G1757" i="1"/>
  <c r="R1755" i="1" s="1"/>
  <c r="A1759" i="1" a="1"/>
  <c r="A1759" i="1" s="1"/>
  <c r="H1759" i="1"/>
  <c r="J1759" i="1"/>
  <c r="L1759" i="1"/>
  <c r="N1759" i="1"/>
  <c r="O1759" i="1"/>
  <c r="H1760" i="1"/>
  <c r="J1760" i="1"/>
  <c r="K1761" i="1" s="1"/>
  <c r="Q1759" i="1" s="1"/>
  <c r="L1760" i="1"/>
  <c r="G1761" i="1"/>
  <c r="H1762" i="1"/>
  <c r="J1762" i="1"/>
  <c r="L1762" i="1"/>
  <c r="N1762" i="1"/>
  <c r="O1762" i="1"/>
  <c r="H1763" i="1"/>
  <c r="J1763" i="1"/>
  <c r="L1763" i="1"/>
  <c r="M1764" i="1" s="1"/>
  <c r="G1764" i="1"/>
  <c r="R1762" i="1" s="1"/>
  <c r="A1766" i="1" a="1"/>
  <c r="A1766" i="1" s="1"/>
  <c r="H1766" i="1"/>
  <c r="J1766" i="1"/>
  <c r="L1766" i="1"/>
  <c r="N1766" i="1"/>
  <c r="O1766" i="1"/>
  <c r="H1767" i="1"/>
  <c r="J1767" i="1"/>
  <c r="L1767" i="1"/>
  <c r="G1768" i="1"/>
  <c r="H1769" i="1"/>
  <c r="I1771" i="1" s="1"/>
  <c r="P1769" i="1" s="1"/>
  <c r="J1769" i="1"/>
  <c r="K1771" i="1" s="1"/>
  <c r="L1769" i="1"/>
  <c r="M1771" i="1" s="1"/>
  <c r="N1769" i="1"/>
  <c r="O1769" i="1"/>
  <c r="H1770" i="1"/>
  <c r="J1770" i="1"/>
  <c r="L1770" i="1"/>
  <c r="G1771" i="1"/>
  <c r="A1773" i="1" a="1"/>
  <c r="A1773" i="1" s="1"/>
  <c r="H1773" i="1"/>
  <c r="I1775" i="1" s="1"/>
  <c r="P1773" i="1" s="1"/>
  <c r="J1773" i="1"/>
  <c r="L1773" i="1"/>
  <c r="M1775" i="1" s="1"/>
  <c r="R1773" i="1" s="1"/>
  <c r="N1773" i="1"/>
  <c r="O1773" i="1"/>
  <c r="H1774" i="1"/>
  <c r="J1774" i="1"/>
  <c r="K1775" i="1" s="1"/>
  <c r="Q1773" i="1" s="1"/>
  <c r="L1774" i="1"/>
  <c r="G1775" i="1"/>
  <c r="H1776" i="1"/>
  <c r="J1776" i="1"/>
  <c r="L1776" i="1"/>
  <c r="N1776" i="1"/>
  <c r="O1776" i="1"/>
  <c r="H1777" i="1"/>
  <c r="J1777" i="1"/>
  <c r="L1777" i="1"/>
  <c r="G1778" i="1"/>
  <c r="R1776" i="1" s="1"/>
  <c r="A1780" i="1" a="1"/>
  <c r="A1780" i="1" s="1"/>
  <c r="H1780" i="1"/>
  <c r="J1780" i="1"/>
  <c r="L1780" i="1"/>
  <c r="N1780" i="1"/>
  <c r="O1780" i="1"/>
  <c r="H1781" i="1"/>
  <c r="J1781" i="1"/>
  <c r="L1781" i="1"/>
  <c r="G1782" i="1"/>
  <c r="H1783" i="1"/>
  <c r="J1783" i="1"/>
  <c r="K1785" i="1" s="1"/>
  <c r="L1783" i="1"/>
  <c r="N1783" i="1"/>
  <c r="O1783" i="1"/>
  <c r="H1784" i="1"/>
  <c r="J1784" i="1"/>
  <c r="L1784" i="1"/>
  <c r="G1785" i="1"/>
  <c r="R1783" i="1" s="1"/>
  <c r="A1787" i="1" a="1"/>
  <c r="A1787" i="1" s="1"/>
  <c r="H1787" i="1"/>
  <c r="I1789" i="1" s="1"/>
  <c r="P1787" i="1" s="1"/>
  <c r="J1787" i="1"/>
  <c r="L1787" i="1"/>
  <c r="M1789" i="1" s="1"/>
  <c r="R1787" i="1" s="1"/>
  <c r="N1787" i="1"/>
  <c r="O1787" i="1"/>
  <c r="H1788" i="1"/>
  <c r="J1788" i="1"/>
  <c r="L1788" i="1"/>
  <c r="G1789" i="1"/>
  <c r="H1790" i="1"/>
  <c r="J1790" i="1"/>
  <c r="L1790" i="1"/>
  <c r="N1790" i="1"/>
  <c r="O1790" i="1"/>
  <c r="H1791" i="1"/>
  <c r="J1791" i="1"/>
  <c r="L1791" i="1"/>
  <c r="G1792" i="1"/>
  <c r="A1794" i="1" a="1"/>
  <c r="A1794" i="1" s="1"/>
  <c r="H1794" i="1"/>
  <c r="J1794" i="1"/>
  <c r="L1794" i="1"/>
  <c r="M1796" i="1" s="1"/>
  <c r="R1794" i="1" s="1"/>
  <c r="N1794" i="1"/>
  <c r="O1794" i="1"/>
  <c r="H1795" i="1"/>
  <c r="I1796" i="1" s="1"/>
  <c r="P1794" i="1" s="1"/>
  <c r="J1795" i="1"/>
  <c r="K1796" i="1" s="1"/>
  <c r="Q1794" i="1" s="1"/>
  <c r="L1795" i="1"/>
  <c r="G1796" i="1"/>
  <c r="H1797" i="1"/>
  <c r="J1797" i="1"/>
  <c r="L1797" i="1"/>
  <c r="N1797" i="1"/>
  <c r="O1797" i="1"/>
  <c r="H1798" i="1"/>
  <c r="J1798" i="1"/>
  <c r="L1798" i="1"/>
  <c r="G1799" i="1"/>
  <c r="R1797" i="1" s="1"/>
  <c r="A1801" i="1" a="1"/>
  <c r="A1801" i="1" s="1"/>
  <c r="H1801" i="1"/>
  <c r="J1801" i="1"/>
  <c r="L1801" i="1"/>
  <c r="N1801" i="1"/>
  <c r="O1801" i="1"/>
  <c r="H1802" i="1"/>
  <c r="J1802" i="1"/>
  <c r="L1802" i="1"/>
  <c r="G1803" i="1"/>
  <c r="H1804" i="1"/>
  <c r="J1804" i="1"/>
  <c r="L1804" i="1"/>
  <c r="N1804" i="1"/>
  <c r="O1804" i="1"/>
  <c r="H1805" i="1"/>
  <c r="J1805" i="1"/>
  <c r="L1805" i="1"/>
  <c r="G1806" i="1"/>
  <c r="R1804" i="1" s="1"/>
  <c r="A1808" i="1" a="1"/>
  <c r="A1808" i="1" s="1"/>
  <c r="H1808" i="1"/>
  <c r="J1808" i="1"/>
  <c r="K1810" i="1" s="1"/>
  <c r="Q1808" i="1" s="1"/>
  <c r="L1808" i="1"/>
  <c r="N1808" i="1"/>
  <c r="O1808" i="1"/>
  <c r="H1809" i="1"/>
  <c r="J1809" i="1"/>
  <c r="L1809" i="1"/>
  <c r="G1810" i="1"/>
  <c r="H1811" i="1"/>
  <c r="J1811" i="1"/>
  <c r="L1811" i="1"/>
  <c r="N1811" i="1"/>
  <c r="O1811" i="1"/>
  <c r="H1812" i="1"/>
  <c r="J1812" i="1"/>
  <c r="L1812" i="1"/>
  <c r="G1813" i="1"/>
  <c r="R1811" i="1" s="1"/>
  <c r="A1815" i="1" a="1"/>
  <c r="A1815" i="1" s="1"/>
  <c r="H1815" i="1"/>
  <c r="J1815" i="1"/>
  <c r="L1815" i="1"/>
  <c r="N1815" i="1"/>
  <c r="O1815" i="1"/>
  <c r="H1816" i="1"/>
  <c r="J1816" i="1"/>
  <c r="L1816" i="1"/>
  <c r="G1817" i="1"/>
  <c r="H1818" i="1"/>
  <c r="J1818" i="1"/>
  <c r="L1818" i="1"/>
  <c r="N1818" i="1"/>
  <c r="O1818" i="1"/>
  <c r="H1819" i="1"/>
  <c r="J1819" i="1"/>
  <c r="L1819" i="1"/>
  <c r="M1820" i="1" s="1"/>
  <c r="G1820" i="1"/>
  <c r="R1818" i="1" s="1"/>
  <c r="A1822" i="1" a="1"/>
  <c r="A1822" i="1" s="1"/>
  <c r="H1822" i="1"/>
  <c r="J1822" i="1"/>
  <c r="K1824" i="1" s="1"/>
  <c r="Q1822" i="1" s="1"/>
  <c r="L1822" i="1"/>
  <c r="N1822" i="1"/>
  <c r="O1822" i="1"/>
  <c r="H1823" i="1"/>
  <c r="J1823" i="1"/>
  <c r="L1823" i="1"/>
  <c r="G1824" i="1"/>
  <c r="H1825" i="1"/>
  <c r="I1827" i="1" s="1"/>
  <c r="P1825" i="1" s="1"/>
  <c r="J1825" i="1"/>
  <c r="L1825" i="1"/>
  <c r="N1825" i="1"/>
  <c r="O1825" i="1"/>
  <c r="H1826" i="1"/>
  <c r="J1826" i="1"/>
  <c r="L1826" i="1"/>
  <c r="G1827" i="1"/>
  <c r="R1825" i="1" s="1"/>
  <c r="A1829" i="1" a="1"/>
  <c r="A1829" i="1" s="1"/>
  <c r="H1829" i="1"/>
  <c r="J1829" i="1"/>
  <c r="L1829" i="1"/>
  <c r="M1831" i="1" s="1"/>
  <c r="R1829" i="1" s="1"/>
  <c r="N1829" i="1"/>
  <c r="O1829" i="1"/>
  <c r="H1830" i="1"/>
  <c r="J1830" i="1"/>
  <c r="L1830" i="1"/>
  <c r="G1831" i="1"/>
  <c r="H1832" i="1"/>
  <c r="J1832" i="1"/>
  <c r="L1832" i="1"/>
  <c r="N1832" i="1"/>
  <c r="O1832" i="1"/>
  <c r="H1833" i="1"/>
  <c r="J1833" i="1"/>
  <c r="K1834" i="1" s="1"/>
  <c r="L1833" i="1"/>
  <c r="M1834" i="1" s="1"/>
  <c r="G1834" i="1"/>
  <c r="A1836" i="1" a="1"/>
  <c r="A1836" i="1" s="1"/>
  <c r="H1836" i="1"/>
  <c r="J1836" i="1"/>
  <c r="K1838" i="1" s="1"/>
  <c r="Q1836" i="1" s="1"/>
  <c r="L1836" i="1"/>
  <c r="N1836" i="1"/>
  <c r="O1836" i="1"/>
  <c r="H1837" i="1"/>
  <c r="I1838" i="1" s="1"/>
  <c r="P1836" i="1" s="1"/>
  <c r="J1837" i="1"/>
  <c r="L1837" i="1"/>
  <c r="G1838" i="1"/>
  <c r="H1839" i="1"/>
  <c r="I1841" i="1" s="1"/>
  <c r="P1839" i="1" s="1"/>
  <c r="J1839" i="1"/>
  <c r="K1841" i="1" s="1"/>
  <c r="L1839" i="1"/>
  <c r="N1839" i="1"/>
  <c r="O1839" i="1"/>
  <c r="H1840" i="1"/>
  <c r="J1840" i="1"/>
  <c r="L1840" i="1"/>
  <c r="G1841" i="1"/>
  <c r="R1839" i="1" s="1"/>
  <c r="A1843" i="1" a="1"/>
  <c r="A1843" i="1" s="1"/>
  <c r="H1843" i="1"/>
  <c r="J1843" i="1"/>
  <c r="L1843" i="1"/>
  <c r="M1845" i="1" s="1"/>
  <c r="R1843" i="1" s="1"/>
  <c r="R1849" i="1" s="1"/>
  <c r="W1849" i="1" s="1"/>
  <c r="N1843" i="1"/>
  <c r="O1843" i="1"/>
  <c r="H1844" i="1"/>
  <c r="J1844" i="1"/>
  <c r="L1844" i="1"/>
  <c r="G1845" i="1"/>
  <c r="H1846" i="1"/>
  <c r="J1846" i="1"/>
  <c r="L1846" i="1"/>
  <c r="N1846" i="1"/>
  <c r="O1846" i="1"/>
  <c r="Q1846" i="1"/>
  <c r="H1847" i="1"/>
  <c r="J1847" i="1"/>
  <c r="L1847" i="1"/>
  <c r="G1848" i="1"/>
  <c r="R1846" i="1" s="1"/>
  <c r="A1850" i="1" a="1"/>
  <c r="A1850" i="1" s="1"/>
  <c r="H1850" i="1"/>
  <c r="J1850" i="1"/>
  <c r="L1850" i="1"/>
  <c r="N1850" i="1"/>
  <c r="O1850" i="1"/>
  <c r="H1851" i="1"/>
  <c r="J1851" i="1"/>
  <c r="K1852" i="1" s="1"/>
  <c r="Q1850" i="1" s="1"/>
  <c r="L1851" i="1"/>
  <c r="G1852" i="1"/>
  <c r="H1853" i="1"/>
  <c r="J1853" i="1"/>
  <c r="L1853" i="1"/>
  <c r="N1853" i="1"/>
  <c r="O1853" i="1"/>
  <c r="H1854" i="1"/>
  <c r="J1854" i="1"/>
  <c r="L1854" i="1"/>
  <c r="G1855" i="1"/>
  <c r="A1857" i="1" a="1"/>
  <c r="A1857" i="1" s="1"/>
  <c r="H1857" i="1"/>
  <c r="J1857" i="1"/>
  <c r="L1857" i="1"/>
  <c r="N1857" i="1"/>
  <c r="O1857" i="1"/>
  <c r="H1858" i="1"/>
  <c r="J1858" i="1"/>
  <c r="L1858" i="1"/>
  <c r="G1859" i="1"/>
  <c r="H1860" i="1"/>
  <c r="I1862" i="1" s="1"/>
  <c r="P1860" i="1" s="1"/>
  <c r="J1860" i="1"/>
  <c r="L1860" i="1"/>
  <c r="N1860" i="1"/>
  <c r="O1860" i="1"/>
  <c r="H1861" i="1"/>
  <c r="J1861" i="1"/>
  <c r="L1861" i="1"/>
  <c r="G1862" i="1"/>
  <c r="R1860" i="1" s="1"/>
  <c r="A1864" i="1" a="1"/>
  <c r="A1864" i="1" s="1"/>
  <c r="H1864" i="1"/>
  <c r="J1864" i="1"/>
  <c r="L1864" i="1"/>
  <c r="N1864" i="1"/>
  <c r="O1864" i="1"/>
  <c r="H1865" i="1"/>
  <c r="J1865" i="1"/>
  <c r="L1865" i="1"/>
  <c r="G1866" i="1"/>
  <c r="H1867" i="1"/>
  <c r="J1867" i="1"/>
  <c r="L1867" i="1"/>
  <c r="N1867" i="1"/>
  <c r="O1867" i="1"/>
  <c r="H1868" i="1"/>
  <c r="J1868" i="1"/>
  <c r="L1868" i="1"/>
  <c r="G1869" i="1"/>
  <c r="R1867" i="1" s="1"/>
  <c r="A1871" i="1" a="1"/>
  <c r="A1871" i="1" s="1"/>
  <c r="H1871" i="1"/>
  <c r="J1871" i="1"/>
  <c r="L1871" i="1"/>
  <c r="N1871" i="1"/>
  <c r="O1871" i="1"/>
  <c r="H1872" i="1"/>
  <c r="J1872" i="1"/>
  <c r="L1872" i="1"/>
  <c r="G1873" i="1"/>
  <c r="H1874" i="1"/>
  <c r="I1876" i="1" s="1"/>
  <c r="P1874" i="1" s="1"/>
  <c r="J1874" i="1"/>
  <c r="K1876" i="1" s="1"/>
  <c r="L1874" i="1"/>
  <c r="N1874" i="1"/>
  <c r="O1874" i="1"/>
  <c r="H1875" i="1"/>
  <c r="J1875" i="1"/>
  <c r="L1875" i="1"/>
  <c r="G1876" i="1"/>
  <c r="R1874" i="1" s="1"/>
  <c r="A1878" i="1" a="1"/>
  <c r="A1878" i="1" s="1"/>
  <c r="H1878" i="1"/>
  <c r="J1878" i="1"/>
  <c r="L1878" i="1"/>
  <c r="M1880" i="1" s="1"/>
  <c r="R1878" i="1" s="1"/>
  <c r="N1878" i="1"/>
  <c r="O1878" i="1"/>
  <c r="H1879" i="1"/>
  <c r="J1879" i="1"/>
  <c r="L1879" i="1"/>
  <c r="G1880" i="1"/>
  <c r="H1881" i="1"/>
  <c r="J1881" i="1"/>
  <c r="K1883" i="1" s="1"/>
  <c r="L1881" i="1"/>
  <c r="M1883" i="1" s="1"/>
  <c r="N1881" i="1"/>
  <c r="O1881" i="1"/>
  <c r="H1882" i="1"/>
  <c r="J1882" i="1"/>
  <c r="L1882" i="1"/>
  <c r="G1883" i="1"/>
  <c r="A1885" i="1" a="1"/>
  <c r="A1885" i="1" s="1"/>
  <c r="H1885" i="1"/>
  <c r="J1885" i="1"/>
  <c r="L1885" i="1"/>
  <c r="N1885" i="1"/>
  <c r="O1885" i="1"/>
  <c r="H1886" i="1"/>
  <c r="I1887" i="1" s="1"/>
  <c r="P1885" i="1" s="1"/>
  <c r="J1886" i="1"/>
  <c r="L1886" i="1"/>
  <c r="G1887" i="1"/>
  <c r="H1888" i="1"/>
  <c r="J1888" i="1"/>
  <c r="L1888" i="1"/>
  <c r="N1888" i="1"/>
  <c r="O1888" i="1"/>
  <c r="Q1888" i="1"/>
  <c r="H1889" i="1"/>
  <c r="J1889" i="1"/>
  <c r="L1889" i="1"/>
  <c r="G1890" i="1"/>
  <c r="R1888" i="1" s="1"/>
  <c r="A1892" i="1" a="1"/>
  <c r="A1892" i="1" s="1"/>
  <c r="H1892" i="1"/>
  <c r="I1894" i="1" s="1"/>
  <c r="P1892" i="1" s="1"/>
  <c r="J1892" i="1"/>
  <c r="L1892" i="1"/>
  <c r="N1892" i="1"/>
  <c r="O1892" i="1"/>
  <c r="H1893" i="1"/>
  <c r="J1893" i="1"/>
  <c r="K1894" i="1" s="1"/>
  <c r="Q1892" i="1" s="1"/>
  <c r="L1893" i="1"/>
  <c r="G1894" i="1"/>
  <c r="H1895" i="1"/>
  <c r="J1895" i="1"/>
  <c r="K1897" i="1" s="1"/>
  <c r="L1895" i="1"/>
  <c r="N1895" i="1"/>
  <c r="O1895" i="1"/>
  <c r="H1896" i="1"/>
  <c r="J1896" i="1"/>
  <c r="L1896" i="1"/>
  <c r="M1897" i="1" s="1"/>
  <c r="G1897" i="1"/>
  <c r="R1895" i="1" s="1"/>
  <c r="A1899" i="1" a="1"/>
  <c r="A1899" i="1" s="1"/>
  <c r="H1899" i="1"/>
  <c r="J1899" i="1"/>
  <c r="L1899" i="1"/>
  <c r="N1899" i="1"/>
  <c r="O1899" i="1"/>
  <c r="H1900" i="1"/>
  <c r="J1900" i="1"/>
  <c r="L1900" i="1"/>
  <c r="G1901" i="1"/>
  <c r="H1902" i="1"/>
  <c r="I1904" i="1" s="1"/>
  <c r="P1902" i="1" s="1"/>
  <c r="J1902" i="1"/>
  <c r="K1904" i="1" s="1"/>
  <c r="L1902" i="1"/>
  <c r="N1902" i="1"/>
  <c r="O1902" i="1"/>
  <c r="R1902" i="1"/>
  <c r="H1903" i="1"/>
  <c r="J1903" i="1"/>
  <c r="L1903" i="1"/>
  <c r="G1904" i="1"/>
  <c r="Q1902" i="1" s="1"/>
  <c r="A1906" i="1" a="1"/>
  <c r="A1906" i="1" s="1"/>
  <c r="H1906" i="1"/>
  <c r="J1906" i="1"/>
  <c r="L1906" i="1"/>
  <c r="N1906" i="1"/>
  <c r="O1906" i="1"/>
  <c r="H1907" i="1"/>
  <c r="I1908" i="1" s="1"/>
  <c r="P1906" i="1" s="1"/>
  <c r="J1907" i="1"/>
  <c r="L1907" i="1"/>
  <c r="G1908" i="1"/>
  <c r="H1909" i="1"/>
  <c r="J1909" i="1"/>
  <c r="L1909" i="1"/>
  <c r="N1909" i="1"/>
  <c r="O1909" i="1"/>
  <c r="H1910" i="1"/>
  <c r="J1910" i="1"/>
  <c r="L1910" i="1"/>
  <c r="G1911" i="1"/>
  <c r="Q1909" i="1" s="1"/>
  <c r="A1913" i="1" a="1"/>
  <c r="A1913" i="1" s="1"/>
  <c r="H1913" i="1"/>
  <c r="I1915" i="1" s="1"/>
  <c r="P1913" i="1" s="1"/>
  <c r="P1919" i="1" s="1"/>
  <c r="J1913" i="1"/>
  <c r="L1913" i="1"/>
  <c r="N1913" i="1"/>
  <c r="O1913" i="1"/>
  <c r="R1913" i="1"/>
  <c r="H1914" i="1"/>
  <c r="J1914" i="1"/>
  <c r="L1914" i="1"/>
  <c r="M1915" i="1" s="1"/>
  <c r="G1915" i="1"/>
  <c r="H1916" i="1"/>
  <c r="I1918" i="1" s="1"/>
  <c r="P1916" i="1" s="1"/>
  <c r="J1916" i="1"/>
  <c r="L1916" i="1"/>
  <c r="N1916" i="1"/>
  <c r="O1916" i="1"/>
  <c r="R1916" i="1"/>
  <c r="H1917" i="1"/>
  <c r="J1917" i="1"/>
  <c r="L1917" i="1"/>
  <c r="M1918" i="1" s="1"/>
  <c r="G1918" i="1"/>
  <c r="Q1916" i="1" s="1"/>
  <c r="A1920" i="1" a="1"/>
  <c r="A1920" i="1" s="1"/>
  <c r="H1920" i="1"/>
  <c r="J1920" i="1"/>
  <c r="L1920" i="1"/>
  <c r="N1920" i="1"/>
  <c r="O1920" i="1"/>
  <c r="H1921" i="1"/>
  <c r="J1921" i="1"/>
  <c r="L1921" i="1"/>
  <c r="M1922" i="1" s="1"/>
  <c r="R1920" i="1" s="1"/>
  <c r="G1922" i="1"/>
  <c r="H1923" i="1"/>
  <c r="I1925" i="1" s="1"/>
  <c r="P1923" i="1" s="1"/>
  <c r="J1923" i="1"/>
  <c r="L1923" i="1"/>
  <c r="M1925" i="1" s="1"/>
  <c r="N1923" i="1"/>
  <c r="O1923" i="1"/>
  <c r="H1924" i="1"/>
  <c r="J1924" i="1"/>
  <c r="L1924" i="1"/>
  <c r="G1925" i="1"/>
  <c r="A1927" i="1" a="1"/>
  <c r="A1927" i="1" s="1"/>
  <c r="H1927" i="1"/>
  <c r="J1927" i="1"/>
  <c r="L1927" i="1"/>
  <c r="M1929" i="1" s="1"/>
  <c r="R1927" i="1" s="1"/>
  <c r="N1927" i="1"/>
  <c r="O1927" i="1"/>
  <c r="H1928" i="1"/>
  <c r="I1929" i="1" s="1"/>
  <c r="P1927" i="1" s="1"/>
  <c r="J1928" i="1"/>
  <c r="L1928" i="1"/>
  <c r="G1929" i="1"/>
  <c r="H1930" i="1"/>
  <c r="I1932" i="1" s="1"/>
  <c r="P1930" i="1" s="1"/>
  <c r="J1930" i="1"/>
  <c r="L1930" i="1"/>
  <c r="M1932" i="1" s="1"/>
  <c r="N1930" i="1"/>
  <c r="O1930" i="1"/>
  <c r="H1931" i="1"/>
  <c r="J1931" i="1"/>
  <c r="L1931" i="1"/>
  <c r="G1932" i="1"/>
  <c r="Q1930" i="1" s="1"/>
  <c r="A1934" i="1" a="1"/>
  <c r="A1934" i="1" s="1"/>
  <c r="H1934" i="1"/>
  <c r="J1934" i="1"/>
  <c r="K1936" i="1" s="1"/>
  <c r="Q1934" i="1" s="1"/>
  <c r="Q1940" i="1" s="1"/>
  <c r="V1940" i="1" s="1"/>
  <c r="L1934" i="1"/>
  <c r="N1934" i="1"/>
  <c r="O1934" i="1"/>
  <c r="H1935" i="1"/>
  <c r="J1935" i="1"/>
  <c r="L1935" i="1"/>
  <c r="G1936" i="1"/>
  <c r="M1936" i="1"/>
  <c r="R1934" i="1" s="1"/>
  <c r="R1940" i="1" s="1"/>
  <c r="W1940" i="1" s="1"/>
  <c r="H1937" i="1"/>
  <c r="I1939" i="1" s="1"/>
  <c r="P1937" i="1" s="1"/>
  <c r="J1937" i="1"/>
  <c r="K1939" i="1" s="1"/>
  <c r="L1937" i="1"/>
  <c r="N1937" i="1"/>
  <c r="O1937" i="1"/>
  <c r="R1937" i="1"/>
  <c r="H1938" i="1"/>
  <c r="J1938" i="1"/>
  <c r="L1938" i="1"/>
  <c r="G1939" i="1"/>
  <c r="Q1937" i="1" s="1"/>
  <c r="M1939" i="1"/>
  <c r="A1941" i="1" a="1"/>
  <c r="A1941" i="1" s="1"/>
  <c r="H1941" i="1"/>
  <c r="I1943" i="1" s="1"/>
  <c r="P1941" i="1" s="1"/>
  <c r="J1941" i="1"/>
  <c r="L1941" i="1"/>
  <c r="N1941" i="1"/>
  <c r="O1941" i="1"/>
  <c r="H1942" i="1"/>
  <c r="J1942" i="1"/>
  <c r="L1942" i="1"/>
  <c r="G1943" i="1"/>
  <c r="H1944" i="1"/>
  <c r="J1944" i="1"/>
  <c r="L1944" i="1"/>
  <c r="N1944" i="1"/>
  <c r="O1944" i="1"/>
  <c r="R1944" i="1"/>
  <c r="H1945" i="1"/>
  <c r="J1945" i="1"/>
  <c r="L1945" i="1"/>
  <c r="G1946" i="1"/>
  <c r="Q1944" i="1" s="1"/>
  <c r="A1948" i="1" a="1"/>
  <c r="A1948" i="1" s="1"/>
  <c r="H1948" i="1"/>
  <c r="J1948" i="1"/>
  <c r="L1948" i="1"/>
  <c r="N1948" i="1"/>
  <c r="O1948" i="1"/>
  <c r="H1949" i="1"/>
  <c r="I1950" i="1" s="1"/>
  <c r="P1948" i="1" s="1"/>
  <c r="J1949" i="1"/>
  <c r="L1949" i="1"/>
  <c r="G1950" i="1"/>
  <c r="H1951" i="1"/>
  <c r="J1951" i="1"/>
  <c r="L1951" i="1"/>
  <c r="M1953" i="1" s="1"/>
  <c r="N1951" i="1"/>
  <c r="O1951" i="1"/>
  <c r="H1952" i="1"/>
  <c r="I1953" i="1" s="1"/>
  <c r="P1951" i="1" s="1"/>
  <c r="J1952" i="1"/>
  <c r="L1952" i="1"/>
  <c r="G1953" i="1"/>
  <c r="A1955" i="1" a="1"/>
  <c r="A1955" i="1" s="1"/>
  <c r="H1955" i="1"/>
  <c r="J1955" i="1"/>
  <c r="L1955" i="1"/>
  <c r="N1955" i="1"/>
  <c r="O1955" i="1"/>
  <c r="H1956" i="1"/>
  <c r="J1956" i="1"/>
  <c r="L1956" i="1"/>
  <c r="M1957" i="1" s="1"/>
  <c r="R1955" i="1" s="1"/>
  <c r="G1957" i="1"/>
  <c r="I1957" i="1"/>
  <c r="P1955" i="1" s="1"/>
  <c r="H1958" i="1"/>
  <c r="I1960" i="1" s="1"/>
  <c r="P1958" i="1" s="1"/>
  <c r="J1958" i="1"/>
  <c r="L1958" i="1"/>
  <c r="M1960" i="1" s="1"/>
  <c r="N1958" i="1"/>
  <c r="O1958" i="1"/>
  <c r="H1959" i="1"/>
  <c r="J1959" i="1"/>
  <c r="L1959" i="1"/>
  <c r="G1960" i="1"/>
  <c r="A1962" i="1" a="1"/>
  <c r="A1962" i="1" s="1"/>
  <c r="H1962" i="1"/>
  <c r="J1962" i="1"/>
  <c r="K1964" i="1" s="1"/>
  <c r="Q1962" i="1" s="1"/>
  <c r="L1962" i="1"/>
  <c r="N1962" i="1"/>
  <c r="O1962" i="1"/>
  <c r="H1963" i="1"/>
  <c r="J1963" i="1"/>
  <c r="L1963" i="1"/>
  <c r="M1964" i="1" s="1"/>
  <c r="R1962" i="1" s="1"/>
  <c r="G1964" i="1"/>
  <c r="I1964" i="1"/>
  <c r="P1962" i="1" s="1"/>
  <c r="H1965" i="1"/>
  <c r="J1965" i="1"/>
  <c r="L1965" i="1"/>
  <c r="N1965" i="1"/>
  <c r="O1965" i="1"/>
  <c r="H1966" i="1"/>
  <c r="J1966" i="1"/>
  <c r="L1966" i="1"/>
  <c r="G1967" i="1"/>
  <c r="A1969" i="1" a="1"/>
  <c r="A1969" i="1" s="1"/>
  <c r="H1969" i="1"/>
  <c r="J1969" i="1"/>
  <c r="L1969" i="1"/>
  <c r="N1969" i="1"/>
  <c r="O1969" i="1"/>
  <c r="H1970" i="1"/>
  <c r="I1971" i="1" s="1"/>
  <c r="P1969" i="1" s="1"/>
  <c r="J1970" i="1"/>
  <c r="L1970" i="1"/>
  <c r="M1971" i="1" s="1"/>
  <c r="R1969" i="1" s="1"/>
  <c r="G1971" i="1"/>
  <c r="H1972" i="1"/>
  <c r="J1972" i="1"/>
  <c r="L1972" i="1"/>
  <c r="N1972" i="1"/>
  <c r="O1972" i="1"/>
  <c r="R1972" i="1"/>
  <c r="H1973" i="1"/>
  <c r="I1974" i="1" s="1"/>
  <c r="P1972" i="1" s="1"/>
  <c r="J1973" i="1"/>
  <c r="L1973" i="1"/>
  <c r="G1974" i="1"/>
  <c r="Q1972" i="1" s="1"/>
  <c r="A1976" i="1" a="1"/>
  <c r="A1976" i="1" s="1"/>
  <c r="H1976" i="1"/>
  <c r="J1976" i="1"/>
  <c r="L1976" i="1"/>
  <c r="M1978" i="1" s="1"/>
  <c r="R1976" i="1" s="1"/>
  <c r="N1976" i="1"/>
  <c r="O1976" i="1"/>
  <c r="H1977" i="1"/>
  <c r="J1977" i="1"/>
  <c r="L1977" i="1"/>
  <c r="G1978" i="1"/>
  <c r="I1978" i="1"/>
  <c r="P1976" i="1" s="1"/>
  <c r="H1979" i="1"/>
  <c r="J1979" i="1"/>
  <c r="L1979" i="1"/>
  <c r="N1979" i="1"/>
  <c r="O1979" i="1"/>
  <c r="H1980" i="1"/>
  <c r="J1980" i="1"/>
  <c r="L1980" i="1"/>
  <c r="G1981" i="1"/>
  <c r="A1983" i="1" a="1"/>
  <c r="A1983" i="1" s="1"/>
  <c r="H1983" i="1"/>
  <c r="I1985" i="1" s="1"/>
  <c r="P1983" i="1" s="1"/>
  <c r="J1983" i="1"/>
  <c r="L1983" i="1"/>
  <c r="N1983" i="1"/>
  <c r="O1983" i="1"/>
  <c r="H1984" i="1"/>
  <c r="J1984" i="1"/>
  <c r="L1984" i="1"/>
  <c r="G1985" i="1"/>
  <c r="H1986" i="1"/>
  <c r="J1986" i="1"/>
  <c r="K1988" i="1" s="1"/>
  <c r="L1986" i="1"/>
  <c r="N1986" i="1"/>
  <c r="O1986" i="1"/>
  <c r="Q1986" i="1"/>
  <c r="R1986" i="1"/>
  <c r="H1987" i="1"/>
  <c r="J1987" i="1"/>
  <c r="L1987" i="1"/>
  <c r="M1988" i="1" s="1"/>
  <c r="G1988" i="1"/>
  <c r="I1988" i="1"/>
  <c r="P1986" i="1" s="1"/>
  <c r="A1990" i="1" a="1"/>
  <c r="A1990" i="1" s="1"/>
  <c r="H1990" i="1"/>
  <c r="J1990" i="1"/>
  <c r="K1992" i="1" s="1"/>
  <c r="Q1990" i="1" s="1"/>
  <c r="L1990" i="1"/>
  <c r="M1992" i="1" s="1"/>
  <c r="R1990" i="1" s="1"/>
  <c r="N1990" i="1"/>
  <c r="O1990" i="1"/>
  <c r="H1991" i="1"/>
  <c r="J1991" i="1"/>
  <c r="L1991" i="1"/>
  <c r="G1992" i="1"/>
  <c r="H1993" i="1"/>
  <c r="I1995" i="1" s="1"/>
  <c r="P1993" i="1" s="1"/>
  <c r="J1993" i="1"/>
  <c r="L1993" i="1"/>
  <c r="N1993" i="1"/>
  <c r="O1993" i="1"/>
  <c r="R1993" i="1"/>
  <c r="H1994" i="1"/>
  <c r="J1994" i="1"/>
  <c r="L1994" i="1"/>
  <c r="G1995" i="1"/>
  <c r="Q1993" i="1" s="1"/>
  <c r="A1997" i="1" a="1"/>
  <c r="A1997" i="1" s="1"/>
  <c r="H1997" i="1"/>
  <c r="J1997" i="1"/>
  <c r="L1997" i="1"/>
  <c r="N1997" i="1"/>
  <c r="O1997" i="1"/>
  <c r="H1998" i="1"/>
  <c r="I1999" i="1" s="1"/>
  <c r="P1997" i="1" s="1"/>
  <c r="J1998" i="1"/>
  <c r="L1998" i="1"/>
  <c r="M1999" i="1" s="1"/>
  <c r="R1997" i="1" s="1"/>
  <c r="G1999" i="1"/>
  <c r="H2000" i="1"/>
  <c r="J2000" i="1"/>
  <c r="L2000" i="1"/>
  <c r="N2000" i="1"/>
  <c r="O2000" i="1"/>
  <c r="H2001" i="1"/>
  <c r="I2002" i="1" s="1"/>
  <c r="P2000" i="1" s="1"/>
  <c r="J2001" i="1"/>
  <c r="L2001" i="1"/>
  <c r="G2002" i="1"/>
  <c r="A2004" i="1" a="1"/>
  <c r="A2004" i="1" s="1"/>
  <c r="H2004" i="1"/>
  <c r="J2004" i="1"/>
  <c r="L2004" i="1"/>
  <c r="N2004" i="1"/>
  <c r="O2004" i="1"/>
  <c r="H2005" i="1"/>
  <c r="J2005" i="1"/>
  <c r="L2005" i="1"/>
  <c r="M2006" i="1" s="1"/>
  <c r="R2004" i="1" s="1"/>
  <c r="G2006" i="1"/>
  <c r="H2007" i="1"/>
  <c r="J2007" i="1"/>
  <c r="L2007" i="1"/>
  <c r="M2009" i="1" s="1"/>
  <c r="N2007" i="1"/>
  <c r="O2007" i="1"/>
  <c r="R2007" i="1"/>
  <c r="H2008" i="1"/>
  <c r="J2008" i="1"/>
  <c r="L2008" i="1"/>
  <c r="G2009" i="1"/>
  <c r="Q2007" i="1" s="1"/>
  <c r="A2011" i="1" a="1"/>
  <c r="A2011" i="1" s="1"/>
  <c r="H2011" i="1"/>
  <c r="J2011" i="1"/>
  <c r="L2011" i="1"/>
  <c r="N2011" i="1"/>
  <c r="O2011" i="1"/>
  <c r="H2012" i="1"/>
  <c r="J2012" i="1"/>
  <c r="L2012" i="1"/>
  <c r="G2013" i="1"/>
  <c r="H2014" i="1"/>
  <c r="J2014" i="1"/>
  <c r="K2016" i="1" s="1"/>
  <c r="L2014" i="1"/>
  <c r="N2014" i="1"/>
  <c r="O2014" i="1"/>
  <c r="Q2014" i="1"/>
  <c r="R2014" i="1"/>
  <c r="H2015" i="1"/>
  <c r="J2015" i="1"/>
  <c r="L2015" i="1"/>
  <c r="G2016" i="1"/>
  <c r="A2018" i="1" a="1"/>
  <c r="A2018" i="1" s="1"/>
  <c r="H2018" i="1"/>
  <c r="J2018" i="1"/>
  <c r="K2020" i="1" s="1"/>
  <c r="Q2018" i="1" s="1"/>
  <c r="Q2024" i="1" s="1"/>
  <c r="V2024" i="1" s="1"/>
  <c r="L2018" i="1"/>
  <c r="N2018" i="1"/>
  <c r="O2018" i="1"/>
  <c r="H2019" i="1"/>
  <c r="J2019" i="1"/>
  <c r="L2019" i="1"/>
  <c r="G2020" i="1"/>
  <c r="M2020" i="1"/>
  <c r="R2018" i="1" s="1"/>
  <c r="H2021" i="1"/>
  <c r="J2021" i="1"/>
  <c r="K2023" i="1" s="1"/>
  <c r="L2021" i="1"/>
  <c r="M2023" i="1" s="1"/>
  <c r="N2021" i="1"/>
  <c r="O2021" i="1"/>
  <c r="H2022" i="1"/>
  <c r="J2022" i="1"/>
  <c r="L2022" i="1"/>
  <c r="G2023" i="1"/>
  <c r="Q2021" i="1" s="1"/>
  <c r="A2025" i="1" a="1"/>
  <c r="A2025" i="1" s="1"/>
  <c r="H2025" i="1"/>
  <c r="I2027" i="1" s="1"/>
  <c r="P2025" i="1" s="1"/>
  <c r="J2025" i="1"/>
  <c r="L2025" i="1"/>
  <c r="N2025" i="1"/>
  <c r="O2025" i="1"/>
  <c r="H2026" i="1"/>
  <c r="J2026" i="1"/>
  <c r="L2026" i="1"/>
  <c r="G2027" i="1"/>
  <c r="H2028" i="1"/>
  <c r="J2028" i="1"/>
  <c r="L2028" i="1"/>
  <c r="M2030" i="1" s="1"/>
  <c r="N2028" i="1"/>
  <c r="O2028" i="1"/>
  <c r="H2029" i="1"/>
  <c r="J2029" i="1"/>
  <c r="L2029" i="1"/>
  <c r="G2030" i="1"/>
  <c r="Q2028" i="1" s="1"/>
  <c r="A2032" i="1" a="1"/>
  <c r="A2032" i="1" s="1"/>
  <c r="H2032" i="1"/>
  <c r="J2032" i="1"/>
  <c r="L2032" i="1"/>
  <c r="N2032" i="1"/>
  <c r="O2032" i="1"/>
  <c r="H2033" i="1"/>
  <c r="I2034" i="1" s="1"/>
  <c r="P2032" i="1" s="1"/>
  <c r="J2033" i="1"/>
  <c r="L2033" i="1"/>
  <c r="G2034" i="1"/>
  <c r="H2035" i="1"/>
  <c r="J2035" i="1"/>
  <c r="K2037" i="1" s="1"/>
  <c r="L2035" i="1"/>
  <c r="N2035" i="1"/>
  <c r="O2035" i="1"/>
  <c r="H2036" i="1"/>
  <c r="J2036" i="1"/>
  <c r="L2036" i="1"/>
  <c r="G2037" i="1"/>
  <c r="Q2035" i="1" s="1"/>
  <c r="A2039" i="1" a="1"/>
  <c r="A2039" i="1" s="1"/>
  <c r="H2039" i="1"/>
  <c r="I2041" i="1" s="1"/>
  <c r="P2039" i="1" s="1"/>
  <c r="J2039" i="1"/>
  <c r="L2039" i="1"/>
  <c r="N2039" i="1"/>
  <c r="O2039" i="1"/>
  <c r="H2040" i="1"/>
  <c r="J2040" i="1"/>
  <c r="L2040" i="1"/>
  <c r="G2041" i="1"/>
  <c r="H2042" i="1"/>
  <c r="I2044" i="1" s="1"/>
  <c r="P2042" i="1" s="1"/>
  <c r="J2042" i="1"/>
  <c r="K2044" i="1" s="1"/>
  <c r="L2042" i="1"/>
  <c r="M2044" i="1" s="1"/>
  <c r="N2042" i="1"/>
  <c r="O2042" i="1"/>
  <c r="H2043" i="1"/>
  <c r="J2043" i="1"/>
  <c r="L2043" i="1"/>
  <c r="G2044" i="1"/>
  <c r="Q2042" i="1" s="1"/>
  <c r="A2046" i="1" a="1"/>
  <c r="A2046" i="1" s="1"/>
  <c r="H2046" i="1"/>
  <c r="J2046" i="1"/>
  <c r="K2048" i="1" s="1"/>
  <c r="Q2046" i="1" s="1"/>
  <c r="L2046" i="1"/>
  <c r="N2046" i="1"/>
  <c r="O2046" i="1"/>
  <c r="H2047" i="1"/>
  <c r="J2047" i="1"/>
  <c r="L2047" i="1"/>
  <c r="G2048" i="1"/>
  <c r="M2048" i="1"/>
  <c r="R2046" i="1" s="1"/>
  <c r="H2049" i="1"/>
  <c r="J2049" i="1"/>
  <c r="K2051" i="1" s="1"/>
  <c r="L2049" i="1"/>
  <c r="N2049" i="1"/>
  <c r="O2049" i="1"/>
  <c r="H2050" i="1"/>
  <c r="J2050" i="1"/>
  <c r="L2050" i="1"/>
  <c r="G2051" i="1"/>
  <c r="A2053" i="1" a="1"/>
  <c r="A2053" i="1" s="1"/>
  <c r="H2053" i="1"/>
  <c r="J2053" i="1"/>
  <c r="L2053" i="1"/>
  <c r="N2053" i="1"/>
  <c r="O2053" i="1"/>
  <c r="H2054" i="1"/>
  <c r="I2055" i="1" s="1"/>
  <c r="P2053" i="1" s="1"/>
  <c r="J2054" i="1"/>
  <c r="L2054" i="1"/>
  <c r="M2055" i="1" s="1"/>
  <c r="R2053" i="1" s="1"/>
  <c r="G2055" i="1"/>
  <c r="H2056" i="1"/>
  <c r="J2056" i="1"/>
  <c r="L2056" i="1"/>
  <c r="N2056" i="1"/>
  <c r="O2056" i="1"/>
  <c r="H2057" i="1"/>
  <c r="I2058" i="1" s="1"/>
  <c r="P2056" i="1" s="1"/>
  <c r="J2057" i="1"/>
  <c r="L2057" i="1"/>
  <c r="M2058" i="1" s="1"/>
  <c r="G2058" i="1"/>
  <c r="Q2056" i="1" s="1"/>
  <c r="A2060" i="1" a="1"/>
  <c r="A2060" i="1" s="1"/>
  <c r="H2060" i="1"/>
  <c r="J2060" i="1"/>
  <c r="L2060" i="1"/>
  <c r="N2060" i="1"/>
  <c r="O2060" i="1"/>
  <c r="H2061" i="1"/>
  <c r="J2061" i="1"/>
  <c r="L2061" i="1"/>
  <c r="G2062" i="1"/>
  <c r="H2063" i="1"/>
  <c r="J2063" i="1"/>
  <c r="L2063" i="1"/>
  <c r="M2065" i="1" s="1"/>
  <c r="N2063" i="1"/>
  <c r="O2063" i="1"/>
  <c r="H2064" i="1"/>
  <c r="J2064" i="1"/>
  <c r="L2064" i="1"/>
  <c r="G2065" i="1"/>
  <c r="Q2063" i="1" s="1"/>
  <c r="A2067" i="1" a="1"/>
  <c r="A2067" i="1" s="1"/>
  <c r="H2067" i="1"/>
  <c r="J2067" i="1"/>
  <c r="L2067" i="1"/>
  <c r="N2067" i="1"/>
  <c r="O2067" i="1"/>
  <c r="H2068" i="1"/>
  <c r="J2068" i="1"/>
  <c r="L2068" i="1"/>
  <c r="M2069" i="1" s="1"/>
  <c r="R2067" i="1" s="1"/>
  <c r="R2073" i="1" s="1"/>
  <c r="W2073" i="1" s="1"/>
  <c r="G2069" i="1"/>
  <c r="I2069" i="1"/>
  <c r="P2067" i="1" s="1"/>
  <c r="H2070" i="1"/>
  <c r="J2070" i="1"/>
  <c r="K2072" i="1" s="1"/>
  <c r="L2070" i="1"/>
  <c r="N2070" i="1"/>
  <c r="O2070" i="1"/>
  <c r="Q2070" i="1"/>
  <c r="R2070" i="1"/>
  <c r="H2071" i="1"/>
  <c r="J2071" i="1"/>
  <c r="L2071" i="1"/>
  <c r="M2072" i="1" s="1"/>
  <c r="G2072" i="1"/>
  <c r="A2074" i="1" a="1"/>
  <c r="A2074" i="1" s="1"/>
  <c r="H2074" i="1"/>
  <c r="J2074" i="1"/>
  <c r="K2076" i="1" s="1"/>
  <c r="Q2074" i="1" s="1"/>
  <c r="Q2080" i="1" s="1"/>
  <c r="V2080" i="1" s="1"/>
  <c r="L2074" i="1"/>
  <c r="M2076" i="1" s="1"/>
  <c r="R2074" i="1" s="1"/>
  <c r="N2074" i="1"/>
  <c r="O2074" i="1"/>
  <c r="H2075" i="1"/>
  <c r="I2076" i="1" s="1"/>
  <c r="P2074" i="1" s="1"/>
  <c r="J2075" i="1"/>
  <c r="L2075" i="1"/>
  <c r="G2076" i="1"/>
  <c r="H2077" i="1"/>
  <c r="J2077" i="1"/>
  <c r="L2077" i="1"/>
  <c r="M2079" i="1" s="1"/>
  <c r="N2077" i="1"/>
  <c r="O2077" i="1"/>
  <c r="H2078" i="1"/>
  <c r="J2078" i="1"/>
  <c r="L2078" i="1"/>
  <c r="G2079" i="1"/>
  <c r="Q2077" i="1" s="1"/>
  <c r="A2081" i="1" a="1"/>
  <c r="A2081" i="1" s="1"/>
  <c r="H2081" i="1"/>
  <c r="J2081" i="1"/>
  <c r="L2081" i="1"/>
  <c r="N2081" i="1"/>
  <c r="O2081" i="1"/>
  <c r="H2082" i="1"/>
  <c r="J2082" i="1"/>
  <c r="L2082" i="1"/>
  <c r="G2083" i="1"/>
  <c r="H2084" i="1"/>
  <c r="I2086" i="1" s="1"/>
  <c r="P2084" i="1" s="1"/>
  <c r="J2084" i="1"/>
  <c r="K2086" i="1" s="1"/>
  <c r="L2084" i="1"/>
  <c r="N2084" i="1"/>
  <c r="O2084" i="1"/>
  <c r="Q2084" i="1"/>
  <c r="H2085" i="1"/>
  <c r="J2085" i="1"/>
  <c r="L2085" i="1"/>
  <c r="M2086" i="1" s="1"/>
  <c r="G2086" i="1"/>
  <c r="R2084" i="1" s="1"/>
  <c r="A2088" i="1" a="1"/>
  <c r="A2088" i="1" s="1"/>
  <c r="H2088" i="1"/>
  <c r="J2088" i="1"/>
  <c r="L2088" i="1"/>
  <c r="N2088" i="1"/>
  <c r="O2088" i="1"/>
  <c r="H2089" i="1"/>
  <c r="I2090" i="1" s="1"/>
  <c r="P2088" i="1" s="1"/>
  <c r="P2094" i="1" s="1"/>
  <c r="U2094" i="1" s="1"/>
  <c r="J2089" i="1"/>
  <c r="L2089" i="1"/>
  <c r="G2090" i="1"/>
  <c r="H2091" i="1"/>
  <c r="I2093" i="1" s="1"/>
  <c r="P2091" i="1" s="1"/>
  <c r="J2091" i="1"/>
  <c r="L2091" i="1"/>
  <c r="M2093" i="1" s="1"/>
  <c r="N2091" i="1"/>
  <c r="O2091" i="1"/>
  <c r="H2092" i="1"/>
  <c r="J2092" i="1"/>
  <c r="L2092" i="1"/>
  <c r="G2093" i="1"/>
  <c r="Q2091" i="1" s="1"/>
  <c r="A2095" i="1" a="1"/>
  <c r="A2095" i="1" s="1"/>
  <c r="H2095" i="1"/>
  <c r="I2097" i="1" s="1"/>
  <c r="P2095" i="1" s="1"/>
  <c r="J2095" i="1"/>
  <c r="L2095" i="1"/>
  <c r="N2095" i="1"/>
  <c r="O2095" i="1"/>
  <c r="H2096" i="1"/>
  <c r="J2096" i="1"/>
  <c r="L2096" i="1"/>
  <c r="G2097" i="1"/>
  <c r="H2098" i="1"/>
  <c r="J2098" i="1"/>
  <c r="L2098" i="1"/>
  <c r="N2098" i="1"/>
  <c r="O2098" i="1"/>
  <c r="H2099" i="1"/>
  <c r="J2099" i="1"/>
  <c r="L2099" i="1"/>
  <c r="G2100" i="1"/>
  <c r="R2098" i="1" s="1"/>
  <c r="A2102" i="1" a="1"/>
  <c r="A2102" i="1" s="1"/>
  <c r="H2102" i="1"/>
  <c r="J2102" i="1"/>
  <c r="K2104" i="1" s="1"/>
  <c r="Q2102" i="1" s="1"/>
  <c r="Q2108" i="1" s="1"/>
  <c r="V2108" i="1" s="1"/>
  <c r="L2102" i="1"/>
  <c r="N2102" i="1"/>
  <c r="O2102" i="1"/>
  <c r="H2103" i="1"/>
  <c r="I2104" i="1" s="1"/>
  <c r="P2102" i="1" s="1"/>
  <c r="J2103" i="1"/>
  <c r="L2103" i="1"/>
  <c r="M2104" i="1" s="1"/>
  <c r="R2102" i="1" s="1"/>
  <c r="G2104" i="1"/>
  <c r="H2105" i="1"/>
  <c r="I2107" i="1" s="1"/>
  <c r="P2105" i="1" s="1"/>
  <c r="J2105" i="1"/>
  <c r="L2105" i="1"/>
  <c r="N2105" i="1"/>
  <c r="O2105" i="1"/>
  <c r="R2105" i="1"/>
  <c r="H2106" i="1"/>
  <c r="J2106" i="1"/>
  <c r="L2106" i="1"/>
  <c r="G2107" i="1"/>
  <c r="Q2105" i="1" s="1"/>
  <c r="M2107" i="1"/>
  <c r="A2109" i="1" a="1"/>
  <c r="A2109" i="1" s="1"/>
  <c r="H2109" i="1"/>
  <c r="J2109" i="1"/>
  <c r="L2109" i="1"/>
  <c r="N2109" i="1"/>
  <c r="O2109" i="1"/>
  <c r="H2110" i="1"/>
  <c r="I2111" i="1" s="1"/>
  <c r="P2109" i="1" s="1"/>
  <c r="J2110" i="1"/>
  <c r="L2110" i="1"/>
  <c r="M2111" i="1" s="1"/>
  <c r="R2109" i="1" s="1"/>
  <c r="G2111" i="1"/>
  <c r="H2112" i="1"/>
  <c r="I2114" i="1" s="1"/>
  <c r="P2112" i="1" s="1"/>
  <c r="J2112" i="1"/>
  <c r="L2112" i="1"/>
  <c r="N2112" i="1"/>
  <c r="O2112" i="1"/>
  <c r="R2112" i="1"/>
  <c r="H2113" i="1"/>
  <c r="J2113" i="1"/>
  <c r="L2113" i="1"/>
  <c r="G2114" i="1"/>
  <c r="Q2112" i="1" s="1"/>
  <c r="A2116" i="1" a="1"/>
  <c r="A2116" i="1" s="1"/>
  <c r="H2116" i="1"/>
  <c r="J2116" i="1"/>
  <c r="L2116" i="1"/>
  <c r="N2116" i="1"/>
  <c r="O2116" i="1"/>
  <c r="H2117" i="1"/>
  <c r="I2118" i="1" s="1"/>
  <c r="P2116" i="1" s="1"/>
  <c r="J2117" i="1"/>
  <c r="L2117" i="1"/>
  <c r="G2118" i="1"/>
  <c r="H2119" i="1"/>
  <c r="I2121" i="1" s="1"/>
  <c r="P2119" i="1" s="1"/>
  <c r="J2119" i="1"/>
  <c r="K2121" i="1" s="1"/>
  <c r="L2119" i="1"/>
  <c r="N2119" i="1"/>
  <c r="O2119" i="1"/>
  <c r="H2120" i="1"/>
  <c r="J2120" i="1"/>
  <c r="L2120" i="1"/>
  <c r="G2121" i="1"/>
  <c r="A2123" i="1" a="1"/>
  <c r="A2123" i="1" s="1"/>
  <c r="H2123" i="1"/>
  <c r="J2123" i="1"/>
  <c r="L2123" i="1"/>
  <c r="N2123" i="1"/>
  <c r="O2123" i="1"/>
  <c r="H2124" i="1"/>
  <c r="J2124" i="1"/>
  <c r="L2124" i="1"/>
  <c r="G2125" i="1"/>
  <c r="H2126" i="1"/>
  <c r="J2126" i="1"/>
  <c r="L2126" i="1"/>
  <c r="M2128" i="1" s="1"/>
  <c r="N2126" i="1"/>
  <c r="O2126" i="1"/>
  <c r="R2126" i="1"/>
  <c r="H2127" i="1"/>
  <c r="J2127" i="1"/>
  <c r="L2127" i="1"/>
  <c r="G2128" i="1"/>
  <c r="Q2126" i="1" s="1"/>
  <c r="A2130" i="1" a="1"/>
  <c r="A2130" i="1" s="1"/>
  <c r="H2130" i="1"/>
  <c r="J2130" i="1"/>
  <c r="K2132" i="1" s="1"/>
  <c r="Q2130" i="1" s="1"/>
  <c r="Q2136" i="1" s="1"/>
  <c r="V2136" i="1" s="1"/>
  <c r="L2130" i="1"/>
  <c r="N2130" i="1"/>
  <c r="O2130" i="1"/>
  <c r="H2131" i="1"/>
  <c r="J2131" i="1"/>
  <c r="L2131" i="1"/>
  <c r="M2132" i="1" s="1"/>
  <c r="R2130" i="1" s="1"/>
  <c r="G2132" i="1"/>
  <c r="H2133" i="1"/>
  <c r="J2133" i="1"/>
  <c r="L2133" i="1"/>
  <c r="N2133" i="1"/>
  <c r="O2133" i="1"/>
  <c r="H2134" i="1"/>
  <c r="I2135" i="1" s="1"/>
  <c r="P2133" i="1" s="1"/>
  <c r="J2134" i="1"/>
  <c r="L2134" i="1"/>
  <c r="G2135" i="1"/>
  <c r="Q2133" i="1" s="1"/>
  <c r="A2137" i="1" a="1"/>
  <c r="A2137" i="1" s="1"/>
  <c r="H2137" i="1"/>
  <c r="J2137" i="1"/>
  <c r="L2137" i="1"/>
  <c r="N2137" i="1"/>
  <c r="O2137" i="1"/>
  <c r="H2138" i="1"/>
  <c r="J2138" i="1"/>
  <c r="L2138" i="1"/>
  <c r="M2139" i="1" s="1"/>
  <c r="R2137" i="1" s="1"/>
  <c r="G2139" i="1"/>
  <c r="I2139" i="1"/>
  <c r="P2137" i="1" s="1"/>
  <c r="H2140" i="1"/>
  <c r="J2140" i="1"/>
  <c r="L2140" i="1"/>
  <c r="N2140" i="1"/>
  <c r="O2140" i="1"/>
  <c r="H2141" i="1"/>
  <c r="J2141" i="1"/>
  <c r="L2141" i="1"/>
  <c r="G2142" i="1"/>
  <c r="Q2140" i="1" s="1"/>
  <c r="A2144" i="1" a="1"/>
  <c r="A2144" i="1" s="1"/>
  <c r="H2144" i="1"/>
  <c r="I2146" i="1" s="1"/>
  <c r="P2144" i="1" s="1"/>
  <c r="J2144" i="1"/>
  <c r="L2144" i="1"/>
  <c r="N2144" i="1"/>
  <c r="O2144" i="1"/>
  <c r="H2145" i="1"/>
  <c r="J2145" i="1"/>
  <c r="L2145" i="1"/>
  <c r="G2146" i="1"/>
  <c r="H2147" i="1"/>
  <c r="J2147" i="1"/>
  <c r="L2147" i="1"/>
  <c r="N2147" i="1"/>
  <c r="O2147" i="1"/>
  <c r="H2148" i="1"/>
  <c r="I2149" i="1" s="1"/>
  <c r="P2147" i="1" s="1"/>
  <c r="J2148" i="1"/>
  <c r="L2148" i="1"/>
  <c r="M2149" i="1" s="1"/>
  <c r="G2149" i="1"/>
  <c r="Q2147" i="1" s="1"/>
  <c r="A2151" i="1" a="1"/>
  <c r="A2151" i="1" s="1"/>
  <c r="H2151" i="1"/>
  <c r="J2151" i="1"/>
  <c r="K2153" i="1" s="1"/>
  <c r="Q2151" i="1" s="1"/>
  <c r="L2151" i="1"/>
  <c r="N2151" i="1"/>
  <c r="O2151" i="1"/>
  <c r="H2152" i="1"/>
  <c r="J2152" i="1"/>
  <c r="L2152" i="1"/>
  <c r="G2153" i="1"/>
  <c r="H2154" i="1"/>
  <c r="I2156" i="1" s="1"/>
  <c r="P2154" i="1" s="1"/>
  <c r="J2154" i="1"/>
  <c r="L2154" i="1"/>
  <c r="N2154" i="1"/>
  <c r="O2154" i="1"/>
  <c r="H2155" i="1"/>
  <c r="J2155" i="1"/>
  <c r="L2155" i="1"/>
  <c r="M2156" i="1" s="1"/>
  <c r="G2156" i="1"/>
  <c r="A2158" i="1" a="1"/>
  <c r="A2158" i="1" s="1"/>
  <c r="H2158" i="1"/>
  <c r="I2160" i="1" s="1"/>
  <c r="P2158" i="1" s="1"/>
  <c r="P2164" i="1" s="1"/>
  <c r="U2164" i="1" s="1"/>
  <c r="J2158" i="1"/>
  <c r="L2158" i="1"/>
  <c r="N2158" i="1"/>
  <c r="O2158" i="1"/>
  <c r="H2159" i="1"/>
  <c r="J2159" i="1"/>
  <c r="L2159" i="1"/>
  <c r="G2160" i="1"/>
  <c r="H2161" i="1"/>
  <c r="I2163" i="1" s="1"/>
  <c r="P2161" i="1" s="1"/>
  <c r="J2161" i="1"/>
  <c r="L2161" i="1"/>
  <c r="N2161" i="1"/>
  <c r="O2161" i="1"/>
  <c r="H2162" i="1"/>
  <c r="J2162" i="1"/>
  <c r="L2162" i="1"/>
  <c r="G2163" i="1"/>
  <c r="A2165" i="1" a="1"/>
  <c r="A2165" i="1" s="1"/>
  <c r="H2165" i="1"/>
  <c r="J2165" i="1"/>
  <c r="L2165" i="1"/>
  <c r="M2167" i="1" s="1"/>
  <c r="R2165" i="1" s="1"/>
  <c r="N2165" i="1"/>
  <c r="O2165" i="1"/>
  <c r="H2166" i="1"/>
  <c r="J2166" i="1"/>
  <c r="L2166" i="1"/>
  <c r="G2167" i="1"/>
  <c r="H2168" i="1"/>
  <c r="J2168" i="1"/>
  <c r="L2168" i="1"/>
  <c r="N2168" i="1"/>
  <c r="O2168" i="1"/>
  <c r="H2169" i="1"/>
  <c r="I2170" i="1" s="1"/>
  <c r="P2168" i="1" s="1"/>
  <c r="J2169" i="1"/>
  <c r="L2169" i="1"/>
  <c r="G2170" i="1"/>
  <c r="Q2168" i="1" s="1"/>
  <c r="A2172" i="1" a="1"/>
  <c r="A2172" i="1" s="1"/>
  <c r="H2172" i="1"/>
  <c r="J2172" i="1"/>
  <c r="L2172" i="1"/>
  <c r="N2172" i="1"/>
  <c r="O2172" i="1"/>
  <c r="H2173" i="1"/>
  <c r="J2173" i="1"/>
  <c r="L2173" i="1"/>
  <c r="G2174" i="1"/>
  <c r="H2175" i="1"/>
  <c r="I2177" i="1" s="1"/>
  <c r="P2175" i="1" s="1"/>
  <c r="J2175" i="1"/>
  <c r="L2175" i="1"/>
  <c r="M2177" i="1" s="1"/>
  <c r="N2175" i="1"/>
  <c r="O2175" i="1"/>
  <c r="H2176" i="1"/>
  <c r="J2176" i="1"/>
  <c r="L2176" i="1"/>
  <c r="G2177" i="1"/>
  <c r="Q2175" i="1" s="1"/>
  <c r="A2179" i="1" a="1"/>
  <c r="A2179" i="1" s="1"/>
  <c r="H2179" i="1"/>
  <c r="I2181" i="1" s="1"/>
  <c r="P2179" i="1" s="1"/>
  <c r="J2179" i="1"/>
  <c r="L2179" i="1"/>
  <c r="N2179" i="1"/>
  <c r="O2179" i="1"/>
  <c r="H2180" i="1"/>
  <c r="J2180" i="1"/>
  <c r="L2180" i="1"/>
  <c r="G2181" i="1"/>
  <c r="H2182" i="1"/>
  <c r="J2182" i="1"/>
  <c r="L2182" i="1"/>
  <c r="N2182" i="1"/>
  <c r="O2182" i="1"/>
  <c r="H2183" i="1"/>
  <c r="J2183" i="1"/>
  <c r="L2183" i="1"/>
  <c r="M2184" i="1" s="1"/>
  <c r="G2184" i="1"/>
  <c r="Q2182" i="1" s="1"/>
  <c r="A2186" i="1" a="1"/>
  <c r="A2186" i="1" s="1"/>
  <c r="H2186" i="1"/>
  <c r="J2186" i="1"/>
  <c r="L2186" i="1"/>
  <c r="N2186" i="1"/>
  <c r="O2186" i="1"/>
  <c r="H2187" i="1"/>
  <c r="I2188" i="1" s="1"/>
  <c r="P2186" i="1" s="1"/>
  <c r="J2187" i="1"/>
  <c r="L2187" i="1"/>
  <c r="G2188" i="1"/>
  <c r="H2189" i="1"/>
  <c r="J2189" i="1"/>
  <c r="L2189" i="1"/>
  <c r="N2189" i="1"/>
  <c r="O2189" i="1"/>
  <c r="H2190" i="1"/>
  <c r="J2190" i="1"/>
  <c r="L2190" i="1"/>
  <c r="G2191" i="1"/>
  <c r="Q2189" i="1" s="1"/>
  <c r="A2193" i="1" a="1"/>
  <c r="A2193" i="1" s="1"/>
  <c r="H2193" i="1"/>
  <c r="I2195" i="1" s="1"/>
  <c r="P2193" i="1" s="1"/>
  <c r="J2193" i="1"/>
  <c r="L2193" i="1"/>
  <c r="M2195" i="1" s="1"/>
  <c r="R2193" i="1" s="1"/>
  <c r="N2193" i="1"/>
  <c r="O2193" i="1"/>
  <c r="H2194" i="1"/>
  <c r="J2194" i="1"/>
  <c r="L2194" i="1"/>
  <c r="G2195" i="1"/>
  <c r="H2196" i="1"/>
  <c r="I2198" i="1" s="1"/>
  <c r="P2196" i="1" s="1"/>
  <c r="J2196" i="1"/>
  <c r="K2198" i="1" s="1"/>
  <c r="L2196" i="1"/>
  <c r="M2198" i="1" s="1"/>
  <c r="N2196" i="1"/>
  <c r="O2196" i="1"/>
  <c r="H2197" i="1"/>
  <c r="J2197" i="1"/>
  <c r="L2197" i="1"/>
  <c r="G2198" i="1"/>
  <c r="Q2196" i="1" s="1"/>
  <c r="A2200" i="1" a="1"/>
  <c r="A2200" i="1" s="1"/>
  <c r="H2200" i="1"/>
  <c r="J2200" i="1"/>
  <c r="K2202" i="1" s="1"/>
  <c r="Q2200" i="1" s="1"/>
  <c r="Q2206" i="1" s="1"/>
  <c r="V2206" i="1" s="1"/>
  <c r="L2200" i="1"/>
  <c r="N2200" i="1"/>
  <c r="O2200" i="1"/>
  <c r="H2201" i="1"/>
  <c r="J2201" i="1"/>
  <c r="L2201" i="1"/>
  <c r="G2202" i="1"/>
  <c r="H2203" i="1"/>
  <c r="I2205" i="1" s="1"/>
  <c r="P2203" i="1" s="1"/>
  <c r="J2203" i="1"/>
  <c r="L2203" i="1"/>
  <c r="M2205" i="1" s="1"/>
  <c r="N2203" i="1"/>
  <c r="O2203" i="1"/>
  <c r="H2204" i="1"/>
  <c r="J2204" i="1"/>
  <c r="L2204" i="1"/>
  <c r="G2205" i="1"/>
  <c r="Q2203" i="1" s="1"/>
  <c r="A2207" i="1" a="1"/>
  <c r="A2207" i="1" s="1"/>
  <c r="H2207" i="1"/>
  <c r="J2207" i="1"/>
  <c r="L2207" i="1"/>
  <c r="M2209" i="1" s="1"/>
  <c r="R2207" i="1" s="1"/>
  <c r="N2207" i="1"/>
  <c r="O2207" i="1"/>
  <c r="H2208" i="1"/>
  <c r="J2208" i="1"/>
  <c r="L2208" i="1"/>
  <c r="G2209" i="1"/>
  <c r="H2210" i="1"/>
  <c r="I2212" i="1" s="1"/>
  <c r="P2210" i="1" s="1"/>
  <c r="J2210" i="1"/>
  <c r="K2212" i="1" s="1"/>
  <c r="L2210" i="1"/>
  <c r="N2210" i="1"/>
  <c r="O2210" i="1"/>
  <c r="Q2210" i="1"/>
  <c r="H2211" i="1"/>
  <c r="J2211" i="1"/>
  <c r="L2211" i="1"/>
  <c r="G2212" i="1"/>
  <c r="R2210" i="1" s="1"/>
  <c r="A2214" i="1" a="1"/>
  <c r="A2214" i="1" s="1"/>
  <c r="H2214" i="1"/>
  <c r="J2214" i="1"/>
  <c r="L2214" i="1"/>
  <c r="N2214" i="1"/>
  <c r="O2214" i="1"/>
  <c r="H2215" i="1"/>
  <c r="J2215" i="1"/>
  <c r="L2215" i="1"/>
  <c r="M2216" i="1" s="1"/>
  <c r="R2214" i="1" s="1"/>
  <c r="G2216" i="1"/>
  <c r="I2216" i="1"/>
  <c r="P2214" i="1" s="1"/>
  <c r="H2217" i="1"/>
  <c r="I2219" i="1" s="1"/>
  <c r="P2217" i="1" s="1"/>
  <c r="J2217" i="1"/>
  <c r="L2217" i="1"/>
  <c r="M2219" i="1" s="1"/>
  <c r="N2217" i="1"/>
  <c r="O2217" i="1"/>
  <c r="H2218" i="1"/>
  <c r="J2218" i="1"/>
  <c r="L2218" i="1"/>
  <c r="G2219" i="1"/>
  <c r="Q2217" i="1" s="1"/>
  <c r="A2221" i="1" a="1"/>
  <c r="A2221" i="1" s="1"/>
  <c r="H2221" i="1"/>
  <c r="I2223" i="1" s="1"/>
  <c r="P2221" i="1" s="1"/>
  <c r="J2221" i="1"/>
  <c r="K2223" i="1" s="1"/>
  <c r="Q2221" i="1" s="1"/>
  <c r="Q2227" i="1" s="1"/>
  <c r="V2227" i="1" s="1"/>
  <c r="L2221" i="1"/>
  <c r="N2221" i="1"/>
  <c r="O2221" i="1"/>
  <c r="H2222" i="1"/>
  <c r="J2222" i="1"/>
  <c r="L2222" i="1"/>
  <c r="G2223" i="1"/>
  <c r="H2224" i="1"/>
  <c r="I2226" i="1" s="1"/>
  <c r="P2224" i="1" s="1"/>
  <c r="J2224" i="1"/>
  <c r="K2226" i="1" s="1"/>
  <c r="L2224" i="1"/>
  <c r="N2224" i="1"/>
  <c r="O2224" i="1"/>
  <c r="Q2224" i="1"/>
  <c r="H2225" i="1"/>
  <c r="J2225" i="1"/>
  <c r="L2225" i="1"/>
  <c r="G2226" i="1"/>
  <c r="R2224" i="1" s="1"/>
  <c r="M2226" i="1"/>
  <c r="A2228" i="1" a="1"/>
  <c r="A2228" i="1" s="1"/>
  <c r="H2228" i="1"/>
  <c r="I2230" i="1" s="1"/>
  <c r="P2228" i="1" s="1"/>
  <c r="J2228" i="1"/>
  <c r="L2228" i="1"/>
  <c r="N2228" i="1"/>
  <c r="O2228" i="1"/>
  <c r="H2229" i="1"/>
  <c r="J2229" i="1"/>
  <c r="L2229" i="1"/>
  <c r="G2230" i="1"/>
  <c r="H2231" i="1"/>
  <c r="J2231" i="1"/>
  <c r="L2231" i="1"/>
  <c r="N2231" i="1"/>
  <c r="O2231" i="1"/>
  <c r="H2232" i="1"/>
  <c r="J2232" i="1"/>
  <c r="L2232" i="1"/>
  <c r="G2233" i="1"/>
  <c r="Q2231" i="1" s="1"/>
  <c r="A2235" i="1" a="1"/>
  <c r="A2235" i="1" s="1"/>
  <c r="H2235" i="1"/>
  <c r="J2235" i="1"/>
  <c r="L2235" i="1"/>
  <c r="N2235" i="1"/>
  <c r="O2235" i="1"/>
  <c r="H2236" i="1"/>
  <c r="J2236" i="1"/>
  <c r="L2236" i="1"/>
  <c r="G2237" i="1"/>
  <c r="H2238" i="1"/>
  <c r="J2238" i="1"/>
  <c r="L2238" i="1"/>
  <c r="M2240" i="1" s="1"/>
  <c r="N2238" i="1"/>
  <c r="O2238" i="1"/>
  <c r="H2239" i="1"/>
  <c r="J2239" i="1"/>
  <c r="L2239" i="1"/>
  <c r="G2240" i="1"/>
  <c r="A2242" i="1" a="1"/>
  <c r="A2242" i="1" s="1"/>
  <c r="H2242" i="1"/>
  <c r="J2242" i="1"/>
  <c r="L2242" i="1"/>
  <c r="N2242" i="1"/>
  <c r="O2242" i="1"/>
  <c r="H2243" i="1"/>
  <c r="J2243" i="1"/>
  <c r="L2243" i="1"/>
  <c r="M2244" i="1" s="1"/>
  <c r="R2242" i="1" s="1"/>
  <c r="G2244" i="1"/>
  <c r="I2244" i="1"/>
  <c r="P2242" i="1" s="1"/>
  <c r="H2245" i="1"/>
  <c r="J2245" i="1"/>
  <c r="L2245" i="1"/>
  <c r="N2245" i="1"/>
  <c r="O2245" i="1"/>
  <c r="H2246" i="1"/>
  <c r="J2246" i="1"/>
  <c r="L2246" i="1"/>
  <c r="G2247" i="1"/>
  <c r="Q2245" i="1" s="1"/>
  <c r="A2249" i="1" a="1"/>
  <c r="A2249" i="1" s="1"/>
  <c r="H2249" i="1"/>
  <c r="J2249" i="1"/>
  <c r="K2251" i="1" s="1"/>
  <c r="Q2249" i="1" s="1"/>
  <c r="L2249" i="1"/>
  <c r="N2249" i="1"/>
  <c r="O2249" i="1"/>
  <c r="H2250" i="1"/>
  <c r="J2250" i="1"/>
  <c r="L2250" i="1"/>
  <c r="G2251" i="1"/>
  <c r="H2252" i="1"/>
  <c r="J2252" i="1"/>
  <c r="K2254" i="1" s="1"/>
  <c r="L2252" i="1"/>
  <c r="N2252" i="1"/>
  <c r="O2252" i="1"/>
  <c r="H2253" i="1"/>
  <c r="I2254" i="1" s="1"/>
  <c r="P2252" i="1" s="1"/>
  <c r="J2253" i="1"/>
  <c r="L2253" i="1"/>
  <c r="G2254" i="1"/>
  <c r="A2256" i="1" a="1"/>
  <c r="A2256" i="1" s="1"/>
  <c r="H2256" i="1"/>
  <c r="J2256" i="1"/>
  <c r="L2256" i="1"/>
  <c r="N2256" i="1"/>
  <c r="O2256" i="1"/>
  <c r="H2257" i="1"/>
  <c r="J2257" i="1"/>
  <c r="L2257" i="1"/>
  <c r="G2258" i="1"/>
  <c r="H2259" i="1"/>
  <c r="J2259" i="1"/>
  <c r="L2259" i="1"/>
  <c r="N2259" i="1"/>
  <c r="O2259" i="1"/>
  <c r="H2260" i="1"/>
  <c r="J2260" i="1"/>
  <c r="L2260" i="1"/>
  <c r="G2261" i="1"/>
  <c r="Q2259" i="1" s="1"/>
  <c r="A2263" i="1" a="1"/>
  <c r="A2263" i="1" s="1"/>
  <c r="H2263" i="1"/>
  <c r="J2263" i="1"/>
  <c r="L2263" i="1"/>
  <c r="N2263" i="1"/>
  <c r="O2263" i="1"/>
  <c r="H2264" i="1"/>
  <c r="J2264" i="1"/>
  <c r="L2264" i="1"/>
  <c r="G2265" i="1"/>
  <c r="K2265" i="1"/>
  <c r="Q2263" i="1" s="1"/>
  <c r="H2266" i="1"/>
  <c r="J2266" i="1"/>
  <c r="K2268" i="1" s="1"/>
  <c r="L2266" i="1"/>
  <c r="M2268" i="1" s="1"/>
  <c r="N2266" i="1"/>
  <c r="O2266" i="1"/>
  <c r="H2267" i="1"/>
  <c r="J2267" i="1"/>
  <c r="L2267" i="1"/>
  <c r="G2268" i="1"/>
  <c r="I2268" i="1"/>
  <c r="P2266" i="1" s="1"/>
  <c r="A2270" i="1" a="1"/>
  <c r="A2270" i="1" s="1"/>
  <c r="H2270" i="1"/>
  <c r="I2272" i="1" s="1"/>
  <c r="P2270" i="1" s="1"/>
  <c r="J2270" i="1"/>
  <c r="L2270" i="1"/>
  <c r="N2270" i="1"/>
  <c r="O2270" i="1"/>
  <c r="H2271" i="1"/>
  <c r="J2271" i="1"/>
  <c r="L2271" i="1"/>
  <c r="G2272" i="1"/>
  <c r="H2273" i="1"/>
  <c r="J2273" i="1"/>
  <c r="L2273" i="1"/>
  <c r="N2273" i="1"/>
  <c r="O2273" i="1"/>
  <c r="H2274" i="1"/>
  <c r="J2274" i="1"/>
  <c r="L2274" i="1"/>
  <c r="G2275" i="1"/>
  <c r="Q2273" i="1" s="1"/>
  <c r="A2277" i="1" a="1"/>
  <c r="A2277" i="1" s="1"/>
  <c r="H2277" i="1"/>
  <c r="J2277" i="1"/>
  <c r="L2277" i="1"/>
  <c r="N2277" i="1"/>
  <c r="O2277" i="1"/>
  <c r="H2278" i="1"/>
  <c r="J2278" i="1"/>
  <c r="L2278" i="1"/>
  <c r="G2279" i="1"/>
  <c r="H2280" i="1"/>
  <c r="J2280" i="1"/>
  <c r="K2282" i="1" s="1"/>
  <c r="L2280" i="1"/>
  <c r="N2280" i="1"/>
  <c r="O2280" i="1"/>
  <c r="H2281" i="1"/>
  <c r="J2281" i="1"/>
  <c r="L2281" i="1"/>
  <c r="M2282" i="1" s="1"/>
  <c r="G2282" i="1"/>
  <c r="A2284" i="1" a="1"/>
  <c r="A2284" i="1" s="1"/>
  <c r="H2284" i="1"/>
  <c r="I2286" i="1" s="1"/>
  <c r="P2284" i="1" s="1"/>
  <c r="J2284" i="1"/>
  <c r="L2284" i="1"/>
  <c r="N2284" i="1"/>
  <c r="O2284" i="1"/>
  <c r="H2285" i="1"/>
  <c r="J2285" i="1"/>
  <c r="L2285" i="1"/>
  <c r="G2286" i="1"/>
  <c r="H2287" i="1"/>
  <c r="J2287" i="1"/>
  <c r="K2289" i="1" s="1"/>
  <c r="L2287" i="1"/>
  <c r="N2287" i="1"/>
  <c r="O2287" i="1"/>
  <c r="H2288" i="1"/>
  <c r="J2288" i="1"/>
  <c r="L2288" i="1"/>
  <c r="G2289" i="1"/>
  <c r="Q2287" i="1" s="1"/>
  <c r="A2291" i="1" a="1"/>
  <c r="A2291" i="1" s="1"/>
  <c r="H2291" i="1"/>
  <c r="I2293" i="1" s="1"/>
  <c r="P2291" i="1" s="1"/>
  <c r="J2291" i="1"/>
  <c r="L2291" i="1"/>
  <c r="M2293" i="1" s="1"/>
  <c r="R2291" i="1" s="1"/>
  <c r="N2291" i="1"/>
  <c r="O2291" i="1"/>
  <c r="H2292" i="1"/>
  <c r="J2292" i="1"/>
  <c r="L2292" i="1"/>
  <c r="G2293" i="1"/>
  <c r="H2294" i="1"/>
  <c r="J2294" i="1"/>
  <c r="K2296" i="1" s="1"/>
  <c r="L2294" i="1"/>
  <c r="N2294" i="1"/>
  <c r="O2294" i="1"/>
  <c r="H2295" i="1"/>
  <c r="J2295" i="1"/>
  <c r="L2295" i="1"/>
  <c r="M2296" i="1" s="1"/>
  <c r="G2296" i="1"/>
  <c r="A2298" i="1" a="1"/>
  <c r="A2298" i="1" s="1"/>
  <c r="H2298" i="1"/>
  <c r="J2298" i="1"/>
  <c r="L2298" i="1"/>
  <c r="N2298" i="1"/>
  <c r="O2298" i="1"/>
  <c r="H2299" i="1"/>
  <c r="J2299" i="1"/>
  <c r="L2299" i="1"/>
  <c r="G2300" i="1"/>
  <c r="I2300" i="1"/>
  <c r="P2298" i="1" s="1"/>
  <c r="H2301" i="1"/>
  <c r="J2301" i="1"/>
  <c r="L2301" i="1"/>
  <c r="N2301" i="1"/>
  <c r="O2301" i="1"/>
  <c r="H2302" i="1"/>
  <c r="J2302" i="1"/>
  <c r="L2302" i="1"/>
  <c r="M2303" i="1" s="1"/>
  <c r="G2303" i="1"/>
  <c r="A2305" i="1" a="1"/>
  <c r="A2305" i="1" s="1"/>
  <c r="H2305" i="1"/>
  <c r="I2307" i="1" s="1"/>
  <c r="P2305" i="1" s="1"/>
  <c r="J2305" i="1"/>
  <c r="L2305" i="1"/>
  <c r="N2305" i="1"/>
  <c r="O2305" i="1"/>
  <c r="H2306" i="1"/>
  <c r="J2306" i="1"/>
  <c r="L2306" i="1"/>
  <c r="G2307" i="1"/>
  <c r="H2308" i="1"/>
  <c r="I2310" i="1" s="1"/>
  <c r="P2308" i="1" s="1"/>
  <c r="J2308" i="1"/>
  <c r="L2308" i="1"/>
  <c r="N2308" i="1"/>
  <c r="O2308" i="1"/>
  <c r="H2309" i="1"/>
  <c r="J2309" i="1"/>
  <c r="L2309" i="1"/>
  <c r="G2310" i="1"/>
  <c r="A2312" i="1" a="1"/>
  <c r="A2312" i="1" s="1"/>
  <c r="H2312" i="1"/>
  <c r="J2312" i="1"/>
  <c r="L2312" i="1"/>
  <c r="N2312" i="1"/>
  <c r="O2312" i="1"/>
  <c r="H2313" i="1"/>
  <c r="J2313" i="1"/>
  <c r="L2313" i="1"/>
  <c r="G2314" i="1"/>
  <c r="H2315" i="1"/>
  <c r="J2315" i="1"/>
  <c r="L2315" i="1"/>
  <c r="N2315" i="1"/>
  <c r="O2315" i="1"/>
  <c r="H2316" i="1"/>
  <c r="J2316" i="1"/>
  <c r="L2316" i="1"/>
  <c r="M2317" i="1" s="1"/>
  <c r="G2317" i="1"/>
  <c r="A2319" i="1" a="1"/>
  <c r="A2319" i="1" s="1"/>
  <c r="H2319" i="1"/>
  <c r="J2319" i="1"/>
  <c r="L2319" i="1"/>
  <c r="N2319" i="1"/>
  <c r="O2319" i="1"/>
  <c r="H2320" i="1"/>
  <c r="I2321" i="1" s="1"/>
  <c r="P2319" i="1" s="1"/>
  <c r="J2320" i="1"/>
  <c r="K2321" i="1" s="1"/>
  <c r="Q2319" i="1" s="1"/>
  <c r="L2320" i="1"/>
  <c r="G2321" i="1"/>
  <c r="H2322" i="1"/>
  <c r="J2322" i="1"/>
  <c r="K2324" i="1" s="1"/>
  <c r="L2322" i="1"/>
  <c r="N2322" i="1"/>
  <c r="O2322" i="1"/>
  <c r="H2323" i="1"/>
  <c r="I2324" i="1" s="1"/>
  <c r="P2322" i="1" s="1"/>
  <c r="J2323" i="1"/>
  <c r="L2323" i="1"/>
  <c r="G2324" i="1"/>
  <c r="R2322" i="1" s="1"/>
  <c r="A2326" i="1" a="1"/>
  <c r="A2326" i="1" s="1"/>
  <c r="H2326" i="1"/>
  <c r="I2328" i="1" s="1"/>
  <c r="P2326" i="1" s="1"/>
  <c r="J2326" i="1"/>
  <c r="L2326" i="1"/>
  <c r="N2326" i="1"/>
  <c r="O2326" i="1"/>
  <c r="H2327" i="1"/>
  <c r="J2327" i="1"/>
  <c r="L2327" i="1"/>
  <c r="M2328" i="1" s="1"/>
  <c r="R2326" i="1" s="1"/>
  <c r="G2328" i="1"/>
  <c r="H2329" i="1"/>
  <c r="J2329" i="1"/>
  <c r="L2329" i="1"/>
  <c r="M2331" i="1" s="1"/>
  <c r="N2329" i="1"/>
  <c r="O2329" i="1"/>
  <c r="H2330" i="1"/>
  <c r="J2330" i="1"/>
  <c r="L2330" i="1"/>
  <c r="G2331" i="1"/>
  <c r="A2333" i="1" a="1"/>
  <c r="A2333" i="1" s="1"/>
  <c r="H2333" i="1"/>
  <c r="J2333" i="1"/>
  <c r="K2335" i="1" s="1"/>
  <c r="Q2333" i="1" s="1"/>
  <c r="L2333" i="1"/>
  <c r="N2333" i="1"/>
  <c r="O2333" i="1"/>
  <c r="H2334" i="1"/>
  <c r="J2334" i="1"/>
  <c r="L2334" i="1"/>
  <c r="G2335" i="1"/>
  <c r="H2336" i="1"/>
  <c r="J2336" i="1"/>
  <c r="L2336" i="1"/>
  <c r="M2338" i="1" s="1"/>
  <c r="N2336" i="1"/>
  <c r="O2336" i="1"/>
  <c r="H2337" i="1"/>
  <c r="I2338" i="1" s="1"/>
  <c r="P2336" i="1" s="1"/>
  <c r="J2337" i="1"/>
  <c r="L2337" i="1"/>
  <c r="G2338" i="1"/>
  <c r="R2336" i="1" s="1"/>
  <c r="A2340" i="1" a="1"/>
  <c r="A2340" i="1" s="1"/>
  <c r="H2340" i="1"/>
  <c r="J2340" i="1"/>
  <c r="L2340" i="1"/>
  <c r="M2342" i="1" s="1"/>
  <c r="R2340" i="1" s="1"/>
  <c r="N2340" i="1"/>
  <c r="O2340" i="1"/>
  <c r="H2341" i="1"/>
  <c r="J2341" i="1"/>
  <c r="L2341" i="1"/>
  <c r="G2342" i="1"/>
  <c r="H2343" i="1"/>
  <c r="J2343" i="1"/>
  <c r="K2345" i="1" s="1"/>
  <c r="L2343" i="1"/>
  <c r="N2343" i="1"/>
  <c r="O2343" i="1"/>
  <c r="H2344" i="1"/>
  <c r="J2344" i="1"/>
  <c r="L2344" i="1"/>
  <c r="M2345" i="1" s="1"/>
  <c r="G2345" i="1"/>
  <c r="A2347" i="1" a="1"/>
  <c r="A2347" i="1" s="1"/>
  <c r="H2347" i="1"/>
  <c r="I2349" i="1" s="1"/>
  <c r="P2347" i="1" s="1"/>
  <c r="J2347" i="1"/>
  <c r="L2347" i="1"/>
  <c r="N2347" i="1"/>
  <c r="O2347" i="1"/>
  <c r="H2348" i="1"/>
  <c r="J2348" i="1"/>
  <c r="L2348" i="1"/>
  <c r="G2349" i="1"/>
  <c r="H2350" i="1"/>
  <c r="J2350" i="1"/>
  <c r="L2350" i="1"/>
  <c r="N2350" i="1"/>
  <c r="O2350" i="1"/>
  <c r="H2351" i="1"/>
  <c r="J2351" i="1"/>
  <c r="L2351" i="1"/>
  <c r="G2352" i="1"/>
  <c r="R2350" i="1" s="1"/>
  <c r="M2352" i="1"/>
  <c r="A2354" i="1" a="1"/>
  <c r="A2354" i="1" s="1"/>
  <c r="H2354" i="1"/>
  <c r="I2356" i="1" s="1"/>
  <c r="P2354" i="1" s="1"/>
  <c r="J2354" i="1"/>
  <c r="L2354" i="1"/>
  <c r="M2356" i="1" s="1"/>
  <c r="R2354" i="1" s="1"/>
  <c r="N2354" i="1"/>
  <c r="O2354" i="1"/>
  <c r="H2355" i="1"/>
  <c r="J2355" i="1"/>
  <c r="L2355" i="1"/>
  <c r="G2356" i="1"/>
  <c r="H2357" i="1"/>
  <c r="J2357" i="1"/>
  <c r="L2357" i="1"/>
  <c r="N2357" i="1"/>
  <c r="O2357" i="1"/>
  <c r="H2358" i="1"/>
  <c r="J2358" i="1"/>
  <c r="L2358" i="1"/>
  <c r="M2359" i="1" s="1"/>
  <c r="G2359" i="1"/>
  <c r="A2361" i="1" a="1"/>
  <c r="A2361" i="1" s="1"/>
  <c r="H2361" i="1"/>
  <c r="J2361" i="1"/>
  <c r="L2361" i="1"/>
  <c r="M2363" i="1" s="1"/>
  <c r="R2361" i="1" s="1"/>
  <c r="R2367" i="1" s="1"/>
  <c r="W2367" i="1" s="1"/>
  <c r="N2361" i="1"/>
  <c r="O2361" i="1"/>
  <c r="H2362" i="1"/>
  <c r="I2363" i="1" s="1"/>
  <c r="P2361" i="1" s="1"/>
  <c r="J2362" i="1"/>
  <c r="K2363" i="1" s="1"/>
  <c r="Q2361" i="1" s="1"/>
  <c r="Q2367" i="1" s="1"/>
  <c r="V2367" i="1" s="1"/>
  <c r="L2362" i="1"/>
  <c r="G2363" i="1"/>
  <c r="H2364" i="1"/>
  <c r="J2364" i="1"/>
  <c r="L2364" i="1"/>
  <c r="N2364" i="1"/>
  <c r="O2364" i="1"/>
  <c r="Q2364" i="1"/>
  <c r="H2365" i="1"/>
  <c r="J2365" i="1"/>
  <c r="L2365" i="1"/>
  <c r="M2366" i="1" s="1"/>
  <c r="G2366" i="1"/>
  <c r="R2364" i="1" s="1"/>
  <c r="I2366" i="1"/>
  <c r="P2364" i="1" s="1"/>
  <c r="A2368" i="1" a="1"/>
  <c r="A2368" i="1" s="1"/>
  <c r="H2368" i="1"/>
  <c r="J2368" i="1"/>
  <c r="L2368" i="1"/>
  <c r="N2368" i="1"/>
  <c r="O2368" i="1"/>
  <c r="H2369" i="1"/>
  <c r="I2370" i="1" s="1"/>
  <c r="P2368" i="1" s="1"/>
  <c r="J2369" i="1"/>
  <c r="L2369" i="1"/>
  <c r="G2370" i="1"/>
  <c r="H2371" i="1"/>
  <c r="J2371" i="1"/>
  <c r="L2371" i="1"/>
  <c r="N2371" i="1"/>
  <c r="O2371" i="1"/>
  <c r="H2372" i="1"/>
  <c r="J2372" i="1"/>
  <c r="L2372" i="1"/>
  <c r="G2373" i="1"/>
  <c r="A2375" i="1" a="1"/>
  <c r="A2375" i="1" s="1"/>
  <c r="H2375" i="1"/>
  <c r="J2375" i="1"/>
  <c r="L2375" i="1"/>
  <c r="M2377" i="1" s="1"/>
  <c r="R2375" i="1" s="1"/>
  <c r="N2375" i="1"/>
  <c r="O2375" i="1"/>
  <c r="H2376" i="1"/>
  <c r="J2376" i="1"/>
  <c r="L2376" i="1"/>
  <c r="G2377" i="1"/>
  <c r="H2378" i="1"/>
  <c r="J2378" i="1"/>
  <c r="K2380" i="1" s="1"/>
  <c r="L2378" i="1"/>
  <c r="N2378" i="1"/>
  <c r="O2378" i="1"/>
  <c r="Q2378" i="1"/>
  <c r="H2379" i="1"/>
  <c r="J2379" i="1"/>
  <c r="L2379" i="1"/>
  <c r="G2380" i="1"/>
  <c r="R2378" i="1" s="1"/>
  <c r="A2382" i="1" a="1"/>
  <c r="A2382" i="1" s="1"/>
  <c r="H2382" i="1"/>
  <c r="J2382" i="1"/>
  <c r="L2382" i="1"/>
  <c r="N2382" i="1"/>
  <c r="O2382" i="1"/>
  <c r="H2383" i="1"/>
  <c r="J2383" i="1"/>
  <c r="L2383" i="1"/>
  <c r="G2384" i="1"/>
  <c r="H2385" i="1"/>
  <c r="J2385" i="1"/>
  <c r="L2385" i="1"/>
  <c r="N2385" i="1"/>
  <c r="O2385" i="1"/>
  <c r="H2386" i="1"/>
  <c r="J2386" i="1"/>
  <c r="L2386" i="1"/>
  <c r="M2387" i="1" s="1"/>
  <c r="G2387" i="1"/>
  <c r="A2389" i="1" a="1"/>
  <c r="A2389" i="1" s="1"/>
  <c r="H2389" i="1"/>
  <c r="I2391" i="1" s="1"/>
  <c r="P2389" i="1" s="1"/>
  <c r="J2389" i="1"/>
  <c r="L2389" i="1"/>
  <c r="N2389" i="1"/>
  <c r="O2389" i="1"/>
  <c r="H2390" i="1"/>
  <c r="J2390" i="1"/>
  <c r="L2390" i="1"/>
  <c r="G2391" i="1"/>
  <c r="H2392" i="1"/>
  <c r="I2394" i="1" s="1"/>
  <c r="P2392" i="1" s="1"/>
  <c r="J2392" i="1"/>
  <c r="L2392" i="1"/>
  <c r="M2394" i="1" s="1"/>
  <c r="N2392" i="1"/>
  <c r="O2392" i="1"/>
  <c r="H2393" i="1"/>
  <c r="J2393" i="1"/>
  <c r="L2393" i="1"/>
  <c r="G2394" i="1"/>
  <c r="R2392" i="1" s="1"/>
  <c r="A2396" i="1" a="1"/>
  <c r="A2396" i="1" s="1"/>
  <c r="H2396" i="1"/>
  <c r="I2398" i="1" s="1"/>
  <c r="P2396" i="1" s="1"/>
  <c r="J2396" i="1"/>
  <c r="L2396" i="1"/>
  <c r="N2396" i="1"/>
  <c r="O2396" i="1"/>
  <c r="H2397" i="1"/>
  <c r="J2397" i="1"/>
  <c r="L2397" i="1"/>
  <c r="G2398" i="1"/>
  <c r="H2399" i="1"/>
  <c r="J2399" i="1"/>
  <c r="K2401" i="1" s="1"/>
  <c r="L2399" i="1"/>
  <c r="N2399" i="1"/>
  <c r="O2399" i="1"/>
  <c r="H2400" i="1"/>
  <c r="J2400" i="1"/>
  <c r="L2400" i="1"/>
  <c r="G2401" i="1"/>
  <c r="A2403" i="1" a="1"/>
  <c r="A2403" i="1" s="1"/>
  <c r="H2403" i="1"/>
  <c r="J2403" i="1"/>
  <c r="L2403" i="1"/>
  <c r="N2403" i="1"/>
  <c r="O2403" i="1"/>
  <c r="H2404" i="1"/>
  <c r="J2404" i="1"/>
  <c r="L2404" i="1"/>
  <c r="G2405" i="1"/>
  <c r="H2406" i="1"/>
  <c r="I2408" i="1" s="1"/>
  <c r="P2406" i="1" s="1"/>
  <c r="J2406" i="1"/>
  <c r="L2406" i="1"/>
  <c r="N2406" i="1"/>
  <c r="O2406" i="1"/>
  <c r="H2407" i="1"/>
  <c r="J2407" i="1"/>
  <c r="L2407" i="1"/>
  <c r="G2408" i="1"/>
  <c r="R2406" i="1" s="1"/>
  <c r="A2410" i="1" a="1"/>
  <c r="A2410" i="1" s="1"/>
  <c r="H2410" i="1"/>
  <c r="I2412" i="1" s="1"/>
  <c r="P2410" i="1" s="1"/>
  <c r="J2410" i="1"/>
  <c r="L2410" i="1"/>
  <c r="N2410" i="1"/>
  <c r="O2410" i="1"/>
  <c r="H2411" i="1"/>
  <c r="J2411" i="1"/>
  <c r="L2411" i="1"/>
  <c r="G2412" i="1"/>
  <c r="H2413" i="1"/>
  <c r="I2415" i="1" s="1"/>
  <c r="P2413" i="1" s="1"/>
  <c r="J2413" i="1"/>
  <c r="L2413" i="1"/>
  <c r="M2415" i="1" s="1"/>
  <c r="N2413" i="1"/>
  <c r="O2413" i="1"/>
  <c r="H2414" i="1"/>
  <c r="J2414" i="1"/>
  <c r="L2414" i="1"/>
  <c r="G2415" i="1"/>
  <c r="R2413" i="1" s="1"/>
  <c r="A2417" i="1" a="1"/>
  <c r="A2417" i="1" s="1"/>
  <c r="H2417" i="1"/>
  <c r="J2417" i="1"/>
  <c r="L2417" i="1"/>
  <c r="N2417" i="1"/>
  <c r="O2417" i="1"/>
  <c r="H2418" i="1"/>
  <c r="J2418" i="1"/>
  <c r="L2418" i="1"/>
  <c r="G2419" i="1"/>
  <c r="I2419" i="1"/>
  <c r="P2417" i="1" s="1"/>
  <c r="H2420" i="1"/>
  <c r="J2420" i="1"/>
  <c r="K2422" i="1" s="1"/>
  <c r="L2420" i="1"/>
  <c r="N2420" i="1"/>
  <c r="O2420" i="1"/>
  <c r="H2421" i="1"/>
  <c r="J2421" i="1"/>
  <c r="L2421" i="1"/>
  <c r="G2422" i="1"/>
  <c r="R2420" i="1" s="1"/>
  <c r="A2424" i="1" a="1"/>
  <c r="A2424" i="1" s="1"/>
  <c r="H2424" i="1"/>
  <c r="J2424" i="1"/>
  <c r="K2426" i="1" s="1"/>
  <c r="Q2424" i="1" s="1"/>
  <c r="L2424" i="1"/>
  <c r="N2424" i="1"/>
  <c r="O2424" i="1"/>
  <c r="H2425" i="1"/>
  <c r="I2426" i="1" s="1"/>
  <c r="P2424" i="1" s="1"/>
  <c r="J2425" i="1"/>
  <c r="L2425" i="1"/>
  <c r="G2426" i="1"/>
  <c r="H2427" i="1"/>
  <c r="J2427" i="1"/>
  <c r="L2427" i="1"/>
  <c r="N2427" i="1"/>
  <c r="O2427" i="1"/>
  <c r="H2428" i="1"/>
  <c r="J2428" i="1"/>
  <c r="L2428" i="1"/>
  <c r="G2429" i="1"/>
  <c r="R2427" i="1" s="1"/>
  <c r="A2431" i="1" a="1"/>
  <c r="A2431" i="1" s="1"/>
  <c r="H2431" i="1"/>
  <c r="J2431" i="1"/>
  <c r="L2431" i="1"/>
  <c r="N2431" i="1"/>
  <c r="O2431" i="1"/>
  <c r="P2431" i="1"/>
  <c r="H2432" i="1"/>
  <c r="J2432" i="1"/>
  <c r="K2433" i="1" s="1"/>
  <c r="Q2431" i="1" s="1"/>
  <c r="L2432" i="1"/>
  <c r="G2433" i="1"/>
  <c r="I2433" i="1"/>
  <c r="H2434" i="1"/>
  <c r="I2436" i="1" s="1"/>
  <c r="P2434" i="1" s="1"/>
  <c r="J2434" i="1"/>
  <c r="L2434" i="1"/>
  <c r="M2436" i="1" s="1"/>
  <c r="N2434" i="1"/>
  <c r="O2434" i="1"/>
  <c r="H2435" i="1"/>
  <c r="J2435" i="1"/>
  <c r="L2435" i="1"/>
  <c r="G2436" i="1"/>
  <c r="R2434" i="1" s="1"/>
  <c r="A2438" i="1" a="1"/>
  <c r="A2438" i="1" s="1"/>
  <c r="H2438" i="1"/>
  <c r="I2440" i="1" s="1"/>
  <c r="P2438" i="1" s="1"/>
  <c r="J2438" i="1"/>
  <c r="K2440" i="1" s="1"/>
  <c r="Q2438" i="1" s="1"/>
  <c r="L2438" i="1"/>
  <c r="N2438" i="1"/>
  <c r="O2438" i="1"/>
  <c r="H2439" i="1"/>
  <c r="J2439" i="1"/>
  <c r="L2439" i="1"/>
  <c r="G2440" i="1"/>
  <c r="H2441" i="1"/>
  <c r="J2441" i="1"/>
  <c r="L2441" i="1"/>
  <c r="M2443" i="1" s="1"/>
  <c r="N2441" i="1"/>
  <c r="O2441" i="1"/>
  <c r="H2442" i="1"/>
  <c r="J2442" i="1"/>
  <c r="L2442" i="1"/>
  <c r="G2443" i="1"/>
  <c r="Q2441" i="1" s="1"/>
  <c r="A2445" i="1" a="1"/>
  <c r="A2445" i="1" s="1"/>
  <c r="H2445" i="1"/>
  <c r="I2447" i="1" s="1"/>
  <c r="P2445" i="1" s="1"/>
  <c r="J2445" i="1"/>
  <c r="K2447" i="1" s="1"/>
  <c r="Q2445" i="1" s="1"/>
  <c r="L2445" i="1"/>
  <c r="M2447" i="1" s="1"/>
  <c r="R2445" i="1" s="1"/>
  <c r="R2451" i="1" s="1"/>
  <c r="W2451" i="1" s="1"/>
  <c r="N2445" i="1"/>
  <c r="O2445" i="1"/>
  <c r="H2446" i="1"/>
  <c r="J2446" i="1"/>
  <c r="L2446" i="1"/>
  <c r="G2447" i="1"/>
  <c r="H2448" i="1"/>
  <c r="J2448" i="1"/>
  <c r="K2450" i="1" s="1"/>
  <c r="L2448" i="1"/>
  <c r="N2448" i="1"/>
  <c r="O2448" i="1"/>
  <c r="H2449" i="1"/>
  <c r="J2449" i="1"/>
  <c r="L2449" i="1"/>
  <c r="G2450" i="1"/>
  <c r="R2448" i="1" s="1"/>
  <c r="A2452" i="1" a="1"/>
  <c r="A2452" i="1" s="1"/>
  <c r="H2452" i="1"/>
  <c r="J2452" i="1"/>
  <c r="L2452" i="1"/>
  <c r="N2452" i="1"/>
  <c r="O2452" i="1"/>
  <c r="H2453" i="1"/>
  <c r="J2453" i="1"/>
  <c r="L2453" i="1"/>
  <c r="G2454" i="1"/>
  <c r="H2455" i="1"/>
  <c r="J2455" i="1"/>
  <c r="K2457" i="1" s="1"/>
  <c r="L2455" i="1"/>
  <c r="N2455" i="1"/>
  <c r="O2455" i="1"/>
  <c r="H2456" i="1"/>
  <c r="J2456" i="1"/>
  <c r="L2456" i="1"/>
  <c r="M2457" i="1" s="1"/>
  <c r="G2457" i="1"/>
  <c r="R2455" i="1" s="1"/>
  <c r="A2459" i="1" a="1"/>
  <c r="A2459" i="1" s="1"/>
  <c r="H2459" i="1"/>
  <c r="I2461" i="1" s="1"/>
  <c r="P2459" i="1" s="1"/>
  <c r="J2459" i="1"/>
  <c r="K2461" i="1" s="1"/>
  <c r="Q2459" i="1" s="1"/>
  <c r="L2459" i="1"/>
  <c r="N2459" i="1"/>
  <c r="O2459" i="1"/>
  <c r="H2460" i="1"/>
  <c r="J2460" i="1"/>
  <c r="L2460" i="1"/>
  <c r="G2461" i="1"/>
  <c r="H2462" i="1"/>
  <c r="I2464" i="1" s="1"/>
  <c r="P2462" i="1" s="1"/>
  <c r="J2462" i="1"/>
  <c r="L2462" i="1"/>
  <c r="N2462" i="1"/>
  <c r="O2462" i="1"/>
  <c r="H2463" i="1"/>
  <c r="J2463" i="1"/>
  <c r="L2463" i="1"/>
  <c r="G2464" i="1"/>
  <c r="A2466" i="1" a="1"/>
  <c r="A2466" i="1" s="1"/>
  <c r="H2466" i="1"/>
  <c r="J2466" i="1"/>
  <c r="L2466" i="1"/>
  <c r="M2468" i="1" s="1"/>
  <c r="R2466" i="1" s="1"/>
  <c r="N2466" i="1"/>
  <c r="O2466" i="1"/>
  <c r="H2467" i="1"/>
  <c r="J2467" i="1"/>
  <c r="L2467" i="1"/>
  <c r="G2468" i="1"/>
  <c r="H2469" i="1"/>
  <c r="J2469" i="1"/>
  <c r="L2469" i="1"/>
  <c r="N2469" i="1"/>
  <c r="O2469" i="1"/>
  <c r="H2470" i="1"/>
  <c r="J2470" i="1"/>
  <c r="L2470" i="1"/>
  <c r="G2471" i="1"/>
  <c r="Q2469" i="1" s="1"/>
  <c r="A2473" i="1" a="1"/>
  <c r="A2473" i="1" s="1"/>
  <c r="H2473" i="1"/>
  <c r="J2473" i="1"/>
  <c r="L2473" i="1"/>
  <c r="N2473" i="1"/>
  <c r="O2473" i="1"/>
  <c r="H2474" i="1"/>
  <c r="I2475" i="1" s="1"/>
  <c r="P2473" i="1" s="1"/>
  <c r="J2474" i="1"/>
  <c r="K2475" i="1" s="1"/>
  <c r="Q2473" i="1" s="1"/>
  <c r="L2474" i="1"/>
  <c r="G2475" i="1"/>
  <c r="H2476" i="1"/>
  <c r="J2476" i="1"/>
  <c r="L2476" i="1"/>
  <c r="M2478" i="1" s="1"/>
  <c r="N2476" i="1"/>
  <c r="O2476" i="1"/>
  <c r="H2477" i="1"/>
  <c r="J2477" i="1"/>
  <c r="L2477" i="1"/>
  <c r="G2478" i="1"/>
  <c r="R2476" i="1" s="1"/>
  <c r="A2480" i="1" a="1"/>
  <c r="A2480" i="1" s="1"/>
  <c r="H2480" i="1"/>
  <c r="I2482" i="1" s="1"/>
  <c r="P2480" i="1" s="1"/>
  <c r="J2480" i="1"/>
  <c r="K2482" i="1" s="1"/>
  <c r="Q2480" i="1" s="1"/>
  <c r="L2480" i="1"/>
  <c r="N2480" i="1"/>
  <c r="O2480" i="1"/>
  <c r="H2481" i="1"/>
  <c r="J2481" i="1"/>
  <c r="L2481" i="1"/>
  <c r="G2482" i="1"/>
  <c r="H2483" i="1"/>
  <c r="J2483" i="1"/>
  <c r="L2483" i="1"/>
  <c r="M2485" i="1" s="1"/>
  <c r="N2483" i="1"/>
  <c r="O2483" i="1"/>
  <c r="H2484" i="1"/>
  <c r="J2484" i="1"/>
  <c r="L2484" i="1"/>
  <c r="G2485" i="1"/>
  <c r="Q2483" i="1" s="1"/>
  <c r="A2487" i="1" a="1"/>
  <c r="A2487" i="1" s="1"/>
  <c r="H2487" i="1"/>
  <c r="J2487" i="1"/>
  <c r="L2487" i="1"/>
  <c r="N2487" i="1"/>
  <c r="O2487" i="1"/>
  <c r="H2488" i="1"/>
  <c r="J2488" i="1"/>
  <c r="L2488" i="1"/>
  <c r="G2489" i="1"/>
  <c r="H2490" i="1"/>
  <c r="J2490" i="1"/>
  <c r="L2490" i="1"/>
  <c r="N2490" i="1"/>
  <c r="O2490" i="1"/>
  <c r="H2491" i="1"/>
  <c r="J2491" i="1"/>
  <c r="L2491" i="1"/>
  <c r="G2492" i="1"/>
  <c r="R2490" i="1" s="1"/>
  <c r="A2494" i="1" a="1"/>
  <c r="A2494" i="1" s="1"/>
  <c r="H2494" i="1"/>
  <c r="J2494" i="1"/>
  <c r="L2494" i="1"/>
  <c r="N2494" i="1"/>
  <c r="O2494" i="1"/>
  <c r="H2495" i="1"/>
  <c r="J2495" i="1"/>
  <c r="L2495" i="1"/>
  <c r="G2496" i="1"/>
  <c r="H2497" i="1"/>
  <c r="J2497" i="1"/>
  <c r="L2497" i="1"/>
  <c r="N2497" i="1"/>
  <c r="O2497" i="1"/>
  <c r="H2498" i="1"/>
  <c r="J2498" i="1"/>
  <c r="L2498" i="1"/>
  <c r="G2499" i="1"/>
  <c r="Q2497" i="1" s="1"/>
  <c r="A2501" i="1" a="1"/>
  <c r="A2501" i="1" s="1"/>
  <c r="H2501" i="1"/>
  <c r="I2503" i="1" s="1"/>
  <c r="P2501" i="1" s="1"/>
  <c r="J2501" i="1"/>
  <c r="L2501" i="1"/>
  <c r="N2501" i="1"/>
  <c r="O2501" i="1"/>
  <c r="H2502" i="1"/>
  <c r="J2502" i="1"/>
  <c r="L2502" i="1"/>
  <c r="G2503" i="1"/>
  <c r="H2504" i="1"/>
  <c r="J2504" i="1"/>
  <c r="K2506" i="1" s="1"/>
  <c r="L2504" i="1"/>
  <c r="N2504" i="1"/>
  <c r="O2504" i="1"/>
  <c r="Q2504" i="1"/>
  <c r="H2505" i="1"/>
  <c r="J2505" i="1"/>
  <c r="L2505" i="1"/>
  <c r="G2506" i="1"/>
  <c r="R2504" i="1" s="1"/>
  <c r="A2508" i="1" a="1"/>
  <c r="A2508" i="1" s="1"/>
  <c r="H2508" i="1"/>
  <c r="J2508" i="1"/>
  <c r="L2508" i="1"/>
  <c r="N2508" i="1"/>
  <c r="O2508" i="1"/>
  <c r="H2509" i="1"/>
  <c r="J2509" i="1"/>
  <c r="L2509" i="1"/>
  <c r="G2510" i="1"/>
  <c r="H2511" i="1"/>
  <c r="J2511" i="1"/>
  <c r="L2511" i="1"/>
  <c r="N2511" i="1"/>
  <c r="O2511" i="1"/>
  <c r="H2512" i="1"/>
  <c r="J2512" i="1"/>
  <c r="L2512" i="1"/>
  <c r="G2513" i="1"/>
  <c r="Q2511" i="1" s="1"/>
  <c r="A2515" i="1" a="1"/>
  <c r="A2515" i="1" s="1"/>
  <c r="H2515" i="1"/>
  <c r="J2515" i="1"/>
  <c r="L2515" i="1"/>
  <c r="N2515" i="1"/>
  <c r="O2515" i="1"/>
  <c r="H2516" i="1"/>
  <c r="J2516" i="1"/>
  <c r="K2517" i="1" s="1"/>
  <c r="Q2515" i="1" s="1"/>
  <c r="L2516" i="1"/>
  <c r="G2517" i="1"/>
  <c r="H2518" i="1"/>
  <c r="J2518" i="1"/>
  <c r="L2518" i="1"/>
  <c r="N2518" i="1"/>
  <c r="O2518" i="1"/>
  <c r="H2519" i="1"/>
  <c r="I2520" i="1" s="1"/>
  <c r="P2518" i="1" s="1"/>
  <c r="J2519" i="1"/>
  <c r="L2519" i="1"/>
  <c r="M2520" i="1" s="1"/>
  <c r="G2520" i="1"/>
  <c r="R2518" i="1" s="1"/>
  <c r="A2522" i="1" a="1"/>
  <c r="A2522" i="1" s="1"/>
  <c r="H2522" i="1"/>
  <c r="J2522" i="1"/>
  <c r="K2524" i="1" s="1"/>
  <c r="Q2522" i="1" s="1"/>
  <c r="L2522" i="1"/>
  <c r="N2522" i="1"/>
  <c r="O2522" i="1"/>
  <c r="H2523" i="1"/>
  <c r="J2523" i="1"/>
  <c r="L2523" i="1"/>
  <c r="G2524" i="1"/>
  <c r="H2525" i="1"/>
  <c r="J2525" i="1"/>
  <c r="L2525" i="1"/>
  <c r="M2527" i="1" s="1"/>
  <c r="N2525" i="1"/>
  <c r="O2525" i="1"/>
  <c r="Q2525" i="1"/>
  <c r="H2526" i="1"/>
  <c r="J2526" i="1"/>
  <c r="L2526" i="1"/>
  <c r="G2527" i="1"/>
  <c r="R2525" i="1" s="1"/>
  <c r="A2529" i="1" a="1"/>
  <c r="A2529" i="1" s="1"/>
  <c r="H2529" i="1"/>
  <c r="J2529" i="1"/>
  <c r="K2531" i="1" s="1"/>
  <c r="Q2529" i="1" s="1"/>
  <c r="L2529" i="1"/>
  <c r="M2531" i="1" s="1"/>
  <c r="R2529" i="1" s="1"/>
  <c r="N2529" i="1"/>
  <c r="O2529" i="1"/>
  <c r="H2530" i="1"/>
  <c r="J2530" i="1"/>
  <c r="L2530" i="1"/>
  <c r="G2531" i="1"/>
  <c r="H2532" i="1"/>
  <c r="J2532" i="1"/>
  <c r="L2532" i="1"/>
  <c r="N2532" i="1"/>
  <c r="O2532" i="1"/>
  <c r="H2533" i="1"/>
  <c r="J2533" i="1"/>
  <c r="L2533" i="1"/>
  <c r="G2534" i="1"/>
  <c r="R2532" i="1" s="1"/>
  <c r="A2536" i="1" a="1"/>
  <c r="A2536" i="1" s="1"/>
  <c r="H2536" i="1"/>
  <c r="J2536" i="1"/>
  <c r="L2536" i="1"/>
  <c r="N2536" i="1"/>
  <c r="O2536" i="1"/>
  <c r="H2537" i="1"/>
  <c r="J2537" i="1"/>
  <c r="L2537" i="1"/>
  <c r="G2538" i="1"/>
  <c r="H2539" i="1"/>
  <c r="J2539" i="1"/>
  <c r="L2539" i="1"/>
  <c r="M2541" i="1" s="1"/>
  <c r="N2539" i="1"/>
  <c r="O2539" i="1"/>
  <c r="H2540" i="1"/>
  <c r="J2540" i="1"/>
  <c r="L2540" i="1"/>
  <c r="G2541" i="1"/>
  <c r="Q2539" i="1" s="1"/>
  <c r="A2543" i="1" a="1"/>
  <c r="A2543" i="1" s="1"/>
  <c r="H2543" i="1"/>
  <c r="I2545" i="1" s="1"/>
  <c r="P2543" i="1" s="1"/>
  <c r="J2543" i="1"/>
  <c r="K2545" i="1" s="1"/>
  <c r="Q2543" i="1" s="1"/>
  <c r="Q2549" i="1" s="1"/>
  <c r="V2549" i="1" s="1"/>
  <c r="L2543" i="1"/>
  <c r="N2543" i="1"/>
  <c r="O2543" i="1"/>
  <c r="H2544" i="1"/>
  <c r="J2544" i="1"/>
  <c r="L2544" i="1"/>
  <c r="G2545" i="1"/>
  <c r="H2546" i="1"/>
  <c r="J2546" i="1"/>
  <c r="K2548" i="1" s="1"/>
  <c r="L2546" i="1"/>
  <c r="N2546" i="1"/>
  <c r="O2546" i="1"/>
  <c r="R2546" i="1"/>
  <c r="H2547" i="1"/>
  <c r="J2547" i="1"/>
  <c r="L2547" i="1"/>
  <c r="G2548" i="1"/>
  <c r="Q2546" i="1" s="1"/>
  <c r="A2550" i="1" a="1"/>
  <c r="A2550" i="1" s="1"/>
  <c r="H2550" i="1"/>
  <c r="J2550" i="1"/>
  <c r="L2550" i="1"/>
  <c r="M2552" i="1" s="1"/>
  <c r="R2550" i="1" s="1"/>
  <c r="N2550" i="1"/>
  <c r="O2550" i="1"/>
  <c r="H2551" i="1"/>
  <c r="J2551" i="1"/>
  <c r="L2551" i="1"/>
  <c r="G2552" i="1"/>
  <c r="H2553" i="1"/>
  <c r="J2553" i="1"/>
  <c r="L2553" i="1"/>
  <c r="N2553" i="1"/>
  <c r="O2553" i="1"/>
  <c r="H2554" i="1"/>
  <c r="I2555" i="1" s="1"/>
  <c r="P2553" i="1" s="1"/>
  <c r="J2554" i="1"/>
  <c r="L2554" i="1"/>
  <c r="G2555" i="1"/>
  <c r="Q2553" i="1" s="1"/>
  <c r="A2557" i="1" a="1"/>
  <c r="A2557" i="1" s="1"/>
  <c r="H2557" i="1"/>
  <c r="J2557" i="1"/>
  <c r="K2559" i="1" s="1"/>
  <c r="Q2557" i="1" s="1"/>
  <c r="L2557" i="1"/>
  <c r="N2557" i="1"/>
  <c r="O2557" i="1"/>
  <c r="H2558" i="1"/>
  <c r="J2558" i="1"/>
  <c r="L2558" i="1"/>
  <c r="G2559" i="1"/>
  <c r="H2560" i="1"/>
  <c r="J2560" i="1"/>
  <c r="K2562" i="1" s="1"/>
  <c r="L2560" i="1"/>
  <c r="N2560" i="1"/>
  <c r="O2560" i="1"/>
  <c r="H2561" i="1"/>
  <c r="J2561" i="1"/>
  <c r="L2561" i="1"/>
  <c r="G2562" i="1"/>
  <c r="R2560" i="1" s="1"/>
  <c r="A2564" i="1" a="1"/>
  <c r="A2564" i="1" s="1"/>
  <c r="H2564" i="1"/>
  <c r="J2564" i="1"/>
  <c r="K2566" i="1" s="1"/>
  <c r="Q2564" i="1" s="1"/>
  <c r="L2564" i="1"/>
  <c r="N2564" i="1"/>
  <c r="O2564" i="1"/>
  <c r="H2565" i="1"/>
  <c r="J2565" i="1"/>
  <c r="L2565" i="1"/>
  <c r="G2566" i="1"/>
  <c r="H2567" i="1"/>
  <c r="J2567" i="1"/>
  <c r="K2569" i="1" s="1"/>
  <c r="L2567" i="1"/>
  <c r="M2569" i="1" s="1"/>
  <c r="N2567" i="1"/>
  <c r="O2567" i="1"/>
  <c r="Q2567" i="1"/>
  <c r="H2568" i="1"/>
  <c r="J2568" i="1"/>
  <c r="L2568" i="1"/>
  <c r="G2569" i="1"/>
  <c r="R2567" i="1" s="1"/>
  <c r="A2571" i="1" a="1"/>
  <c r="A2571" i="1" s="1"/>
  <c r="H2571" i="1"/>
  <c r="J2571" i="1"/>
  <c r="L2571" i="1"/>
  <c r="N2571" i="1"/>
  <c r="O2571" i="1"/>
  <c r="H2572" i="1"/>
  <c r="J2572" i="1"/>
  <c r="L2572" i="1"/>
  <c r="G2573" i="1"/>
  <c r="H2574" i="1"/>
  <c r="J2574" i="1"/>
  <c r="L2574" i="1"/>
  <c r="N2574" i="1"/>
  <c r="O2574" i="1"/>
  <c r="R2574" i="1"/>
  <c r="H2575" i="1"/>
  <c r="J2575" i="1"/>
  <c r="K2576" i="1" s="1"/>
  <c r="L2575" i="1"/>
  <c r="G2576" i="1"/>
  <c r="Q2574" i="1" s="1"/>
  <c r="I2576" i="1"/>
  <c r="P2574" i="1" s="1"/>
  <c r="A2578" i="1" a="1"/>
  <c r="A2578" i="1" s="1"/>
  <c r="H2578" i="1"/>
  <c r="J2578" i="1"/>
  <c r="L2578" i="1"/>
  <c r="N2578" i="1"/>
  <c r="O2578" i="1"/>
  <c r="H2579" i="1"/>
  <c r="J2579" i="1"/>
  <c r="L2579" i="1"/>
  <c r="G2580" i="1"/>
  <c r="H2581" i="1"/>
  <c r="J2581" i="1"/>
  <c r="L2581" i="1"/>
  <c r="N2581" i="1"/>
  <c r="O2581" i="1"/>
  <c r="H2582" i="1"/>
  <c r="J2582" i="1"/>
  <c r="L2582" i="1"/>
  <c r="G2583" i="1"/>
  <c r="Q2581" i="1" s="1"/>
  <c r="M2583" i="1"/>
  <c r="A2585" i="1" a="1"/>
  <c r="A2585" i="1" s="1"/>
  <c r="H2585" i="1"/>
  <c r="J2585" i="1"/>
  <c r="L2585" i="1"/>
  <c r="N2585" i="1"/>
  <c r="O2585" i="1"/>
  <c r="H2586" i="1"/>
  <c r="J2586" i="1"/>
  <c r="L2586" i="1"/>
  <c r="G2587" i="1"/>
  <c r="K2587" i="1"/>
  <c r="Q2585" i="1" s="1"/>
  <c r="H2588" i="1"/>
  <c r="J2588" i="1"/>
  <c r="L2588" i="1"/>
  <c r="N2588" i="1"/>
  <c r="O2588" i="1"/>
  <c r="H2589" i="1"/>
  <c r="J2589" i="1"/>
  <c r="L2589" i="1"/>
  <c r="G2590" i="1"/>
  <c r="A2592" i="1" a="1"/>
  <c r="A2592" i="1" s="1"/>
  <c r="H2592" i="1"/>
  <c r="J2592" i="1"/>
  <c r="L2592" i="1"/>
  <c r="N2592" i="1"/>
  <c r="O2592" i="1"/>
  <c r="H2593" i="1"/>
  <c r="J2593" i="1"/>
  <c r="L2593" i="1"/>
  <c r="G2594" i="1"/>
  <c r="H2595" i="1"/>
  <c r="J2595" i="1"/>
  <c r="L2595" i="1"/>
  <c r="M2597" i="1" s="1"/>
  <c r="N2595" i="1"/>
  <c r="O2595" i="1"/>
  <c r="H2596" i="1"/>
  <c r="J2596" i="1"/>
  <c r="L2596" i="1"/>
  <c r="G2597" i="1"/>
  <c r="Q2595" i="1" s="1"/>
  <c r="A2599" i="1" a="1"/>
  <c r="A2599" i="1" s="1"/>
  <c r="H2599" i="1"/>
  <c r="J2599" i="1"/>
  <c r="L2599" i="1"/>
  <c r="N2599" i="1"/>
  <c r="O2599" i="1"/>
  <c r="H2600" i="1"/>
  <c r="I2601" i="1" s="1"/>
  <c r="P2599" i="1" s="1"/>
  <c r="J2600" i="1"/>
  <c r="L2600" i="1"/>
  <c r="G2601" i="1"/>
  <c r="K2601" i="1"/>
  <c r="Q2599" i="1" s="1"/>
  <c r="H2602" i="1"/>
  <c r="J2602" i="1"/>
  <c r="L2602" i="1"/>
  <c r="N2602" i="1"/>
  <c r="O2602" i="1"/>
  <c r="Q2602" i="1"/>
  <c r="H2603" i="1"/>
  <c r="J2603" i="1"/>
  <c r="L2603" i="1"/>
  <c r="G2604" i="1"/>
  <c r="R2602" i="1" s="1"/>
  <c r="I2604" i="1"/>
  <c r="P2602" i="1" s="1"/>
  <c r="A2606" i="1" a="1"/>
  <c r="A2606" i="1" s="1"/>
  <c r="H2606" i="1"/>
  <c r="J2606" i="1"/>
  <c r="L2606" i="1"/>
  <c r="N2606" i="1"/>
  <c r="O2606" i="1"/>
  <c r="H2607" i="1"/>
  <c r="J2607" i="1"/>
  <c r="L2607" i="1"/>
  <c r="G2608" i="1"/>
  <c r="H2609" i="1"/>
  <c r="I2611" i="1" s="1"/>
  <c r="P2609" i="1" s="1"/>
  <c r="J2609" i="1"/>
  <c r="L2609" i="1"/>
  <c r="M2611" i="1" s="1"/>
  <c r="N2609" i="1"/>
  <c r="O2609" i="1"/>
  <c r="H2610" i="1"/>
  <c r="J2610" i="1"/>
  <c r="L2610" i="1"/>
  <c r="G2611" i="1"/>
  <c r="Q2609" i="1" s="1"/>
  <c r="A2613" i="1" a="1"/>
  <c r="A2613" i="1" s="1"/>
  <c r="H2613" i="1"/>
  <c r="I2615" i="1" s="1"/>
  <c r="P2613" i="1" s="1"/>
  <c r="J2613" i="1"/>
  <c r="L2613" i="1"/>
  <c r="M2615" i="1" s="1"/>
  <c r="R2613" i="1" s="1"/>
  <c r="N2613" i="1"/>
  <c r="O2613" i="1"/>
  <c r="H2614" i="1"/>
  <c r="J2614" i="1"/>
  <c r="L2614" i="1"/>
  <c r="G2615" i="1"/>
  <c r="H2616" i="1"/>
  <c r="J2616" i="1"/>
  <c r="L2616" i="1"/>
  <c r="N2616" i="1"/>
  <c r="O2616" i="1"/>
  <c r="Q2616" i="1"/>
  <c r="H2617" i="1"/>
  <c r="J2617" i="1"/>
  <c r="L2617" i="1"/>
  <c r="G2618" i="1"/>
  <c r="R2616" i="1" s="1"/>
  <c r="A2620" i="1" a="1"/>
  <c r="A2620" i="1" s="1"/>
  <c r="H2620" i="1"/>
  <c r="J2620" i="1"/>
  <c r="L2620" i="1"/>
  <c r="M2622" i="1" s="1"/>
  <c r="R2620" i="1" s="1"/>
  <c r="N2620" i="1"/>
  <c r="O2620" i="1"/>
  <c r="H2621" i="1"/>
  <c r="J2621" i="1"/>
  <c r="K2622" i="1" s="1"/>
  <c r="Q2620" i="1" s="1"/>
  <c r="Q2626" i="1" s="1"/>
  <c r="V2626" i="1" s="1"/>
  <c r="L2621" i="1"/>
  <c r="G2622" i="1"/>
  <c r="H2623" i="1"/>
  <c r="I2625" i="1" s="1"/>
  <c r="P2623" i="1" s="1"/>
  <c r="J2623" i="1"/>
  <c r="L2623" i="1"/>
  <c r="N2623" i="1"/>
  <c r="O2623" i="1"/>
  <c r="H2624" i="1"/>
  <c r="J2624" i="1"/>
  <c r="L2624" i="1"/>
  <c r="G2625" i="1"/>
  <c r="Q2623" i="1" s="1"/>
  <c r="M2625" i="1"/>
  <c r="A2627" i="1" a="1"/>
  <c r="A2627" i="1" s="1"/>
  <c r="H2627" i="1"/>
  <c r="J2627" i="1"/>
  <c r="L2627" i="1"/>
  <c r="N2627" i="1"/>
  <c r="O2627" i="1"/>
  <c r="H2628" i="1"/>
  <c r="I2629" i="1" s="1"/>
  <c r="P2627" i="1" s="1"/>
  <c r="J2628" i="1"/>
  <c r="L2628" i="1"/>
  <c r="G2629" i="1"/>
  <c r="K2629" i="1"/>
  <c r="Q2627" i="1" s="1"/>
  <c r="H2630" i="1"/>
  <c r="J2630" i="1"/>
  <c r="L2630" i="1"/>
  <c r="N2630" i="1"/>
  <c r="O2630" i="1"/>
  <c r="H2631" i="1"/>
  <c r="J2631" i="1"/>
  <c r="L2631" i="1"/>
  <c r="G2632" i="1"/>
  <c r="A2634" i="1" a="1"/>
  <c r="A2634" i="1" s="1"/>
  <c r="H2634" i="1"/>
  <c r="I2636" i="1" s="1"/>
  <c r="P2634" i="1" s="1"/>
  <c r="J2634" i="1"/>
  <c r="K2636" i="1" s="1"/>
  <c r="Q2634" i="1" s="1"/>
  <c r="Q2640" i="1" s="1"/>
  <c r="V2640" i="1" s="1"/>
  <c r="L2634" i="1"/>
  <c r="N2634" i="1"/>
  <c r="O2634" i="1"/>
  <c r="H2635" i="1"/>
  <c r="J2635" i="1"/>
  <c r="L2635" i="1"/>
  <c r="G2636" i="1"/>
  <c r="H2637" i="1"/>
  <c r="J2637" i="1"/>
  <c r="K2639" i="1" s="1"/>
  <c r="L2637" i="1"/>
  <c r="N2637" i="1"/>
  <c r="O2637" i="1"/>
  <c r="H2638" i="1"/>
  <c r="J2638" i="1"/>
  <c r="L2638" i="1"/>
  <c r="G2639" i="1"/>
  <c r="Q2637" i="1" s="1"/>
  <c r="A2641" i="1" a="1"/>
  <c r="A2641" i="1" s="1"/>
  <c r="H2641" i="1"/>
  <c r="J2641" i="1"/>
  <c r="K2643" i="1" s="1"/>
  <c r="Q2641" i="1" s="1"/>
  <c r="L2641" i="1"/>
  <c r="N2641" i="1"/>
  <c r="O2641" i="1"/>
  <c r="H2642" i="1"/>
  <c r="J2642" i="1"/>
  <c r="L2642" i="1"/>
  <c r="G2643" i="1"/>
  <c r="H2644" i="1"/>
  <c r="J2644" i="1"/>
  <c r="L2644" i="1"/>
  <c r="N2644" i="1"/>
  <c r="O2644" i="1"/>
  <c r="H2645" i="1"/>
  <c r="J2645" i="1"/>
  <c r="L2645" i="1"/>
  <c r="G2646" i="1"/>
  <c r="R2644" i="1" s="1"/>
  <c r="A2648" i="1" a="1"/>
  <c r="A2648" i="1" s="1"/>
  <c r="H2648" i="1"/>
  <c r="J2648" i="1"/>
  <c r="K2650" i="1" s="1"/>
  <c r="Q2648" i="1" s="1"/>
  <c r="L2648" i="1"/>
  <c r="N2648" i="1"/>
  <c r="O2648" i="1"/>
  <c r="H2649" i="1"/>
  <c r="J2649" i="1"/>
  <c r="L2649" i="1"/>
  <c r="G2650" i="1"/>
  <c r="H2651" i="1"/>
  <c r="I2653" i="1" s="1"/>
  <c r="P2651" i="1" s="1"/>
  <c r="J2651" i="1"/>
  <c r="K2653" i="1" s="1"/>
  <c r="L2651" i="1"/>
  <c r="M2653" i="1" s="1"/>
  <c r="N2651" i="1"/>
  <c r="O2651" i="1"/>
  <c r="H2652" i="1"/>
  <c r="J2652" i="1"/>
  <c r="L2652" i="1"/>
  <c r="G2653" i="1"/>
  <c r="Q2651" i="1" s="1"/>
  <c r="A2655" i="1" a="1"/>
  <c r="A2655" i="1" s="1"/>
  <c r="H2655" i="1"/>
  <c r="J2655" i="1"/>
  <c r="L2655" i="1"/>
  <c r="M2657" i="1" s="1"/>
  <c r="R2655" i="1" s="1"/>
  <c r="R2661" i="1" s="1"/>
  <c r="W2661" i="1" s="1"/>
  <c r="N2655" i="1"/>
  <c r="O2655" i="1"/>
  <c r="H2656" i="1"/>
  <c r="J2656" i="1"/>
  <c r="L2656" i="1"/>
  <c r="G2657" i="1"/>
  <c r="H2658" i="1"/>
  <c r="J2658" i="1"/>
  <c r="L2658" i="1"/>
  <c r="N2658" i="1"/>
  <c r="O2658" i="1"/>
  <c r="Q2658" i="1"/>
  <c r="H2659" i="1"/>
  <c r="J2659" i="1"/>
  <c r="L2659" i="1"/>
  <c r="G2660" i="1"/>
  <c r="R2658" i="1" s="1"/>
  <c r="A2662" i="1" a="1"/>
  <c r="A2662" i="1" s="1"/>
  <c r="H2662" i="1"/>
  <c r="J2662" i="1"/>
  <c r="L2662" i="1"/>
  <c r="M2664" i="1" s="1"/>
  <c r="R2662" i="1" s="1"/>
  <c r="N2662" i="1"/>
  <c r="O2662" i="1"/>
  <c r="H2663" i="1"/>
  <c r="J2663" i="1"/>
  <c r="L2663" i="1"/>
  <c r="G2664" i="1"/>
  <c r="H2665" i="1"/>
  <c r="J2665" i="1"/>
  <c r="K2667" i="1" s="1"/>
  <c r="L2665" i="1"/>
  <c r="N2665" i="1"/>
  <c r="O2665" i="1"/>
  <c r="H2666" i="1"/>
  <c r="J2666" i="1"/>
  <c r="L2666" i="1"/>
  <c r="M2667" i="1" s="1"/>
  <c r="G2667" i="1"/>
  <c r="Q2665" i="1" s="1"/>
  <c r="A2669" i="1" a="1"/>
  <c r="A2669" i="1" s="1"/>
  <c r="H2669" i="1"/>
  <c r="I2671" i="1" s="1"/>
  <c r="P2669" i="1" s="1"/>
  <c r="J2669" i="1"/>
  <c r="L2669" i="1"/>
  <c r="M2671" i="1" s="1"/>
  <c r="R2669" i="1" s="1"/>
  <c r="N2669" i="1"/>
  <c r="O2669" i="1"/>
  <c r="H2670" i="1"/>
  <c r="J2670" i="1"/>
  <c r="L2670" i="1"/>
  <c r="G2671" i="1"/>
  <c r="H2672" i="1"/>
  <c r="I2674" i="1" s="1"/>
  <c r="P2672" i="1" s="1"/>
  <c r="J2672" i="1"/>
  <c r="L2672" i="1"/>
  <c r="M2674" i="1" s="1"/>
  <c r="N2672" i="1"/>
  <c r="O2672" i="1"/>
  <c r="H2673" i="1"/>
  <c r="J2673" i="1"/>
  <c r="L2673" i="1"/>
  <c r="F2674" i="1"/>
  <c r="G2674" i="1"/>
  <c r="A2676" i="1" a="1"/>
  <c r="A2676" i="1" s="1"/>
  <c r="H2676" i="1"/>
  <c r="J2676" i="1"/>
  <c r="L2676" i="1"/>
  <c r="M2678" i="1" s="1"/>
  <c r="R2676" i="1" s="1"/>
  <c r="N2676" i="1"/>
  <c r="O2676" i="1"/>
  <c r="H2677" i="1"/>
  <c r="J2677" i="1"/>
  <c r="L2677" i="1"/>
  <c r="G2678" i="1"/>
  <c r="K2678" i="1"/>
  <c r="Q2676" i="1" s="1"/>
  <c r="H2679" i="1"/>
  <c r="J2679" i="1"/>
  <c r="K2681" i="1" s="1"/>
  <c r="L2679" i="1"/>
  <c r="M2681" i="1" s="1"/>
  <c r="N2679" i="1"/>
  <c r="O2679" i="1"/>
  <c r="H2680" i="1"/>
  <c r="J2680" i="1"/>
  <c r="L2680" i="1"/>
  <c r="G2681" i="1"/>
  <c r="Q2679" i="1" s="1"/>
  <c r="A2683" i="1" a="1"/>
  <c r="A2683" i="1" s="1"/>
  <c r="H2683" i="1"/>
  <c r="I2685" i="1" s="1"/>
  <c r="P2683" i="1" s="1"/>
  <c r="J2683" i="1"/>
  <c r="K2685" i="1" s="1"/>
  <c r="Q2683" i="1" s="1"/>
  <c r="L2683" i="1"/>
  <c r="N2683" i="1"/>
  <c r="O2683" i="1"/>
  <c r="H2684" i="1"/>
  <c r="J2684" i="1"/>
  <c r="L2684" i="1"/>
  <c r="G2685" i="1"/>
  <c r="H2686" i="1"/>
  <c r="J2686" i="1"/>
  <c r="L2686" i="1"/>
  <c r="N2686" i="1"/>
  <c r="O2686" i="1"/>
  <c r="Q2686" i="1"/>
  <c r="H2687" i="1"/>
  <c r="J2687" i="1"/>
  <c r="L2687" i="1"/>
  <c r="G2688" i="1"/>
  <c r="R2686" i="1" s="1"/>
  <c r="A2690" i="1" a="1"/>
  <c r="A2690" i="1" s="1"/>
  <c r="H2690" i="1"/>
  <c r="J2690" i="1"/>
  <c r="L2690" i="1"/>
  <c r="M2692" i="1" s="1"/>
  <c r="R2690" i="1" s="1"/>
  <c r="N2690" i="1"/>
  <c r="O2690" i="1"/>
  <c r="H2691" i="1"/>
  <c r="J2691" i="1"/>
  <c r="K2692" i="1" s="1"/>
  <c r="Q2690" i="1" s="1"/>
  <c r="L2691" i="1"/>
  <c r="G2692" i="1"/>
  <c r="H2693" i="1"/>
  <c r="J2693" i="1"/>
  <c r="K2695" i="1" s="1"/>
  <c r="L2693" i="1"/>
  <c r="N2693" i="1"/>
  <c r="O2693" i="1"/>
  <c r="H2694" i="1"/>
  <c r="J2694" i="1"/>
  <c r="L2694" i="1"/>
  <c r="G2695" i="1"/>
  <c r="Q2693" i="1" s="1"/>
  <c r="A2697" i="1" a="1"/>
  <c r="A2697" i="1" s="1"/>
  <c r="H2697" i="1"/>
  <c r="J2697" i="1"/>
  <c r="K2699" i="1" s="1"/>
  <c r="Q2697" i="1" s="1"/>
  <c r="Q2703" i="1" s="1"/>
  <c r="V2703" i="1" s="1"/>
  <c r="L2697" i="1"/>
  <c r="N2697" i="1"/>
  <c r="O2697" i="1"/>
  <c r="H2698" i="1"/>
  <c r="J2698" i="1"/>
  <c r="L2698" i="1"/>
  <c r="G2699" i="1"/>
  <c r="H2700" i="1"/>
  <c r="J2700" i="1"/>
  <c r="L2700" i="1"/>
  <c r="N2700" i="1"/>
  <c r="O2700" i="1"/>
  <c r="Q2700" i="1"/>
  <c r="H2701" i="1"/>
  <c r="J2701" i="1"/>
  <c r="L2701" i="1"/>
  <c r="G2702" i="1"/>
  <c r="R2700" i="1" s="1"/>
  <c r="A2704" i="1" a="1"/>
  <c r="A2704" i="1" s="1"/>
  <c r="H2704" i="1"/>
  <c r="J2704" i="1"/>
  <c r="K2706" i="1" s="1"/>
  <c r="Q2704" i="1" s="1"/>
  <c r="L2704" i="1"/>
  <c r="N2704" i="1"/>
  <c r="O2704" i="1"/>
  <c r="H2705" i="1"/>
  <c r="J2705" i="1"/>
  <c r="L2705" i="1"/>
  <c r="G2706" i="1"/>
  <c r="H2707" i="1"/>
  <c r="J2707" i="1"/>
  <c r="L2707" i="1"/>
  <c r="N2707" i="1"/>
  <c r="O2707" i="1"/>
  <c r="H2708" i="1"/>
  <c r="J2708" i="1"/>
  <c r="L2708" i="1"/>
  <c r="G2709" i="1"/>
  <c r="Q2707" i="1" s="1"/>
  <c r="A2711" i="1" a="1"/>
  <c r="A2711" i="1" s="1"/>
  <c r="H2711" i="1"/>
  <c r="J2711" i="1"/>
  <c r="L2711" i="1"/>
  <c r="N2711" i="1"/>
  <c r="O2711" i="1"/>
  <c r="H2712" i="1"/>
  <c r="J2712" i="1"/>
  <c r="L2712" i="1"/>
  <c r="G2713" i="1"/>
  <c r="H2714" i="1"/>
  <c r="I2716" i="1" s="1"/>
  <c r="P2714" i="1" s="1"/>
  <c r="J2714" i="1"/>
  <c r="L2714" i="1"/>
  <c r="M2716" i="1" s="1"/>
  <c r="N2714" i="1"/>
  <c r="O2714" i="1"/>
  <c r="H2715" i="1"/>
  <c r="J2715" i="1"/>
  <c r="K2716" i="1" s="1"/>
  <c r="L2715" i="1"/>
  <c r="F2716" i="1"/>
  <c r="G2716" i="1"/>
  <c r="R2714" i="1" s="1"/>
  <c r="A2718" i="1" a="1"/>
  <c r="A2718" i="1" s="1"/>
  <c r="H2718" i="1"/>
  <c r="I2720" i="1" s="1"/>
  <c r="P2718" i="1" s="1"/>
  <c r="J2718" i="1"/>
  <c r="L2718" i="1"/>
  <c r="N2718" i="1"/>
  <c r="O2718" i="1"/>
  <c r="H2719" i="1"/>
  <c r="J2719" i="1"/>
  <c r="L2719" i="1"/>
  <c r="G2720" i="1"/>
  <c r="H2721" i="1"/>
  <c r="J2721" i="1"/>
  <c r="L2721" i="1"/>
  <c r="M2723" i="1" s="1"/>
  <c r="N2721" i="1"/>
  <c r="O2721" i="1"/>
  <c r="H2722" i="1"/>
  <c r="J2722" i="1"/>
  <c r="L2722" i="1"/>
  <c r="G2723" i="1"/>
  <c r="Q2721" i="1" s="1"/>
  <c r="A2725" i="1" a="1"/>
  <c r="A2725" i="1" s="1"/>
  <c r="H2725" i="1"/>
  <c r="I2727" i="1" s="1"/>
  <c r="P2725" i="1" s="1"/>
  <c r="J2725" i="1"/>
  <c r="K2727" i="1" s="1"/>
  <c r="Q2725" i="1" s="1"/>
  <c r="L2725" i="1"/>
  <c r="M2727" i="1" s="1"/>
  <c r="R2725" i="1" s="1"/>
  <c r="N2725" i="1"/>
  <c r="O2725" i="1"/>
  <c r="H2726" i="1"/>
  <c r="J2726" i="1"/>
  <c r="L2726" i="1"/>
  <c r="G2727" i="1"/>
  <c r="H2728" i="1"/>
  <c r="J2728" i="1"/>
  <c r="L2728" i="1"/>
  <c r="M2730" i="1" s="1"/>
  <c r="N2728" i="1"/>
  <c r="O2728" i="1"/>
  <c r="H2729" i="1"/>
  <c r="J2729" i="1"/>
  <c r="L2729" i="1"/>
  <c r="F2730" i="1"/>
  <c r="G2730" i="1"/>
  <c r="R2728" i="1" s="1"/>
  <c r="A2732" i="1" a="1"/>
  <c r="A2732" i="1" s="1"/>
  <c r="H2732" i="1"/>
  <c r="J2732" i="1"/>
  <c r="L2732" i="1"/>
  <c r="N2732" i="1"/>
  <c r="O2732" i="1"/>
  <c r="H2733" i="1"/>
  <c r="J2733" i="1"/>
  <c r="K2734" i="1" s="1"/>
  <c r="Q2732" i="1" s="1"/>
  <c r="L2733" i="1"/>
  <c r="G2734" i="1"/>
  <c r="H2735" i="1"/>
  <c r="I2737" i="1" s="1"/>
  <c r="P2735" i="1" s="1"/>
  <c r="J2735" i="1"/>
  <c r="L2735" i="1"/>
  <c r="M2737" i="1" s="1"/>
  <c r="N2735" i="1"/>
  <c r="O2735" i="1"/>
  <c r="H2736" i="1"/>
  <c r="J2736" i="1"/>
  <c r="L2736" i="1"/>
  <c r="G2737" i="1"/>
  <c r="Q2735" i="1" s="1"/>
  <c r="A2739" i="1" a="1"/>
  <c r="A2739" i="1" s="1"/>
  <c r="H2739" i="1"/>
  <c r="I2741" i="1" s="1"/>
  <c r="P2739" i="1" s="1"/>
  <c r="J2739" i="1"/>
  <c r="K2741" i="1" s="1"/>
  <c r="Q2739" i="1" s="1"/>
  <c r="L2739" i="1"/>
  <c r="N2739" i="1"/>
  <c r="O2739" i="1"/>
  <c r="H2740" i="1"/>
  <c r="J2740" i="1"/>
  <c r="L2740" i="1"/>
  <c r="G2741" i="1"/>
  <c r="H2742" i="1"/>
  <c r="I2744" i="1" s="1"/>
  <c r="P2742" i="1" s="1"/>
  <c r="J2742" i="1"/>
  <c r="L2742" i="1"/>
  <c r="M2744" i="1" s="1"/>
  <c r="N2742" i="1"/>
  <c r="O2742" i="1"/>
  <c r="H2743" i="1"/>
  <c r="J2743" i="1"/>
  <c r="K2744" i="1" s="1"/>
  <c r="L2743" i="1"/>
  <c r="G2744" i="1"/>
  <c r="R2742" i="1" s="1"/>
  <c r="A2746" i="1" a="1"/>
  <c r="A2746" i="1" s="1"/>
  <c r="H2746" i="1"/>
  <c r="I2748" i="1" s="1"/>
  <c r="P2746" i="1" s="1"/>
  <c r="J2746" i="1"/>
  <c r="K2748" i="1" s="1"/>
  <c r="Q2746" i="1" s="1"/>
  <c r="L2746" i="1"/>
  <c r="N2746" i="1"/>
  <c r="O2746" i="1"/>
  <c r="H2747" i="1"/>
  <c r="J2747" i="1"/>
  <c r="L2747" i="1"/>
  <c r="G2748" i="1"/>
  <c r="H2749" i="1"/>
  <c r="J2749" i="1"/>
  <c r="L2749" i="1"/>
  <c r="M2751" i="1" s="1"/>
  <c r="N2749" i="1"/>
  <c r="O2749" i="1"/>
  <c r="H2750" i="1"/>
  <c r="J2750" i="1"/>
  <c r="L2750" i="1"/>
  <c r="F2751" i="1"/>
  <c r="G2751" i="1"/>
  <c r="Q2749" i="1" s="1"/>
  <c r="A2753" i="1" a="1"/>
  <c r="A2753" i="1" s="1"/>
  <c r="H2753" i="1"/>
  <c r="J2753" i="1"/>
  <c r="L2753" i="1"/>
  <c r="N2753" i="1"/>
  <c r="O2753" i="1"/>
  <c r="H2754" i="1"/>
  <c r="J2754" i="1"/>
  <c r="L2754" i="1"/>
  <c r="G2755" i="1"/>
  <c r="H2756" i="1"/>
  <c r="J2756" i="1"/>
  <c r="L2756" i="1"/>
  <c r="N2756" i="1"/>
  <c r="O2756" i="1"/>
  <c r="H2757" i="1"/>
  <c r="J2757" i="1"/>
  <c r="L2757" i="1"/>
  <c r="G2758" i="1"/>
  <c r="R2756" i="1" s="1"/>
  <c r="A2760" i="1" a="1"/>
  <c r="A2760" i="1" s="1"/>
  <c r="H2760" i="1"/>
  <c r="I2762" i="1" s="1"/>
  <c r="P2760" i="1" s="1"/>
  <c r="J2760" i="1"/>
  <c r="K2762" i="1" s="1"/>
  <c r="Q2760" i="1" s="1"/>
  <c r="Q2766" i="1" s="1"/>
  <c r="V2766" i="1" s="1"/>
  <c r="L2760" i="1"/>
  <c r="M2762" i="1" s="1"/>
  <c r="R2760" i="1" s="1"/>
  <c r="N2760" i="1"/>
  <c r="O2760" i="1"/>
  <c r="H2761" i="1"/>
  <c r="J2761" i="1"/>
  <c r="L2761" i="1"/>
  <c r="G2762" i="1"/>
  <c r="H2763" i="1"/>
  <c r="J2763" i="1"/>
  <c r="K2765" i="1" s="1"/>
  <c r="L2763" i="1"/>
  <c r="N2763" i="1"/>
  <c r="O2763" i="1"/>
  <c r="H2764" i="1"/>
  <c r="J2764" i="1"/>
  <c r="L2764" i="1"/>
  <c r="G2765" i="1"/>
  <c r="Q2763" i="1" s="1"/>
  <c r="A2767" i="1" a="1"/>
  <c r="A2767" i="1" s="1"/>
  <c r="H2767" i="1"/>
  <c r="J2767" i="1"/>
  <c r="L2767" i="1"/>
  <c r="N2767" i="1"/>
  <c r="O2767" i="1"/>
  <c r="H2768" i="1"/>
  <c r="J2768" i="1"/>
  <c r="L2768" i="1"/>
  <c r="G2769" i="1"/>
  <c r="H2770" i="1"/>
  <c r="J2770" i="1"/>
  <c r="L2770" i="1"/>
  <c r="N2770" i="1"/>
  <c r="O2770" i="1"/>
  <c r="H2771" i="1"/>
  <c r="J2771" i="1"/>
  <c r="L2771" i="1"/>
  <c r="F2772" i="1"/>
  <c r="G2772" i="1"/>
  <c r="R2770" i="1" s="1"/>
  <c r="A2774" i="1" a="1"/>
  <c r="A2774" i="1" s="1"/>
  <c r="H2774" i="1"/>
  <c r="J2774" i="1"/>
  <c r="L2774" i="1"/>
  <c r="N2774" i="1"/>
  <c r="O2774" i="1"/>
  <c r="H2775" i="1"/>
  <c r="J2775" i="1"/>
  <c r="L2775" i="1"/>
  <c r="G2776" i="1"/>
  <c r="H2777" i="1"/>
  <c r="J2777" i="1"/>
  <c r="K2779" i="1" s="1"/>
  <c r="L2777" i="1"/>
  <c r="N2777" i="1"/>
  <c r="O2777" i="1"/>
  <c r="H2778" i="1"/>
  <c r="J2778" i="1"/>
  <c r="L2778" i="1"/>
  <c r="G2779" i="1"/>
  <c r="Q2777" i="1" s="1"/>
  <c r="A2781" i="1" a="1"/>
  <c r="A2781" i="1" s="1"/>
  <c r="H2781" i="1"/>
  <c r="I2783" i="1" s="1"/>
  <c r="P2781" i="1" s="1"/>
  <c r="J2781" i="1"/>
  <c r="K2783" i="1" s="1"/>
  <c r="Q2781" i="1" s="1"/>
  <c r="Q2787" i="1" s="1"/>
  <c r="V2787" i="1" s="1"/>
  <c r="L2781" i="1"/>
  <c r="M2783" i="1" s="1"/>
  <c r="R2781" i="1" s="1"/>
  <c r="R2787" i="1" s="1"/>
  <c r="W2787" i="1" s="1"/>
  <c r="N2781" i="1"/>
  <c r="O2781" i="1"/>
  <c r="H2782" i="1"/>
  <c r="J2782" i="1"/>
  <c r="L2782" i="1"/>
  <c r="G2783" i="1"/>
  <c r="H2784" i="1"/>
  <c r="J2784" i="1"/>
  <c r="L2784" i="1"/>
  <c r="M2786" i="1" s="1"/>
  <c r="N2784" i="1"/>
  <c r="O2784" i="1"/>
  <c r="Q2784" i="1"/>
  <c r="H2785" i="1"/>
  <c r="J2785" i="1"/>
  <c r="L2785" i="1"/>
  <c r="G2786" i="1"/>
  <c r="R2784" i="1" s="1"/>
  <c r="A2788" i="1" a="1"/>
  <c r="A2788" i="1" s="1"/>
  <c r="H2788" i="1"/>
  <c r="J2788" i="1"/>
  <c r="K2790" i="1" s="1"/>
  <c r="Q2788" i="1" s="1"/>
  <c r="L2788" i="1"/>
  <c r="N2788" i="1"/>
  <c r="O2788" i="1"/>
  <c r="H2789" i="1"/>
  <c r="J2789" i="1"/>
  <c r="L2789" i="1"/>
  <c r="G2790" i="1"/>
  <c r="H2791" i="1"/>
  <c r="J2791" i="1"/>
  <c r="L2791" i="1"/>
  <c r="N2791" i="1"/>
  <c r="O2791" i="1"/>
  <c r="H2792" i="1"/>
  <c r="J2792" i="1"/>
  <c r="L2792" i="1"/>
  <c r="F2793" i="1"/>
  <c r="G2793" i="1"/>
  <c r="Q2791" i="1" s="1"/>
  <c r="A2795" i="1" a="1"/>
  <c r="A2795" i="1" s="1"/>
  <c r="H2795" i="1"/>
  <c r="J2795" i="1"/>
  <c r="L2795" i="1"/>
  <c r="N2795" i="1"/>
  <c r="O2795" i="1"/>
  <c r="H2796" i="1"/>
  <c r="J2796" i="1"/>
  <c r="L2796" i="1"/>
  <c r="G2797" i="1"/>
  <c r="H2798" i="1"/>
  <c r="J2798" i="1"/>
  <c r="L2798" i="1"/>
  <c r="N2798" i="1"/>
  <c r="O2798" i="1"/>
  <c r="H2799" i="1"/>
  <c r="J2799" i="1"/>
  <c r="L2799" i="1"/>
  <c r="F2800" i="1"/>
  <c r="G2800" i="1"/>
  <c r="R2798" i="1" s="1"/>
  <c r="A2802" i="1" a="1"/>
  <c r="A2802" i="1" s="1"/>
  <c r="H2802" i="1"/>
  <c r="J2802" i="1"/>
  <c r="L2802" i="1"/>
  <c r="M2804" i="1" s="1"/>
  <c r="R2802" i="1" s="1"/>
  <c r="N2802" i="1"/>
  <c r="O2802" i="1"/>
  <c r="H2803" i="1"/>
  <c r="J2803" i="1"/>
  <c r="L2803" i="1"/>
  <c r="G2804" i="1"/>
  <c r="H2805" i="1"/>
  <c r="J2805" i="1"/>
  <c r="K2807" i="1" s="1"/>
  <c r="L2805" i="1"/>
  <c r="M2807" i="1" s="1"/>
  <c r="N2805" i="1"/>
  <c r="O2805" i="1"/>
  <c r="H2806" i="1"/>
  <c r="J2806" i="1"/>
  <c r="L2806" i="1"/>
  <c r="G2807" i="1"/>
  <c r="Q2805" i="1" s="1"/>
  <c r="O12" i="1"/>
  <c r="F2779" i="1" s="1"/>
  <c r="O9" i="1"/>
  <c r="F2244" i="1" s="1"/>
  <c r="G11" i="1"/>
  <c r="G14" i="1"/>
  <c r="R12" i="1" s="1"/>
  <c r="H13" i="1"/>
  <c r="H12" i="1"/>
  <c r="J13" i="1"/>
  <c r="J12" i="1"/>
  <c r="L13" i="1"/>
  <c r="L12" i="1"/>
  <c r="N12" i="1"/>
  <c r="N9" i="1"/>
  <c r="L10" i="1"/>
  <c r="L9" i="1"/>
  <c r="J9" i="1"/>
  <c r="H9" i="1"/>
  <c r="H10" i="1"/>
  <c r="J10" i="1"/>
  <c r="A9" i="1" a="1"/>
  <c r="R1919" i="1" l="1"/>
  <c r="W1919" i="1" s="1"/>
  <c r="R1559" i="1"/>
  <c r="Q1559" i="1"/>
  <c r="Q1503" i="1"/>
  <c r="R1503" i="1"/>
  <c r="F2807" i="1"/>
  <c r="Q2798" i="1"/>
  <c r="M2797" i="1"/>
  <c r="R2795" i="1" s="1"/>
  <c r="R2801" i="1" s="1"/>
  <c r="W2801" i="1" s="1"/>
  <c r="K2793" i="1"/>
  <c r="I2769" i="1"/>
  <c r="P2767" i="1" s="1"/>
  <c r="M2755" i="1"/>
  <c r="R2753" i="1" s="1"/>
  <c r="K2751" i="1"/>
  <c r="M2734" i="1"/>
  <c r="R2732" i="1" s="1"/>
  <c r="I2688" i="1"/>
  <c r="P2686" i="1" s="1"/>
  <c r="K2664" i="1"/>
  <c r="Q2662" i="1" s="1"/>
  <c r="Q2668" i="1" s="1"/>
  <c r="V2668" i="1" s="1"/>
  <c r="I2660" i="1"/>
  <c r="P2658" i="1" s="1"/>
  <c r="M2646" i="1"/>
  <c r="I2643" i="1"/>
  <c r="P2641" i="1" s="1"/>
  <c r="I2618" i="1"/>
  <c r="P2616" i="1" s="1"/>
  <c r="K2597" i="1"/>
  <c r="I2573" i="1"/>
  <c r="P2571" i="1" s="1"/>
  <c r="I2569" i="1"/>
  <c r="P2567" i="1" s="1"/>
  <c r="M2555" i="1"/>
  <c r="I2541" i="1"/>
  <c r="P2539" i="1" s="1"/>
  <c r="M2538" i="1"/>
  <c r="R2536" i="1" s="1"/>
  <c r="K2534" i="1"/>
  <c r="Q2518" i="1"/>
  <c r="K2503" i="1"/>
  <c r="Q2501" i="1" s="1"/>
  <c r="R2497" i="1"/>
  <c r="I2478" i="1"/>
  <c r="P2476" i="1" s="1"/>
  <c r="M2464" i="1"/>
  <c r="Q2455" i="1"/>
  <c r="M2454" i="1"/>
  <c r="R2452" i="1" s="1"/>
  <c r="R2458" i="1" s="1"/>
  <c r="W2458" i="1" s="1"/>
  <c r="I2450" i="1"/>
  <c r="P2448" i="1" s="1"/>
  <c r="M2429" i="1"/>
  <c r="I2405" i="1"/>
  <c r="P2403" i="1" s="1"/>
  <c r="M2370" i="1"/>
  <c r="R2368" i="1" s="1"/>
  <c r="I2359" i="1"/>
  <c r="P2357" i="1" s="1"/>
  <c r="K2342" i="1"/>
  <c r="Q2340" i="1" s="1"/>
  <c r="Q2322" i="1"/>
  <c r="M2310" i="1"/>
  <c r="I2296" i="1"/>
  <c r="P2294" i="1" s="1"/>
  <c r="K2279" i="1"/>
  <c r="Q2277" i="1" s="1"/>
  <c r="K2258" i="1"/>
  <c r="Q2256" i="1" s="1"/>
  <c r="I2240" i="1"/>
  <c r="P2238" i="1" s="1"/>
  <c r="M2237" i="1"/>
  <c r="R2235" i="1" s="1"/>
  <c r="I2233" i="1"/>
  <c r="P2231" i="1" s="1"/>
  <c r="K2209" i="1"/>
  <c r="Q2207" i="1" s="1"/>
  <c r="Q2213" i="1" s="1"/>
  <c r="V2213" i="1" s="1"/>
  <c r="M2181" i="1"/>
  <c r="R2179" i="1" s="1"/>
  <c r="M2174" i="1"/>
  <c r="R2172" i="1" s="1"/>
  <c r="M2163" i="1"/>
  <c r="I2153" i="1"/>
  <c r="P2151" i="1" s="1"/>
  <c r="P2157" i="1" s="1"/>
  <c r="U2157" i="1" s="1"/>
  <c r="M2146" i="1"/>
  <c r="R2144" i="1" s="1"/>
  <c r="I2142" i="1"/>
  <c r="P2140" i="1" s="1"/>
  <c r="M2135" i="1"/>
  <c r="I2132" i="1"/>
  <c r="P2130" i="1" s="1"/>
  <c r="M2090" i="1"/>
  <c r="R2088" i="1" s="1"/>
  <c r="M2034" i="1"/>
  <c r="R2032" i="1" s="1"/>
  <c r="I2013" i="1"/>
  <c r="P2011" i="1" s="1"/>
  <c r="K1953" i="1"/>
  <c r="K1194" i="1"/>
  <c r="Q1192" i="1" s="1"/>
  <c r="R432" i="1"/>
  <c r="Q432" i="1"/>
  <c r="P2752" i="1"/>
  <c r="K2797" i="1"/>
  <c r="Q2795" i="1" s="1"/>
  <c r="F2786" i="1"/>
  <c r="M2776" i="1"/>
  <c r="R2774" i="1" s="1"/>
  <c r="M2772" i="1"/>
  <c r="K2755" i="1"/>
  <c r="Q2753" i="1" s="1"/>
  <c r="I2751" i="1"/>
  <c r="P2749" i="1" s="1"/>
  <c r="Q2714" i="1"/>
  <c r="I2692" i="1"/>
  <c r="P2690" i="1" s="1"/>
  <c r="I2664" i="1"/>
  <c r="P2662" i="1" s="1"/>
  <c r="P2668" i="1" s="1"/>
  <c r="I2587" i="1"/>
  <c r="P2585" i="1" s="1"/>
  <c r="M2576" i="1"/>
  <c r="K2555" i="1"/>
  <c r="K2538" i="1"/>
  <c r="Q2536" i="1" s="1"/>
  <c r="I2534" i="1"/>
  <c r="P2532" i="1" s="1"/>
  <c r="M2506" i="1"/>
  <c r="K2454" i="1"/>
  <c r="Q2452" i="1" s="1"/>
  <c r="M2408" i="1"/>
  <c r="Q2392" i="1"/>
  <c r="K2377" i="1"/>
  <c r="Q2375" i="1" s="1"/>
  <c r="K2366" i="1"/>
  <c r="I2342" i="1"/>
  <c r="P2340" i="1" s="1"/>
  <c r="I2258" i="1"/>
  <c r="P2256" i="1" s="1"/>
  <c r="K2237" i="1"/>
  <c r="Q2235" i="1" s="1"/>
  <c r="I2209" i="1"/>
  <c r="P2207" i="1" s="1"/>
  <c r="P2213" i="1" s="1"/>
  <c r="M2191" i="1"/>
  <c r="K2174" i="1"/>
  <c r="Q2172" i="1" s="1"/>
  <c r="M2125" i="1"/>
  <c r="R2123" i="1" s="1"/>
  <c r="K2090" i="1"/>
  <c r="Q2088" i="1" s="1"/>
  <c r="I2083" i="1"/>
  <c r="P2081" i="1" s="1"/>
  <c r="I2072" i="1"/>
  <c r="P2070" i="1" s="1"/>
  <c r="M2062" i="1"/>
  <c r="R2060" i="1" s="1"/>
  <c r="I2030" i="1"/>
  <c r="P2028" i="1" s="1"/>
  <c r="I2016" i="1"/>
  <c r="P2014" i="1" s="1"/>
  <c r="M1995" i="1"/>
  <c r="M1981" i="1"/>
  <c r="M1967" i="1"/>
  <c r="M1943" i="1"/>
  <c r="R1941" i="1" s="1"/>
  <c r="P561" i="1"/>
  <c r="M2793" i="1"/>
  <c r="K2769" i="1"/>
  <c r="Q2767" i="1" s="1"/>
  <c r="I2797" i="1"/>
  <c r="P2795" i="1" s="1"/>
  <c r="K2776" i="1"/>
  <c r="Q2774" i="1" s="1"/>
  <c r="I2755" i="1"/>
  <c r="P2753" i="1" s="1"/>
  <c r="I2734" i="1"/>
  <c r="P2732" i="1" s="1"/>
  <c r="M2695" i="1"/>
  <c r="I2646" i="1"/>
  <c r="P2644" i="1" s="1"/>
  <c r="K2625" i="1"/>
  <c r="I2562" i="1"/>
  <c r="P2560" i="1" s="1"/>
  <c r="M2548" i="1"/>
  <c r="I2454" i="1"/>
  <c r="P2452" i="1" s="1"/>
  <c r="K2419" i="1"/>
  <c r="Q2417" i="1" s="1"/>
  <c r="K2391" i="1"/>
  <c r="Q2389" i="1" s="1"/>
  <c r="I2377" i="1"/>
  <c r="P2375" i="1" s="1"/>
  <c r="M2272" i="1"/>
  <c r="R2270" i="1" s="1"/>
  <c r="M2261" i="1"/>
  <c r="K2216" i="1"/>
  <c r="Q2214" i="1" s="1"/>
  <c r="M2212" i="1"/>
  <c r="I2174" i="1"/>
  <c r="P2172" i="1" s="1"/>
  <c r="K2139" i="1"/>
  <c r="Q2137" i="1" s="1"/>
  <c r="M2118" i="1"/>
  <c r="R2116" i="1" s="1"/>
  <c r="M2037" i="1"/>
  <c r="I2006" i="1"/>
  <c r="P2004" i="1" s="1"/>
  <c r="K1981" i="1"/>
  <c r="R1779" i="1"/>
  <c r="W1779" i="1" s="1"/>
  <c r="Q1027" i="1"/>
  <c r="R1027" i="1"/>
  <c r="M2800" i="1"/>
  <c r="I2772" i="1"/>
  <c r="P2770" i="1" s="1"/>
  <c r="Q2654" i="1"/>
  <c r="V2654" i="1" s="1"/>
  <c r="K2615" i="1"/>
  <c r="Q2613" i="1" s="1"/>
  <c r="I2590" i="1"/>
  <c r="P2588" i="1" s="1"/>
  <c r="I2517" i="1"/>
  <c r="P2515" i="1" s="1"/>
  <c r="P2521" i="1" s="1"/>
  <c r="Q2413" i="1"/>
  <c r="P2395" i="1"/>
  <c r="K2114" i="1"/>
  <c r="I2062" i="1"/>
  <c r="P2060" i="1" s="1"/>
  <c r="R2042" i="1"/>
  <c r="M1946" i="1"/>
  <c r="R1930" i="1"/>
  <c r="R1933" i="1" s="1"/>
  <c r="W1933" i="1" s="1"/>
  <c r="M1904" i="1"/>
  <c r="R1167" i="1"/>
  <c r="Q1167" i="1"/>
  <c r="K2804" i="1"/>
  <c r="Q2802" i="1" s="1"/>
  <c r="M2779" i="1"/>
  <c r="K2737" i="1"/>
  <c r="M2699" i="1"/>
  <c r="R2697" i="1" s="1"/>
  <c r="I2695" i="1"/>
  <c r="P2693" i="1" s="1"/>
  <c r="I2667" i="1"/>
  <c r="P2665" i="1" s="1"/>
  <c r="I2650" i="1"/>
  <c r="P2648" i="1" s="1"/>
  <c r="I2608" i="1"/>
  <c r="P2606" i="1" s="1"/>
  <c r="K2583" i="1"/>
  <c r="I2559" i="1"/>
  <c r="P2557" i="1" s="1"/>
  <c r="K2541" i="1"/>
  <c r="M2499" i="1"/>
  <c r="I2468" i="1"/>
  <c r="P2466" i="1" s="1"/>
  <c r="M2440" i="1"/>
  <c r="R2438" i="1" s="1"/>
  <c r="K2436" i="1"/>
  <c r="K2349" i="1"/>
  <c r="Q2347" i="1" s="1"/>
  <c r="I2345" i="1"/>
  <c r="P2343" i="1" s="1"/>
  <c r="I2314" i="1"/>
  <c r="P2312" i="1" s="1"/>
  <c r="K2307" i="1"/>
  <c r="Q2305" i="1" s="1"/>
  <c r="I2282" i="1"/>
  <c r="P2280" i="1" s="1"/>
  <c r="M2265" i="1"/>
  <c r="R2263" i="1" s="1"/>
  <c r="I2261" i="1"/>
  <c r="P2259" i="1" s="1"/>
  <c r="K2240" i="1"/>
  <c r="K2219" i="1"/>
  <c r="K2195" i="1"/>
  <c r="Q2193" i="1" s="1"/>
  <c r="Q2199" i="1" s="1"/>
  <c r="V2199" i="1" s="1"/>
  <c r="K2177" i="1"/>
  <c r="I2167" i="1"/>
  <c r="P2165" i="1" s="1"/>
  <c r="K2160" i="1"/>
  <c r="Q2158" i="1" s="1"/>
  <c r="K2093" i="1"/>
  <c r="K2065" i="1"/>
  <c r="M2027" i="1"/>
  <c r="R2025" i="1" s="1"/>
  <c r="K1985" i="1"/>
  <c r="Q1983" i="1" s="1"/>
  <c r="Q1989" i="1" s="1"/>
  <c r="V1989" i="1" s="1"/>
  <c r="M1974" i="1"/>
  <c r="K1918" i="1"/>
  <c r="R1643" i="1"/>
  <c r="Q1643" i="1"/>
  <c r="I2800" i="1"/>
  <c r="P2798" i="1" s="1"/>
  <c r="K2618" i="1"/>
  <c r="Q2605" i="1"/>
  <c r="V2605" i="1" s="1"/>
  <c r="M2534" i="1"/>
  <c r="I2489" i="1"/>
  <c r="P2487" i="1" s="1"/>
  <c r="P2465" i="1"/>
  <c r="I2457" i="1"/>
  <c r="P2455" i="1" s="1"/>
  <c r="I2128" i="1"/>
  <c r="P2126" i="1" s="1"/>
  <c r="M2121" i="1"/>
  <c r="I1922" i="1"/>
  <c r="P1920" i="1" s="1"/>
  <c r="P1926" i="1" s="1"/>
  <c r="U1926" i="1" s="1"/>
  <c r="K2573" i="1"/>
  <c r="Q2571" i="1" s="1"/>
  <c r="Q2577" i="1" s="1"/>
  <c r="V2577" i="1" s="1"/>
  <c r="K2405" i="1"/>
  <c r="Q2403" i="1" s="1"/>
  <c r="I2335" i="1"/>
  <c r="P2333" i="1" s="1"/>
  <c r="P2339" i="1" s="1"/>
  <c r="M2300" i="1"/>
  <c r="R2298" i="1" s="1"/>
  <c r="M2258" i="1"/>
  <c r="R2256" i="1" s="1"/>
  <c r="M2016" i="1"/>
  <c r="R2115" i="1"/>
  <c r="W2115" i="1" s="1"/>
  <c r="M2790" i="1"/>
  <c r="R2788" i="1" s="1"/>
  <c r="M2765" i="1"/>
  <c r="I2678" i="1"/>
  <c r="P2676" i="1" s="1"/>
  <c r="K2657" i="1"/>
  <c r="Q2655" i="1" s="1"/>
  <c r="Q2661" i="1" s="1"/>
  <c r="V2661" i="1" s="1"/>
  <c r="Q2570" i="1"/>
  <c r="V2570" i="1" s="1"/>
  <c r="Q2532" i="1"/>
  <c r="Q2521" i="1"/>
  <c r="V2521" i="1" s="1"/>
  <c r="M2510" i="1"/>
  <c r="R2508" i="1" s="1"/>
  <c r="M2422" i="1"/>
  <c r="M2401" i="1"/>
  <c r="I2352" i="1"/>
  <c r="P2350" i="1" s="1"/>
  <c r="Q2336" i="1"/>
  <c r="K2293" i="1"/>
  <c r="Q2291" i="1" s="1"/>
  <c r="M2251" i="1"/>
  <c r="R2249" i="1" s="1"/>
  <c r="I2202" i="1"/>
  <c r="P2200" i="1" s="1"/>
  <c r="I2125" i="1"/>
  <c r="P2123" i="1" s="1"/>
  <c r="M2114" i="1"/>
  <c r="M2051" i="1"/>
  <c r="I2048" i="1"/>
  <c r="P2046" i="1" s="1"/>
  <c r="K1995" i="1"/>
  <c r="I1967" i="1"/>
  <c r="P1965" i="1" s="1"/>
  <c r="I1936" i="1"/>
  <c r="P1934" i="1" s="1"/>
  <c r="R1482" i="1"/>
  <c r="Q1482" i="1"/>
  <c r="K490" i="1"/>
  <c r="P2360" i="1"/>
  <c r="P2297" i="1"/>
  <c r="M1351" i="1"/>
  <c r="I2786" i="1"/>
  <c r="P2784" i="1" s="1"/>
  <c r="P2787" i="1" s="1"/>
  <c r="Q2770" i="1"/>
  <c r="M2769" i="1"/>
  <c r="R2767" i="1" s="1"/>
  <c r="R2773" i="1" s="1"/>
  <c r="W2773" i="1" s="1"/>
  <c r="M2688" i="1"/>
  <c r="M2660" i="1"/>
  <c r="M2643" i="1"/>
  <c r="R2641" i="1" s="1"/>
  <c r="R2647" i="1" s="1"/>
  <c r="W2647" i="1" s="1"/>
  <c r="I2639" i="1"/>
  <c r="P2637" i="1" s="1"/>
  <c r="M2618" i="1"/>
  <c r="M2573" i="1"/>
  <c r="R2571" i="1" s="1"/>
  <c r="R2577" i="1" s="1"/>
  <c r="W2577" i="1" s="1"/>
  <c r="K2552" i="1"/>
  <c r="Q2550" i="1" s="1"/>
  <c r="I2531" i="1"/>
  <c r="P2529" i="1" s="1"/>
  <c r="I2510" i="1"/>
  <c r="P2508" i="1" s="1"/>
  <c r="K2489" i="1"/>
  <c r="Q2487" i="1" s="1"/>
  <c r="M2450" i="1"/>
  <c r="M2426" i="1"/>
  <c r="R2424" i="1" s="1"/>
  <c r="R2430" i="1" s="1"/>
  <c r="W2430" i="1" s="1"/>
  <c r="K2384" i="1"/>
  <c r="Q2382" i="1" s="1"/>
  <c r="M2286" i="1"/>
  <c r="R2284" i="1" s="1"/>
  <c r="K2275" i="1"/>
  <c r="M2254" i="1"/>
  <c r="I2251" i="1"/>
  <c r="P2249" i="1" s="1"/>
  <c r="I2191" i="1"/>
  <c r="P2189" i="1" s="1"/>
  <c r="M2188" i="1"/>
  <c r="R2186" i="1" s="1"/>
  <c r="I2184" i="1"/>
  <c r="P2182" i="1" s="1"/>
  <c r="M2170" i="1"/>
  <c r="M2160" i="1"/>
  <c r="R2158" i="1" s="1"/>
  <c r="M2153" i="1"/>
  <c r="R2151" i="1" s="1"/>
  <c r="M2142" i="1"/>
  <c r="I2100" i="1"/>
  <c r="P2098" i="1" s="1"/>
  <c r="K2079" i="1"/>
  <c r="I2051" i="1"/>
  <c r="P2049" i="1" s="1"/>
  <c r="I2023" i="1"/>
  <c r="P2021" i="1" s="1"/>
  <c r="M2002" i="1"/>
  <c r="M1950" i="1"/>
  <c r="R1948" i="1" s="1"/>
  <c r="R1909" i="1"/>
  <c r="R306" i="1"/>
  <c r="Q306" i="1"/>
  <c r="M1908" i="1"/>
  <c r="R1906" i="1" s="1"/>
  <c r="M1887" i="1"/>
  <c r="R1885" i="1" s="1"/>
  <c r="R1891" i="1" s="1"/>
  <c r="W1891" i="1" s="1"/>
  <c r="M1876" i="1"/>
  <c r="I1845" i="1"/>
  <c r="P1843" i="1" s="1"/>
  <c r="M1824" i="1"/>
  <c r="R1822" i="1" s="1"/>
  <c r="R1828" i="1" s="1"/>
  <c r="W1828" i="1" s="1"/>
  <c r="I1820" i="1"/>
  <c r="P1818" i="1" s="1"/>
  <c r="M1778" i="1"/>
  <c r="M1761" i="1"/>
  <c r="R1759" i="1" s="1"/>
  <c r="R1765" i="1" s="1"/>
  <c r="W1765" i="1" s="1"/>
  <c r="R1758" i="1"/>
  <c r="W1758" i="1" s="1"/>
  <c r="K1733" i="1"/>
  <c r="Q1731" i="1" s="1"/>
  <c r="I1677" i="1"/>
  <c r="P1675" i="1" s="1"/>
  <c r="K1656" i="1"/>
  <c r="Q1654" i="1" s="1"/>
  <c r="Q1660" i="1" s="1"/>
  <c r="V1660" i="1" s="1"/>
  <c r="M1624" i="1"/>
  <c r="Q1615" i="1"/>
  <c r="R1552" i="1"/>
  <c r="I1530" i="1"/>
  <c r="P1528" i="1" s="1"/>
  <c r="I1523" i="1"/>
  <c r="P1521" i="1" s="1"/>
  <c r="Q1496" i="1"/>
  <c r="M1495" i="1"/>
  <c r="R1493" i="1" s="1"/>
  <c r="R1499" i="1" s="1"/>
  <c r="W1499" i="1" s="1"/>
  <c r="K1460" i="1"/>
  <c r="Q1458" i="1" s="1"/>
  <c r="Q1464" i="1" s="1"/>
  <c r="V1464" i="1" s="1"/>
  <c r="Q1454" i="1"/>
  <c r="M1453" i="1"/>
  <c r="R1451" i="1" s="1"/>
  <c r="R1457" i="1" s="1"/>
  <c r="W1457" i="1" s="1"/>
  <c r="R1433" i="1"/>
  <c r="M1365" i="1"/>
  <c r="K1351" i="1"/>
  <c r="M1320" i="1"/>
  <c r="R1318" i="1" s="1"/>
  <c r="I1292" i="1"/>
  <c r="P1290" i="1" s="1"/>
  <c r="P1296" i="1" s="1"/>
  <c r="Q1258" i="1"/>
  <c r="K1211" i="1"/>
  <c r="K1141" i="1"/>
  <c r="K1089" i="1"/>
  <c r="Q1087" i="1" s="1"/>
  <c r="I1061" i="1"/>
  <c r="P1059" i="1" s="1"/>
  <c r="P1065" i="1" s="1"/>
  <c r="I998" i="1"/>
  <c r="P996" i="1" s="1"/>
  <c r="K973" i="1"/>
  <c r="I956" i="1"/>
  <c r="P954" i="1" s="1"/>
  <c r="K938" i="1"/>
  <c r="M886" i="1"/>
  <c r="R884" i="1" s="1"/>
  <c r="K861" i="1"/>
  <c r="M854" i="1"/>
  <c r="M844" i="1"/>
  <c r="R842" i="1" s="1"/>
  <c r="K830" i="1"/>
  <c r="Q828" i="1" s="1"/>
  <c r="K826" i="1"/>
  <c r="I812" i="1"/>
  <c r="P810" i="1" s="1"/>
  <c r="K714" i="1"/>
  <c r="M690" i="1"/>
  <c r="R688" i="1" s="1"/>
  <c r="K672" i="1"/>
  <c r="M644" i="1"/>
  <c r="M613" i="1"/>
  <c r="R611" i="1" s="1"/>
  <c r="K592" i="1"/>
  <c r="Q590" i="1" s="1"/>
  <c r="Q596" i="1" s="1"/>
  <c r="V596" i="1" s="1"/>
  <c r="M557" i="1"/>
  <c r="R555" i="1" s="1"/>
  <c r="M508" i="1"/>
  <c r="R506" i="1" s="1"/>
  <c r="K466" i="1"/>
  <c r="Q464" i="1" s="1"/>
  <c r="M434" i="1"/>
  <c r="K410" i="1"/>
  <c r="Q408" i="1" s="1"/>
  <c r="K298" i="1"/>
  <c r="Q296" i="1" s="1"/>
  <c r="I294" i="1"/>
  <c r="P292" i="1" s="1"/>
  <c r="R127" i="1"/>
  <c r="W127" i="1" s="1"/>
  <c r="K119" i="1"/>
  <c r="K88" i="1"/>
  <c r="Q86" i="1" s="1"/>
  <c r="Q92" i="1" s="1"/>
  <c r="V92" i="1" s="1"/>
  <c r="P22" i="1"/>
  <c r="P1562" i="1"/>
  <c r="R1555" i="1"/>
  <c r="W1555" i="1" s="1"/>
  <c r="P1443" i="1"/>
  <c r="I1040" i="1"/>
  <c r="P1038" i="1" s="1"/>
  <c r="K854" i="1"/>
  <c r="I445" i="1"/>
  <c r="P443" i="1" s="1"/>
  <c r="K434" i="1"/>
  <c r="M322" i="1"/>
  <c r="I298" i="1"/>
  <c r="P296" i="1" s="1"/>
  <c r="K280" i="1"/>
  <c r="R197" i="1"/>
  <c r="W197" i="1" s="1"/>
  <c r="I109" i="1"/>
  <c r="P107" i="1" s="1"/>
  <c r="I88" i="1"/>
  <c r="P86" i="1" s="1"/>
  <c r="Q1597" i="1"/>
  <c r="V1597" i="1" s="1"/>
  <c r="P1114" i="1"/>
  <c r="U1114" i="1" s="1"/>
  <c r="Q1058" i="1"/>
  <c r="V1058" i="1" s="1"/>
  <c r="P393" i="1"/>
  <c r="K207" i="1"/>
  <c r="Q205" i="1" s="1"/>
  <c r="I182" i="1"/>
  <c r="P180" i="1" s="1"/>
  <c r="I112" i="1"/>
  <c r="P110" i="1" s="1"/>
  <c r="R99" i="1"/>
  <c r="W99" i="1" s="1"/>
  <c r="I1901" i="1"/>
  <c r="P1899" i="1" s="1"/>
  <c r="I1880" i="1"/>
  <c r="P1878" i="1" s="1"/>
  <c r="M1866" i="1"/>
  <c r="R1864" i="1" s="1"/>
  <c r="R1870" i="1" s="1"/>
  <c r="W1870" i="1" s="1"/>
  <c r="K1862" i="1"/>
  <c r="K1827" i="1"/>
  <c r="M1642" i="1"/>
  <c r="R1640" i="1" s="1"/>
  <c r="R1604" i="1"/>
  <c r="W1604" i="1" s="1"/>
  <c r="I1582" i="1"/>
  <c r="P1580" i="1" s="1"/>
  <c r="M1558" i="1"/>
  <c r="R1556" i="1" s="1"/>
  <c r="R1562" i="1" s="1"/>
  <c r="W1562" i="1" s="1"/>
  <c r="K1530" i="1"/>
  <c r="Q1528" i="1" s="1"/>
  <c r="M1509" i="1"/>
  <c r="R1507" i="1" s="1"/>
  <c r="R1513" i="1" s="1"/>
  <c r="W1513" i="1" s="1"/>
  <c r="M1502" i="1"/>
  <c r="R1500" i="1" s="1"/>
  <c r="I1348" i="1"/>
  <c r="P1346" i="1" s="1"/>
  <c r="M1330" i="1"/>
  <c r="M1264" i="1"/>
  <c r="R1262" i="1" s="1"/>
  <c r="I1250" i="1"/>
  <c r="P1248" i="1" s="1"/>
  <c r="K1166" i="1"/>
  <c r="Q1164" i="1" s="1"/>
  <c r="Q1170" i="1" s="1"/>
  <c r="V1170" i="1" s="1"/>
  <c r="K1155" i="1"/>
  <c r="K1120" i="1"/>
  <c r="K1096" i="1"/>
  <c r="Q1094" i="1" s="1"/>
  <c r="Q1100" i="1" s="1"/>
  <c r="V1100" i="1" s="1"/>
  <c r="K1068" i="1"/>
  <c r="Q1066" i="1" s="1"/>
  <c r="Q1072" i="1" s="1"/>
  <c r="V1072" i="1" s="1"/>
  <c r="K1057" i="1"/>
  <c r="M998" i="1"/>
  <c r="R996" i="1" s="1"/>
  <c r="M973" i="1"/>
  <c r="K956" i="1"/>
  <c r="Q954" i="1" s="1"/>
  <c r="I858" i="1"/>
  <c r="P856" i="1" s="1"/>
  <c r="I833" i="1"/>
  <c r="P831" i="1" s="1"/>
  <c r="M721" i="1"/>
  <c r="I679" i="1"/>
  <c r="P677" i="1" s="1"/>
  <c r="M672" i="1"/>
  <c r="I648" i="1"/>
  <c r="P646" i="1" s="1"/>
  <c r="M634" i="1"/>
  <c r="R632" i="1" s="1"/>
  <c r="I627" i="1"/>
  <c r="P625" i="1" s="1"/>
  <c r="K550" i="1"/>
  <c r="Q548" i="1" s="1"/>
  <c r="M473" i="1"/>
  <c r="R471" i="1" s="1"/>
  <c r="K452" i="1"/>
  <c r="Q450" i="1" s="1"/>
  <c r="K364" i="1"/>
  <c r="K347" i="1"/>
  <c r="Q345" i="1" s="1"/>
  <c r="K326" i="1"/>
  <c r="Q324" i="1" s="1"/>
  <c r="M305" i="1"/>
  <c r="R303" i="1" s="1"/>
  <c r="R309" i="1" s="1"/>
  <c r="W309" i="1" s="1"/>
  <c r="I284" i="1"/>
  <c r="P282" i="1" s="1"/>
  <c r="I238" i="1"/>
  <c r="P236" i="1" s="1"/>
  <c r="I207" i="1"/>
  <c r="P205" i="1" s="1"/>
  <c r="I186" i="1"/>
  <c r="P184" i="1" s="1"/>
  <c r="M98" i="1"/>
  <c r="I91" i="1"/>
  <c r="P89" i="1" s="1"/>
  <c r="Q1797" i="1"/>
  <c r="R1800" i="1"/>
  <c r="W1800" i="1" s="1"/>
  <c r="K1694" i="1"/>
  <c r="R1594" i="1"/>
  <c r="R1597" i="1" s="1"/>
  <c r="W1597" i="1" s="1"/>
  <c r="Q1506" i="1"/>
  <c r="V1506" i="1" s="1"/>
  <c r="K1481" i="1"/>
  <c r="Q1479" i="1" s="1"/>
  <c r="Q1485" i="1" s="1"/>
  <c r="V1485" i="1" s="1"/>
  <c r="I1456" i="1"/>
  <c r="P1454" i="1" s="1"/>
  <c r="Q1377" i="1"/>
  <c r="M1274" i="1"/>
  <c r="Q1030" i="1"/>
  <c r="V1030" i="1" s="1"/>
  <c r="Q1006" i="1"/>
  <c r="K998" i="1"/>
  <c r="Q996" i="1" s="1"/>
  <c r="M903" i="1"/>
  <c r="K882" i="1"/>
  <c r="Q866" i="1"/>
  <c r="M861" i="1"/>
  <c r="M840" i="1"/>
  <c r="K441" i="1"/>
  <c r="Q369" i="1"/>
  <c r="I354" i="1"/>
  <c r="P352" i="1" s="1"/>
  <c r="I266" i="1"/>
  <c r="P264" i="1" s="1"/>
  <c r="M228" i="1"/>
  <c r="R226" i="1" s="1"/>
  <c r="K224" i="1"/>
  <c r="M200" i="1"/>
  <c r="R198" i="1" s="1"/>
  <c r="K196" i="1"/>
  <c r="K165" i="1"/>
  <c r="Q163" i="1" s="1"/>
  <c r="I161" i="1"/>
  <c r="P159" i="1" s="1"/>
  <c r="K147" i="1"/>
  <c r="M140" i="1"/>
  <c r="Q124" i="1"/>
  <c r="Q127" i="1" s="1"/>
  <c r="V127" i="1" s="1"/>
  <c r="I95" i="1"/>
  <c r="P93" i="1" s="1"/>
  <c r="I46" i="1"/>
  <c r="P44" i="1" s="1"/>
  <c r="M28" i="1"/>
  <c r="K1887" i="1"/>
  <c r="Q1885" i="1" s="1"/>
  <c r="Q1891" i="1" s="1"/>
  <c r="V1891" i="1" s="1"/>
  <c r="K1855" i="1"/>
  <c r="K1820" i="1"/>
  <c r="K1813" i="1"/>
  <c r="I1729" i="1"/>
  <c r="P1727" i="1" s="1"/>
  <c r="K1677" i="1"/>
  <c r="Q1675" i="1" s="1"/>
  <c r="M1649" i="1"/>
  <c r="R1647" i="1" s="1"/>
  <c r="I1631" i="1"/>
  <c r="P1629" i="1" s="1"/>
  <c r="K1575" i="1"/>
  <c r="I1565" i="1"/>
  <c r="P1563" i="1" s="1"/>
  <c r="I1554" i="1"/>
  <c r="P1552" i="1" s="1"/>
  <c r="M1547" i="1"/>
  <c r="I1544" i="1"/>
  <c r="P1542" i="1" s="1"/>
  <c r="I1509" i="1"/>
  <c r="P1507" i="1" s="1"/>
  <c r="I1460" i="1"/>
  <c r="P1458" i="1" s="1"/>
  <c r="K1449" i="1"/>
  <c r="K1407" i="1"/>
  <c r="P1394" i="1"/>
  <c r="M1306" i="1"/>
  <c r="R1304" i="1" s="1"/>
  <c r="K1152" i="1"/>
  <c r="Q1150" i="1" s="1"/>
  <c r="K1117" i="1"/>
  <c r="Q1115" i="1" s="1"/>
  <c r="Q1121" i="1" s="1"/>
  <c r="V1121" i="1" s="1"/>
  <c r="M1089" i="1"/>
  <c r="R1087" i="1" s="1"/>
  <c r="R1055" i="1"/>
  <c r="I1026" i="1"/>
  <c r="P1024" i="1" s="1"/>
  <c r="K1005" i="1"/>
  <c r="Q1003" i="1" s="1"/>
  <c r="M959" i="1"/>
  <c r="I938" i="1"/>
  <c r="P936" i="1" s="1"/>
  <c r="P939" i="1" s="1"/>
  <c r="U939" i="1" s="1"/>
  <c r="K921" i="1"/>
  <c r="Q919" i="1" s="1"/>
  <c r="K893" i="1"/>
  <c r="Q891" i="1" s="1"/>
  <c r="K886" i="1"/>
  <c r="Q884" i="1" s="1"/>
  <c r="K851" i="1"/>
  <c r="Q849" i="1" s="1"/>
  <c r="K844" i="1"/>
  <c r="Q842" i="1" s="1"/>
  <c r="K840" i="1"/>
  <c r="K816" i="1"/>
  <c r="Q814" i="1" s="1"/>
  <c r="Q820" i="1" s="1"/>
  <c r="V820" i="1" s="1"/>
  <c r="M802" i="1"/>
  <c r="R800" i="1" s="1"/>
  <c r="R806" i="1" s="1"/>
  <c r="W806" i="1" s="1"/>
  <c r="I798" i="1"/>
  <c r="P796" i="1" s="1"/>
  <c r="K753" i="1"/>
  <c r="Q751" i="1" s="1"/>
  <c r="K725" i="1"/>
  <c r="Q723" i="1" s="1"/>
  <c r="I707" i="1"/>
  <c r="P705" i="1" s="1"/>
  <c r="M700" i="1"/>
  <c r="I634" i="1"/>
  <c r="P632" i="1" s="1"/>
  <c r="I620" i="1"/>
  <c r="P618" i="1" s="1"/>
  <c r="I592" i="1"/>
  <c r="P590" i="1" s="1"/>
  <c r="K581" i="1"/>
  <c r="K529" i="1"/>
  <c r="Q527" i="1" s="1"/>
  <c r="I494" i="1"/>
  <c r="P492" i="1" s="1"/>
  <c r="I473" i="1"/>
  <c r="P471" i="1" s="1"/>
  <c r="M459" i="1"/>
  <c r="R457" i="1" s="1"/>
  <c r="M455" i="1"/>
  <c r="Q390" i="1"/>
  <c r="Q393" i="1" s="1"/>
  <c r="M350" i="1"/>
  <c r="M329" i="1"/>
  <c r="M308" i="1"/>
  <c r="M249" i="1"/>
  <c r="R247" i="1" s="1"/>
  <c r="I210" i="1"/>
  <c r="P208" i="1" s="1"/>
  <c r="K168" i="1"/>
  <c r="M144" i="1"/>
  <c r="R142" i="1" s="1"/>
  <c r="K140" i="1"/>
  <c r="I119" i="1"/>
  <c r="P117" i="1" s="1"/>
  <c r="P120" i="1" s="1"/>
  <c r="U120" i="1" s="1"/>
  <c r="M102" i="1"/>
  <c r="R100" i="1" s="1"/>
  <c r="I98" i="1"/>
  <c r="P96" i="1" s="1"/>
  <c r="K67" i="1"/>
  <c r="Q65" i="1" s="1"/>
  <c r="Q71" i="1" s="1"/>
  <c r="V71" i="1" s="1"/>
  <c r="M1869" i="1"/>
  <c r="M1852" i="1"/>
  <c r="R1850" i="1" s="1"/>
  <c r="K1848" i="1"/>
  <c r="M1817" i="1"/>
  <c r="R1815" i="1" s="1"/>
  <c r="R1821" i="1" s="1"/>
  <c r="W1821" i="1" s="1"/>
  <c r="I1813" i="1"/>
  <c r="P1811" i="1" s="1"/>
  <c r="M1782" i="1"/>
  <c r="R1780" i="1" s="1"/>
  <c r="I1768" i="1"/>
  <c r="P1766" i="1" s="1"/>
  <c r="I1761" i="1"/>
  <c r="P1759" i="1" s="1"/>
  <c r="K1708" i="1"/>
  <c r="R1692" i="1"/>
  <c r="P1674" i="1"/>
  <c r="K1649" i="1"/>
  <c r="Q1647" i="1" s="1"/>
  <c r="Q1653" i="1" s="1"/>
  <c r="V1653" i="1" s="1"/>
  <c r="M1610" i="1"/>
  <c r="I1533" i="1"/>
  <c r="P1531" i="1" s="1"/>
  <c r="M1488" i="1"/>
  <c r="R1486" i="1" s="1"/>
  <c r="K1484" i="1"/>
  <c r="M1463" i="1"/>
  <c r="I1397" i="1"/>
  <c r="P1395" i="1" s="1"/>
  <c r="M1344" i="1"/>
  <c r="P1345" i="1"/>
  <c r="K1334" i="1"/>
  <c r="Q1332" i="1" s="1"/>
  <c r="I1302" i="1"/>
  <c r="P1300" i="1" s="1"/>
  <c r="I1285" i="1"/>
  <c r="P1283" i="1" s="1"/>
  <c r="M1267" i="1"/>
  <c r="M1225" i="1"/>
  <c r="K1201" i="1"/>
  <c r="Q1199" i="1" s="1"/>
  <c r="K1169" i="1"/>
  <c r="I1152" i="1"/>
  <c r="P1150" i="1" s="1"/>
  <c r="I1005" i="1"/>
  <c r="P1003" i="1" s="1"/>
  <c r="P1009" i="1" s="1"/>
  <c r="U1009" i="1" s="1"/>
  <c r="K942" i="1"/>
  <c r="Q940" i="1" s="1"/>
  <c r="Q946" i="1" s="1"/>
  <c r="V946" i="1" s="1"/>
  <c r="M914" i="1"/>
  <c r="R912" i="1" s="1"/>
  <c r="I893" i="1"/>
  <c r="P891" i="1" s="1"/>
  <c r="I861" i="1"/>
  <c r="P859" i="1" s="1"/>
  <c r="I844" i="1"/>
  <c r="P842" i="1" s="1"/>
  <c r="M819" i="1"/>
  <c r="R796" i="1"/>
  <c r="I763" i="1"/>
  <c r="P761" i="1" s="1"/>
  <c r="R705" i="1"/>
  <c r="K700" i="1"/>
  <c r="M637" i="1"/>
  <c r="R589" i="1"/>
  <c r="W589" i="1" s="1"/>
  <c r="I515" i="1"/>
  <c r="P513" i="1" s="1"/>
  <c r="M497" i="1"/>
  <c r="R439" i="1"/>
  <c r="R442" i="1" s="1"/>
  <c r="W442" i="1" s="1"/>
  <c r="M417" i="1"/>
  <c r="R415" i="1" s="1"/>
  <c r="M389" i="1"/>
  <c r="R387" i="1" s="1"/>
  <c r="R393" i="1" s="1"/>
  <c r="W393" i="1" s="1"/>
  <c r="K350" i="1"/>
  <c r="Q334" i="1"/>
  <c r="K312" i="1"/>
  <c r="Q310" i="1" s="1"/>
  <c r="Q292" i="1"/>
  <c r="M291" i="1"/>
  <c r="R289" i="1" s="1"/>
  <c r="R295" i="1" s="1"/>
  <c r="W295" i="1" s="1"/>
  <c r="I245" i="1"/>
  <c r="P243" i="1" s="1"/>
  <c r="M203" i="1"/>
  <c r="K193" i="1"/>
  <c r="Q191" i="1" s="1"/>
  <c r="I189" i="1"/>
  <c r="P187" i="1" s="1"/>
  <c r="I168" i="1"/>
  <c r="P166" i="1" s="1"/>
  <c r="P169" i="1" s="1"/>
  <c r="U169" i="1" s="1"/>
  <c r="K102" i="1"/>
  <c r="Q100" i="1" s="1"/>
  <c r="Q106" i="1" s="1"/>
  <c r="V106" i="1" s="1"/>
  <c r="M81" i="1"/>
  <c r="R79" i="1" s="1"/>
  <c r="R85" i="1" s="1"/>
  <c r="W85" i="1" s="1"/>
  <c r="K49" i="1"/>
  <c r="K42" i="1"/>
  <c r="M1911" i="1"/>
  <c r="M1890" i="1"/>
  <c r="K1869" i="1"/>
  <c r="M1841" i="1"/>
  <c r="K1806" i="1"/>
  <c r="K1754" i="1"/>
  <c r="Q1752" i="1" s="1"/>
  <c r="R1748" i="1"/>
  <c r="M1719" i="1"/>
  <c r="R1717" i="1" s="1"/>
  <c r="I1715" i="1"/>
  <c r="P1713" i="1" s="1"/>
  <c r="M1680" i="1"/>
  <c r="M1659" i="1"/>
  <c r="I1656" i="1"/>
  <c r="P1654" i="1" s="1"/>
  <c r="I1649" i="1"/>
  <c r="P1647" i="1" s="1"/>
  <c r="I1547" i="1"/>
  <c r="P1545" i="1" s="1"/>
  <c r="Q1517" i="1"/>
  <c r="M1516" i="1"/>
  <c r="R1514" i="1" s="1"/>
  <c r="R1520" i="1" s="1"/>
  <c r="W1520" i="1" s="1"/>
  <c r="K1488" i="1"/>
  <c r="Q1486" i="1" s="1"/>
  <c r="I1470" i="1"/>
  <c r="P1468" i="1" s="1"/>
  <c r="K1432" i="1"/>
  <c r="Q1430" i="1" s="1"/>
  <c r="Q1436" i="1" s="1"/>
  <c r="V1436" i="1" s="1"/>
  <c r="Q1426" i="1"/>
  <c r="I1411" i="1"/>
  <c r="P1409" i="1" s="1"/>
  <c r="K1386" i="1"/>
  <c r="Q1272" i="1"/>
  <c r="Q1230" i="1"/>
  <c r="Q1209" i="1"/>
  <c r="I1201" i="1"/>
  <c r="P1199" i="1" s="1"/>
  <c r="K1173" i="1"/>
  <c r="Q1171" i="1" s="1"/>
  <c r="M1120" i="1"/>
  <c r="K1110" i="1"/>
  <c r="Q1108" i="1" s="1"/>
  <c r="M1103" i="1"/>
  <c r="R1101" i="1" s="1"/>
  <c r="I1099" i="1"/>
  <c r="P1097" i="1" s="1"/>
  <c r="I966" i="1"/>
  <c r="P964" i="1" s="1"/>
  <c r="M924" i="1"/>
  <c r="K907" i="1"/>
  <c r="Q905" i="1" s="1"/>
  <c r="M889" i="1"/>
  <c r="I830" i="1"/>
  <c r="P828" i="1" s="1"/>
  <c r="P834" i="1" s="1"/>
  <c r="K819" i="1"/>
  <c r="I746" i="1"/>
  <c r="P744" i="1" s="1"/>
  <c r="M728" i="1"/>
  <c r="M683" i="1"/>
  <c r="R681" i="1" s="1"/>
  <c r="I665" i="1"/>
  <c r="P663" i="1" s="1"/>
  <c r="P666" i="1" s="1"/>
  <c r="U666" i="1" s="1"/>
  <c r="K623" i="1"/>
  <c r="M606" i="1"/>
  <c r="R604" i="1" s="1"/>
  <c r="M578" i="1"/>
  <c r="R576" i="1" s="1"/>
  <c r="R582" i="1" s="1"/>
  <c r="W582" i="1" s="1"/>
  <c r="K560" i="1"/>
  <c r="K497" i="1"/>
  <c r="K476" i="1"/>
  <c r="I459" i="1"/>
  <c r="P457" i="1" s="1"/>
  <c r="I413" i="1"/>
  <c r="P411" i="1" s="1"/>
  <c r="M371" i="1"/>
  <c r="I312" i="1"/>
  <c r="P310" i="1" s="1"/>
  <c r="I308" i="1"/>
  <c r="P306" i="1" s="1"/>
  <c r="K291" i="1"/>
  <c r="Q289" i="1" s="1"/>
  <c r="Q295" i="1" s="1"/>
  <c r="V295" i="1" s="1"/>
  <c r="P246" i="1"/>
  <c r="I193" i="1"/>
  <c r="P191" i="1" s="1"/>
  <c r="M175" i="1"/>
  <c r="K133" i="1"/>
  <c r="M126" i="1"/>
  <c r="K70" i="1"/>
  <c r="M53" i="1"/>
  <c r="R51" i="1" s="1"/>
  <c r="R57" i="1" s="1"/>
  <c r="W57" i="1" s="1"/>
  <c r="I32" i="1"/>
  <c r="P30" i="1" s="1"/>
  <c r="K1922" i="1"/>
  <c r="Q1920" i="1" s="1"/>
  <c r="M1901" i="1"/>
  <c r="R1899" i="1" s="1"/>
  <c r="M1894" i="1"/>
  <c r="R1892" i="1" s="1"/>
  <c r="K1890" i="1"/>
  <c r="I1859" i="1"/>
  <c r="P1857" i="1" s="1"/>
  <c r="P1863" i="1" s="1"/>
  <c r="I1852" i="1"/>
  <c r="P1850" i="1" s="1"/>
  <c r="I1824" i="1"/>
  <c r="P1822" i="1" s="1"/>
  <c r="P1828" i="1" s="1"/>
  <c r="U1828" i="1" s="1"/>
  <c r="M1803" i="1"/>
  <c r="R1801" i="1" s="1"/>
  <c r="R1807" i="1" s="1"/>
  <c r="W1807" i="1" s="1"/>
  <c r="K1799" i="1"/>
  <c r="I1754" i="1"/>
  <c r="P1752" i="1" s="1"/>
  <c r="K1747" i="1"/>
  <c r="Q1745" i="1" s="1"/>
  <c r="M1736" i="1"/>
  <c r="K1719" i="1"/>
  <c r="Q1717" i="1" s="1"/>
  <c r="Q1723" i="1" s="1"/>
  <c r="V1723" i="1" s="1"/>
  <c r="K1701" i="1"/>
  <c r="K1680" i="1"/>
  <c r="M1663" i="1"/>
  <c r="R1661" i="1" s="1"/>
  <c r="M1638" i="1"/>
  <c r="M1617" i="1"/>
  <c r="Q1601" i="1"/>
  <c r="I1568" i="1"/>
  <c r="P1566" i="1" s="1"/>
  <c r="K1516" i="1"/>
  <c r="Q1514" i="1" s="1"/>
  <c r="Q1520" i="1" s="1"/>
  <c r="V1520" i="1" s="1"/>
  <c r="I1512" i="1"/>
  <c r="P1510" i="1" s="1"/>
  <c r="I1505" i="1"/>
  <c r="P1503" i="1" s="1"/>
  <c r="I1488" i="1"/>
  <c r="P1486" i="1" s="1"/>
  <c r="I1432" i="1"/>
  <c r="P1430" i="1" s="1"/>
  <c r="M1390" i="1"/>
  <c r="R1388" i="1" s="1"/>
  <c r="R1394" i="1" s="1"/>
  <c r="W1394" i="1" s="1"/>
  <c r="M1383" i="1"/>
  <c r="R1381" i="1" s="1"/>
  <c r="R1387" i="1" s="1"/>
  <c r="W1387" i="1" s="1"/>
  <c r="Q1363" i="1"/>
  <c r="M1337" i="1"/>
  <c r="Q1314" i="1"/>
  <c r="I1236" i="1"/>
  <c r="P1234" i="1" s="1"/>
  <c r="M1022" i="1"/>
  <c r="I987" i="1"/>
  <c r="P985" i="1" s="1"/>
  <c r="Q967" i="1"/>
  <c r="V967" i="1" s="1"/>
  <c r="K931" i="1"/>
  <c r="M900" i="1"/>
  <c r="R898" i="1" s="1"/>
  <c r="R904" i="1" s="1"/>
  <c r="W904" i="1" s="1"/>
  <c r="K879" i="1"/>
  <c r="Q877" i="1" s="1"/>
  <c r="Q883" i="1" s="1"/>
  <c r="V883" i="1" s="1"/>
  <c r="M858" i="1"/>
  <c r="R856" i="1" s="1"/>
  <c r="I854" i="1"/>
  <c r="P852" i="1" s="1"/>
  <c r="M823" i="1"/>
  <c r="R821" i="1" s="1"/>
  <c r="K805" i="1"/>
  <c r="K795" i="1"/>
  <c r="Q793" i="1" s="1"/>
  <c r="Q799" i="1" s="1"/>
  <c r="V799" i="1" s="1"/>
  <c r="K781" i="1"/>
  <c r="Q779" i="1" s="1"/>
  <c r="K728" i="1"/>
  <c r="K683" i="1"/>
  <c r="Q681" i="1" s="1"/>
  <c r="K669" i="1"/>
  <c r="Q667" i="1" s="1"/>
  <c r="M641" i="1"/>
  <c r="R639" i="1" s="1"/>
  <c r="I623" i="1"/>
  <c r="P621" i="1" s="1"/>
  <c r="K606" i="1"/>
  <c r="Q604" i="1" s="1"/>
  <c r="K487" i="1"/>
  <c r="Q485" i="1" s="1"/>
  <c r="I476" i="1"/>
  <c r="P474" i="1" s="1"/>
  <c r="M462" i="1"/>
  <c r="M392" i="1"/>
  <c r="I378" i="1"/>
  <c r="P376" i="1" s="1"/>
  <c r="P379" i="1" s="1"/>
  <c r="U379" i="1" s="1"/>
  <c r="K343" i="1"/>
  <c r="K333" i="1"/>
  <c r="Q331" i="1" s="1"/>
  <c r="M315" i="1"/>
  <c r="I291" i="1"/>
  <c r="P289" i="1" s="1"/>
  <c r="P295" i="1" s="1"/>
  <c r="I217" i="1"/>
  <c r="P215" i="1" s="1"/>
  <c r="M186" i="1"/>
  <c r="R184" i="1" s="1"/>
  <c r="M130" i="1"/>
  <c r="R128" i="1" s="1"/>
  <c r="M105" i="1"/>
  <c r="I1911" i="1"/>
  <c r="P1909" i="1" s="1"/>
  <c r="I1890" i="1"/>
  <c r="P1888" i="1" s="1"/>
  <c r="K1873" i="1"/>
  <c r="Q1871" i="1" s="1"/>
  <c r="M1855" i="1"/>
  <c r="M1838" i="1"/>
  <c r="R1836" i="1" s="1"/>
  <c r="R1842" i="1" s="1"/>
  <c r="W1842" i="1" s="1"/>
  <c r="K1803" i="1"/>
  <c r="Q1801" i="1" s="1"/>
  <c r="M1785" i="1"/>
  <c r="M1768" i="1"/>
  <c r="R1766" i="1" s="1"/>
  <c r="I1712" i="1"/>
  <c r="P1710" i="1" s="1"/>
  <c r="P1716" i="1" s="1"/>
  <c r="I1701" i="1"/>
  <c r="P1699" i="1" s="1"/>
  <c r="I1614" i="1"/>
  <c r="P1612" i="1" s="1"/>
  <c r="P1618" i="1" s="1"/>
  <c r="U1618" i="1" s="1"/>
  <c r="R1608" i="1"/>
  <c r="R1611" i="1" s="1"/>
  <c r="W1611" i="1" s="1"/>
  <c r="K1582" i="1"/>
  <c r="I1551" i="1"/>
  <c r="P1549" i="1" s="1"/>
  <c r="K1477" i="1"/>
  <c r="I1474" i="1"/>
  <c r="P1472" i="1" s="1"/>
  <c r="K1456" i="1"/>
  <c r="M1449" i="1"/>
  <c r="K1383" i="1"/>
  <c r="Q1381" i="1" s="1"/>
  <c r="M1372" i="1"/>
  <c r="I1369" i="1"/>
  <c r="P1367" i="1" s="1"/>
  <c r="Q1342" i="1"/>
  <c r="M1341" i="1"/>
  <c r="R1339" i="1" s="1"/>
  <c r="R1345" i="1" s="1"/>
  <c r="W1345" i="1" s="1"/>
  <c r="K1313" i="1"/>
  <c r="Q1311" i="1" s="1"/>
  <c r="I1288" i="1"/>
  <c r="P1286" i="1" s="1"/>
  <c r="M1208" i="1"/>
  <c r="R1206" i="1" s="1"/>
  <c r="R1212" i="1" s="1"/>
  <c r="W1212" i="1" s="1"/>
  <c r="M1176" i="1"/>
  <c r="M1159" i="1"/>
  <c r="R1157" i="1" s="1"/>
  <c r="I1155" i="1"/>
  <c r="P1153" i="1" s="1"/>
  <c r="M1124" i="1"/>
  <c r="R1122" i="1" s="1"/>
  <c r="R1128" i="1" s="1"/>
  <c r="W1128" i="1" s="1"/>
  <c r="I1120" i="1"/>
  <c r="P1118" i="1" s="1"/>
  <c r="I1103" i="1"/>
  <c r="P1101" i="1" s="1"/>
  <c r="M1057" i="1"/>
  <c r="K1022" i="1"/>
  <c r="I1008" i="1"/>
  <c r="P1006" i="1" s="1"/>
  <c r="K994" i="1"/>
  <c r="K984" i="1"/>
  <c r="Q982" i="1" s="1"/>
  <c r="I970" i="1"/>
  <c r="P968" i="1" s="1"/>
  <c r="P974" i="1" s="1"/>
  <c r="Q894" i="1"/>
  <c r="I879" i="1"/>
  <c r="P877" i="1" s="1"/>
  <c r="M851" i="1"/>
  <c r="R849" i="1" s="1"/>
  <c r="I847" i="1"/>
  <c r="P845" i="1" s="1"/>
  <c r="I805" i="1"/>
  <c r="P803" i="1" s="1"/>
  <c r="M732" i="1"/>
  <c r="R730" i="1" s="1"/>
  <c r="I693" i="1"/>
  <c r="P691" i="1" s="1"/>
  <c r="M686" i="1"/>
  <c r="K641" i="1"/>
  <c r="Q639" i="1" s="1"/>
  <c r="I606" i="1"/>
  <c r="P604" i="1" s="1"/>
  <c r="K588" i="1"/>
  <c r="K564" i="1"/>
  <c r="Q562" i="1" s="1"/>
  <c r="M529" i="1"/>
  <c r="R527" i="1" s="1"/>
  <c r="K462" i="1"/>
  <c r="M396" i="1"/>
  <c r="R394" i="1" s="1"/>
  <c r="M242" i="1"/>
  <c r="R240" i="1" s="1"/>
  <c r="K238" i="1"/>
  <c r="I2776" i="1"/>
  <c r="P2774" i="1" s="1"/>
  <c r="I2765" i="1"/>
  <c r="P2763" i="1" s="1"/>
  <c r="F56" i="1"/>
  <c r="F378" i="1"/>
  <c r="F434" i="1"/>
  <c r="F595" i="1"/>
  <c r="F63" i="1"/>
  <c r="F70" i="1"/>
  <c r="F77" i="1"/>
  <c r="F126" i="1"/>
  <c r="F133" i="1"/>
  <c r="F329" i="1"/>
  <c r="F343" i="1"/>
  <c r="F357" i="1"/>
  <c r="F364" i="1"/>
  <c r="F371" i="1"/>
  <c r="F427" i="1"/>
  <c r="F441" i="1"/>
  <c r="F679" i="1"/>
  <c r="F700" i="1"/>
  <c r="F805" i="1"/>
  <c r="F140" i="1"/>
  <c r="F147" i="1"/>
  <c r="F350" i="1"/>
  <c r="F448" i="1"/>
  <c r="F686" i="1"/>
  <c r="F693" i="1"/>
  <c r="F707" i="1"/>
  <c r="F812" i="1"/>
  <c r="F84" i="1"/>
  <c r="F315" i="1"/>
  <c r="F322" i="1"/>
  <c r="F336" i="1"/>
  <c r="F392" i="1"/>
  <c r="F455" i="1"/>
  <c r="F714" i="1"/>
  <c r="F819" i="1"/>
  <c r="F826" i="1"/>
  <c r="F91" i="1"/>
  <c r="F154" i="1"/>
  <c r="F161" i="1"/>
  <c r="F301" i="1"/>
  <c r="F308" i="1"/>
  <c r="F462" i="1"/>
  <c r="F630" i="1"/>
  <c r="F98" i="1"/>
  <c r="F105" i="1"/>
  <c r="F168" i="1"/>
  <c r="F175" i="1"/>
  <c r="F287" i="1"/>
  <c r="F294" i="1"/>
  <c r="F399" i="1"/>
  <c r="F469" i="1"/>
  <c r="F637" i="1"/>
  <c r="F644" i="1"/>
  <c r="F721" i="1"/>
  <c r="F728" i="1"/>
  <c r="F182" i="1"/>
  <c r="F189" i="1"/>
  <c r="F203" i="1"/>
  <c r="F273" i="1"/>
  <c r="F476" i="1"/>
  <c r="F497" i="1"/>
  <c r="F735" i="1"/>
  <c r="F21" i="1"/>
  <c r="F112" i="1"/>
  <c r="F196" i="1"/>
  <c r="F210" i="1"/>
  <c r="F217" i="1"/>
  <c r="F231" i="1"/>
  <c r="F259" i="1"/>
  <c r="F280" i="1"/>
  <c r="F483" i="1"/>
  <c r="F490" i="1"/>
  <c r="F504" i="1"/>
  <c r="F511" i="1"/>
  <c r="F518" i="1"/>
  <c r="F651" i="1"/>
  <c r="F742" i="1"/>
  <c r="F756" i="1"/>
  <c r="F119" i="1"/>
  <c r="F224" i="1"/>
  <c r="F238" i="1"/>
  <c r="F245" i="1"/>
  <c r="F266" i="1"/>
  <c r="F406" i="1"/>
  <c r="F539" i="1"/>
  <c r="F546" i="1"/>
  <c r="F658" i="1"/>
  <c r="F749" i="1"/>
  <c r="F770" i="1"/>
  <c r="F784" i="1"/>
  <c r="F28" i="1"/>
  <c r="F35" i="1"/>
  <c r="F252" i="1"/>
  <c r="F413" i="1"/>
  <c r="F420" i="1"/>
  <c r="F525" i="1"/>
  <c r="F532" i="1"/>
  <c r="F553" i="1"/>
  <c r="F567" i="1"/>
  <c r="F574" i="1"/>
  <c r="F581" i="1"/>
  <c r="F609" i="1"/>
  <c r="F616" i="1"/>
  <c r="F763" i="1"/>
  <c r="F777" i="1"/>
  <c r="F560" i="1"/>
  <c r="F847" i="1"/>
  <c r="F1162" i="1"/>
  <c r="F1295" i="1"/>
  <c r="F1099" i="1"/>
  <c r="F1113" i="1"/>
  <c r="F1120" i="1"/>
  <c r="F1148" i="1"/>
  <c r="F1155" i="1"/>
  <c r="F1288" i="1"/>
  <c r="F854" i="1"/>
  <c r="F1127" i="1"/>
  <c r="F1134" i="1"/>
  <c r="F1141" i="1"/>
  <c r="F1281" i="1"/>
  <c r="F861" i="1"/>
  <c r="F1008" i="1"/>
  <c r="F1015" i="1"/>
  <c r="F1036" i="1"/>
  <c r="F385" i="1"/>
  <c r="F1022" i="1"/>
  <c r="F1029" i="1"/>
  <c r="F1274" i="1"/>
  <c r="F602" i="1"/>
  <c r="F868" i="1"/>
  <c r="F875" i="1"/>
  <c r="F889" i="1"/>
  <c r="F931" i="1"/>
  <c r="F938" i="1"/>
  <c r="F945" i="1"/>
  <c r="F952" i="1"/>
  <c r="F973" i="1"/>
  <c r="F980" i="1"/>
  <c r="F987" i="1"/>
  <c r="F1043" i="1"/>
  <c r="F1050" i="1"/>
  <c r="F1267" i="1"/>
  <c r="F672" i="1"/>
  <c r="F903" i="1"/>
  <c r="F917" i="1"/>
  <c r="F924" i="1"/>
  <c r="F959" i="1"/>
  <c r="F966" i="1"/>
  <c r="F49" i="1"/>
  <c r="F882" i="1"/>
  <c r="F896" i="1"/>
  <c r="F910" i="1"/>
  <c r="F994" i="1"/>
  <c r="F1057" i="1"/>
  <c r="F1064" i="1"/>
  <c r="F1253" i="1"/>
  <c r="F1260" i="1"/>
  <c r="F623" i="1"/>
  <c r="F798" i="1"/>
  <c r="F1071" i="1"/>
  <c r="F1078" i="1"/>
  <c r="F791" i="1"/>
  <c r="F833" i="1"/>
  <c r="F1176" i="1"/>
  <c r="F1183" i="1"/>
  <c r="F1204" i="1"/>
  <c r="F1232" i="1"/>
  <c r="F1246" i="1"/>
  <c r="F1316" i="1"/>
  <c r="F1498" i="1"/>
  <c r="F1505" i="1"/>
  <c r="F665" i="1"/>
  <c r="F1001" i="1"/>
  <c r="F1085" i="1"/>
  <c r="F1092" i="1"/>
  <c r="F1197" i="1"/>
  <c r="F1239" i="1"/>
  <c r="F1309" i="1"/>
  <c r="F1323" i="1"/>
  <c r="F1330" i="1"/>
  <c r="F1491" i="1"/>
  <c r="F1470" i="1"/>
  <c r="F1477" i="1"/>
  <c r="F1617" i="1"/>
  <c r="F1764" i="1"/>
  <c r="F1904" i="1"/>
  <c r="F1386" i="1"/>
  <c r="F1393" i="1"/>
  <c r="F1680" i="1"/>
  <c r="F1757" i="1"/>
  <c r="F1925" i="1"/>
  <c r="F1967" i="1"/>
  <c r="F1190" i="1"/>
  <c r="F1225" i="1"/>
  <c r="F1463" i="1"/>
  <c r="F1540" i="1"/>
  <c r="F1547" i="1"/>
  <c r="F1624" i="1"/>
  <c r="F1631" i="1"/>
  <c r="F1687" i="1"/>
  <c r="F1729" i="1"/>
  <c r="F588" i="1"/>
  <c r="F840" i="1"/>
  <c r="F1694" i="1"/>
  <c r="F1701" i="1"/>
  <c r="F1708" i="1"/>
  <c r="F1715" i="1"/>
  <c r="F1722" i="1"/>
  <c r="F1736" i="1"/>
  <c r="F1743" i="1"/>
  <c r="F1750" i="1"/>
  <c r="F1911" i="1"/>
  <c r="F1946" i="1"/>
  <c r="F1218" i="1"/>
  <c r="F1365" i="1"/>
  <c r="F1379" i="1"/>
  <c r="F1435" i="1"/>
  <c r="F1554" i="1"/>
  <c r="F1561" i="1"/>
  <c r="F1596" i="1"/>
  <c r="F1638" i="1"/>
  <c r="F1645" i="1"/>
  <c r="F1799" i="1"/>
  <c r="F1834" i="1"/>
  <c r="F1848" i="1"/>
  <c r="F1855" i="1"/>
  <c r="F1974" i="1"/>
  <c r="F1358" i="1"/>
  <c r="F1372" i="1"/>
  <c r="F1442" i="1"/>
  <c r="F1456" i="1"/>
  <c r="F1806" i="1"/>
  <c r="F1813" i="1"/>
  <c r="F1820" i="1"/>
  <c r="F1827" i="1"/>
  <c r="F1841" i="1"/>
  <c r="F1862" i="1"/>
  <c r="F1302" i="1"/>
  <c r="F1351" i="1"/>
  <c r="F1428" i="1"/>
  <c r="F1603" i="1"/>
  <c r="F1792" i="1"/>
  <c r="F1869" i="1"/>
  <c r="F1932" i="1"/>
  <c r="F2009" i="1"/>
  <c r="F1169" i="1"/>
  <c r="F1211" i="1"/>
  <c r="F1449" i="1"/>
  <c r="F1652" i="1"/>
  <c r="F1785" i="1"/>
  <c r="F1897" i="1"/>
  <c r="F1953" i="1"/>
  <c r="F1981" i="1"/>
  <c r="F2037" i="1"/>
  <c r="F2100" i="1"/>
  <c r="F1337" i="1"/>
  <c r="F1344" i="1"/>
  <c r="F1421" i="1"/>
  <c r="F1512" i="1"/>
  <c r="F1519" i="1"/>
  <c r="F1876" i="1"/>
  <c r="F1883" i="1"/>
  <c r="F1568" i="1"/>
  <c r="F1610" i="1"/>
  <c r="F1659" i="1"/>
  <c r="F1778" i="1"/>
  <c r="F1918" i="1"/>
  <c r="F1939" i="1"/>
  <c r="F1988" i="1"/>
  <c r="F2044" i="1"/>
  <c r="F42" i="1"/>
  <c r="F1414" i="1"/>
  <c r="F1575" i="1"/>
  <c r="F1582" i="1"/>
  <c r="F1589" i="1"/>
  <c r="F1771" i="1"/>
  <c r="F1960" i="1"/>
  <c r="F2107" i="1"/>
  <c r="F1400" i="1"/>
  <c r="F2016" i="1"/>
  <c r="F2086" i="1"/>
  <c r="F2212" i="1"/>
  <c r="F2219" i="1"/>
  <c r="F2450" i="1"/>
  <c r="F2534" i="1"/>
  <c r="F2548" i="1"/>
  <c r="F2639" i="1"/>
  <c r="F1666" i="1"/>
  <c r="F2023" i="1"/>
  <c r="F2030" i="1"/>
  <c r="F2135" i="1"/>
  <c r="F2226" i="1"/>
  <c r="F2233" i="1"/>
  <c r="F2352" i="1"/>
  <c r="F2359" i="1"/>
  <c r="F2457" i="1"/>
  <c r="F2569" i="1"/>
  <c r="F2625" i="1"/>
  <c r="F2646" i="1"/>
  <c r="F2156" i="1"/>
  <c r="F2254" i="1"/>
  <c r="F2261" i="1"/>
  <c r="F2268" i="1"/>
  <c r="F2611" i="1"/>
  <c r="F2632" i="1"/>
  <c r="F1890" i="1"/>
  <c r="F2114" i="1"/>
  <c r="F1995" i="1"/>
  <c r="F2058" i="1"/>
  <c r="F2163" i="1"/>
  <c r="F2310" i="1"/>
  <c r="F2317" i="1"/>
  <c r="F2373" i="1"/>
  <c r="F2464" i="1"/>
  <c r="F2471" i="1"/>
  <c r="F2590" i="1"/>
  <c r="F1106" i="1"/>
  <c r="F1484" i="1"/>
  <c r="F2142" i="1"/>
  <c r="F2170" i="1"/>
  <c r="F2065" i="1"/>
  <c r="F2121" i="1"/>
  <c r="F2177" i="1"/>
  <c r="F2324" i="1"/>
  <c r="F2331" i="1"/>
  <c r="F2380" i="1"/>
  <c r="F2401" i="1"/>
  <c r="F2492" i="1"/>
  <c r="F2513" i="1"/>
  <c r="F2184" i="1"/>
  <c r="F2394" i="1"/>
  <c r="F2408" i="1"/>
  <c r="F2415" i="1"/>
  <c r="F2499" i="1"/>
  <c r="F1533" i="1"/>
  <c r="F2072" i="1"/>
  <c r="F2149" i="1"/>
  <c r="F2191" i="1"/>
  <c r="F2429" i="1"/>
  <c r="F2506" i="1"/>
  <c r="F2520" i="1"/>
  <c r="F2681" i="1"/>
  <c r="F2702" i="1"/>
  <c r="F1673" i="1"/>
  <c r="F2079" i="1"/>
  <c r="F2128" i="1"/>
  <c r="F2198" i="1"/>
  <c r="F2338" i="1"/>
  <c r="F2422" i="1"/>
  <c r="F2436" i="1"/>
  <c r="F2443" i="1"/>
  <c r="F2667" i="1"/>
  <c r="F2688" i="1"/>
  <c r="F1407" i="1"/>
  <c r="F1526" i="1"/>
  <c r="F2205" i="1"/>
  <c r="F2345" i="1"/>
  <c r="F2527" i="1"/>
  <c r="F2541" i="1"/>
  <c r="F2555" i="1"/>
  <c r="I2793" i="1"/>
  <c r="P2791" i="1" s="1"/>
  <c r="F2758" i="1"/>
  <c r="F2748" i="1"/>
  <c r="F2741" i="1"/>
  <c r="F2737" i="1"/>
  <c r="K2730" i="1"/>
  <c r="M2709" i="1"/>
  <c r="I2706" i="1"/>
  <c r="P2704" i="1" s="1"/>
  <c r="F2664" i="1"/>
  <c r="M2650" i="1"/>
  <c r="R2648" i="1" s="1"/>
  <c r="I2622" i="1"/>
  <c r="P2620" i="1" s="1"/>
  <c r="P2626" i="1" s="1"/>
  <c r="F2562" i="1"/>
  <c r="M2513" i="1"/>
  <c r="M2492" i="1"/>
  <c r="F2478" i="1"/>
  <c r="F2279" i="1"/>
  <c r="Q2154" i="1"/>
  <c r="Q2157" i="1" s="1"/>
  <c r="R2154" i="1"/>
  <c r="R2157" i="1" s="1"/>
  <c r="W2157" i="1" s="1"/>
  <c r="F2051" i="1"/>
  <c r="F2762" i="1"/>
  <c r="K2709" i="1"/>
  <c r="R2280" i="1"/>
  <c r="Q2280" i="1"/>
  <c r="Q2283" i="1" s="1"/>
  <c r="V2283" i="1" s="1"/>
  <c r="F2755" i="1"/>
  <c r="M2713" i="1"/>
  <c r="R2711" i="1" s="1"/>
  <c r="F2695" i="1"/>
  <c r="F2804" i="1"/>
  <c r="F2797" i="1"/>
  <c r="F2790" i="1"/>
  <c r="F2783" i="1"/>
  <c r="F2776" i="1"/>
  <c r="F2769" i="1"/>
  <c r="F2765" i="1"/>
  <c r="K2758" i="1"/>
  <c r="Q2728" i="1"/>
  <c r="Q2731" i="1" s="1"/>
  <c r="V2731" i="1" s="1"/>
  <c r="K2713" i="1"/>
  <c r="Q2711" i="1" s="1"/>
  <c r="Q2717" i="1" s="1"/>
  <c r="V2717" i="1" s="1"/>
  <c r="I2709" i="1"/>
  <c r="P2707" i="1" s="1"/>
  <c r="F2699" i="1"/>
  <c r="P2654" i="1"/>
  <c r="P2605" i="1"/>
  <c r="M2594" i="1"/>
  <c r="R2592" i="1" s="1"/>
  <c r="I2492" i="1"/>
  <c r="P2490" i="1" s="1"/>
  <c r="M2471" i="1"/>
  <c r="F2286" i="1"/>
  <c r="F2282" i="1"/>
  <c r="R2252" i="1"/>
  <c r="Q2252" i="1"/>
  <c r="F2090" i="1"/>
  <c r="F1894" i="1"/>
  <c r="I2804" i="1"/>
  <c r="P2802" i="1" s="1"/>
  <c r="K2786" i="1"/>
  <c r="Q2742" i="1"/>
  <c r="Q2745" i="1" s="1"/>
  <c r="V2745" i="1" s="1"/>
  <c r="M2720" i="1"/>
  <c r="R2718" i="1" s="1"/>
  <c r="I2713" i="1"/>
  <c r="P2711" i="1" s="1"/>
  <c r="P2717" i="1" s="1"/>
  <c r="M2685" i="1"/>
  <c r="R2683" i="1" s="1"/>
  <c r="R2689" i="1" s="1"/>
  <c r="W2689" i="1" s="1"/>
  <c r="F2618" i="1"/>
  <c r="F2576" i="1"/>
  <c r="M2373" i="1"/>
  <c r="F2321" i="1"/>
  <c r="Q2311" i="1"/>
  <c r="V2311" i="1" s="1"/>
  <c r="F2289" i="1"/>
  <c r="F2258" i="1"/>
  <c r="K2800" i="1"/>
  <c r="K2772" i="1"/>
  <c r="Q2756" i="1"/>
  <c r="Q2759" i="1" s="1"/>
  <c r="V2759" i="1" s="1"/>
  <c r="K2720" i="1"/>
  <c r="Q2718" i="1" s="1"/>
  <c r="Q2724" i="1" s="1"/>
  <c r="V2724" i="1" s="1"/>
  <c r="F2706" i="1"/>
  <c r="K2702" i="1"/>
  <c r="R2672" i="1"/>
  <c r="R2675" i="1" s="1"/>
  <c r="W2675" i="1" s="1"/>
  <c r="Q2672" i="1"/>
  <c r="Q2619" i="1"/>
  <c r="V2619" i="1" s="1"/>
  <c r="F2485" i="1"/>
  <c r="R2462" i="1"/>
  <c r="Q2462" i="1"/>
  <c r="F2461" i="1"/>
  <c r="F2293" i="1"/>
  <c r="P2122" i="1"/>
  <c r="U2122" i="1" s="1"/>
  <c r="F2093" i="1"/>
  <c r="F2587" i="1"/>
  <c r="F2583" i="1"/>
  <c r="F2387" i="1"/>
  <c r="R2294" i="1"/>
  <c r="Q2294" i="1"/>
  <c r="F2097" i="1"/>
  <c r="F2002" i="1"/>
  <c r="M2748" i="1"/>
  <c r="R2746" i="1" s="1"/>
  <c r="M2741" i="1"/>
  <c r="R2739" i="1" s="1"/>
  <c r="R2745" i="1" s="1"/>
  <c r="W2745" i="1" s="1"/>
  <c r="K2723" i="1"/>
  <c r="F2709" i="1"/>
  <c r="I2657" i="1"/>
  <c r="P2655" i="1" s="1"/>
  <c r="K2646" i="1"/>
  <c r="M2639" i="1"/>
  <c r="Q2588" i="1"/>
  <c r="Q2591" i="1" s="1"/>
  <c r="R2588" i="1"/>
  <c r="Q2528" i="1"/>
  <c r="V2528" i="1" s="1"/>
  <c r="F2468" i="1"/>
  <c r="P2325" i="1"/>
  <c r="P2311" i="1"/>
  <c r="F2300" i="1"/>
  <c r="F2296" i="1"/>
  <c r="R1947" i="1"/>
  <c r="W1947" i="1" s="1"/>
  <c r="M2758" i="1"/>
  <c r="P2738" i="1"/>
  <c r="I2730" i="1"/>
  <c r="P2728" i="1" s="1"/>
  <c r="F2713" i="1"/>
  <c r="Q2689" i="1"/>
  <c r="V2689" i="1" s="1"/>
  <c r="M2380" i="1"/>
  <c r="F2370" i="1"/>
  <c r="F2366" i="1"/>
  <c r="F2363" i="1"/>
  <c r="F2303" i="1"/>
  <c r="F1614" i="1"/>
  <c r="R2630" i="1"/>
  <c r="Q2630" i="1"/>
  <c r="Q2633" i="1" s="1"/>
  <c r="V2633" i="1" s="1"/>
  <c r="K2590" i="1"/>
  <c r="M2580" i="1"/>
  <c r="R2578" i="1" s="1"/>
  <c r="F2307" i="1"/>
  <c r="P2766" i="1"/>
  <c r="I2758" i="1"/>
  <c r="P2756" i="1" s="1"/>
  <c r="P2759" i="1" s="1"/>
  <c r="U2759" i="1" s="1"/>
  <c r="F2720" i="1"/>
  <c r="M2702" i="1"/>
  <c r="F2653" i="1"/>
  <c r="R2308" i="1"/>
  <c r="Q2308" i="1"/>
  <c r="R2266" i="1"/>
  <c r="R2269" i="1" s="1"/>
  <c r="W2269" i="1" s="1"/>
  <c r="Q2266" i="1"/>
  <c r="Q2269" i="1" s="1"/>
  <c r="Q2238" i="1"/>
  <c r="Q2241" i="1" s="1"/>
  <c r="V2241" i="1" s="1"/>
  <c r="R2238" i="1"/>
  <c r="R2241" i="1" s="1"/>
  <c r="W2241" i="1" s="1"/>
  <c r="I2790" i="1"/>
  <c r="P2788" i="1" s="1"/>
  <c r="M2706" i="1"/>
  <c r="R2704" i="1" s="1"/>
  <c r="I2699" i="1"/>
  <c r="P2697" i="1" s="1"/>
  <c r="K2671" i="1"/>
  <c r="Q2669" i="1" s="1"/>
  <c r="F2657" i="1"/>
  <c r="F2475" i="1"/>
  <c r="I2384" i="1"/>
  <c r="P2382" i="1" s="1"/>
  <c r="P2367" i="1"/>
  <c r="R2297" i="1"/>
  <c r="W2297" i="1" s="1"/>
  <c r="F2272" i="1"/>
  <c r="F2240" i="1"/>
  <c r="F46" i="1"/>
  <c r="F67" i="1"/>
  <c r="F382" i="1"/>
  <c r="F438" i="1"/>
  <c r="F669" i="1"/>
  <c r="F60" i="1"/>
  <c r="F137" i="1"/>
  <c r="F361" i="1"/>
  <c r="F375" i="1"/>
  <c r="F424" i="1"/>
  <c r="F431" i="1"/>
  <c r="F802" i="1"/>
  <c r="F74" i="1"/>
  <c r="F81" i="1"/>
  <c r="F130" i="1"/>
  <c r="F340" i="1"/>
  <c r="F354" i="1"/>
  <c r="F368" i="1"/>
  <c r="F389" i="1"/>
  <c r="F445" i="1"/>
  <c r="F627" i="1"/>
  <c r="F690" i="1"/>
  <c r="F697" i="1"/>
  <c r="F704" i="1"/>
  <c r="F809" i="1"/>
  <c r="F144" i="1"/>
  <c r="F151" i="1"/>
  <c r="F326" i="1"/>
  <c r="F333" i="1"/>
  <c r="F347" i="1"/>
  <c r="F452" i="1"/>
  <c r="F683" i="1"/>
  <c r="F816" i="1"/>
  <c r="F88" i="1"/>
  <c r="F95" i="1"/>
  <c r="F165" i="1"/>
  <c r="F305" i="1"/>
  <c r="F319" i="1"/>
  <c r="F711" i="1"/>
  <c r="F823" i="1"/>
  <c r="F158" i="1"/>
  <c r="F312" i="1"/>
  <c r="F396" i="1"/>
  <c r="F459" i="1"/>
  <c r="F466" i="1"/>
  <c r="F634" i="1"/>
  <c r="F718" i="1"/>
  <c r="F102" i="1"/>
  <c r="F172" i="1"/>
  <c r="F179" i="1"/>
  <c r="F291" i="1"/>
  <c r="F298" i="1"/>
  <c r="F732" i="1"/>
  <c r="F109" i="1"/>
  <c r="F186" i="1"/>
  <c r="F193" i="1"/>
  <c r="F207" i="1"/>
  <c r="F641" i="1"/>
  <c r="F648" i="1"/>
  <c r="F725" i="1"/>
  <c r="F25" i="1"/>
  <c r="F200" i="1"/>
  <c r="F214" i="1"/>
  <c r="F221" i="1"/>
  <c r="F235" i="1"/>
  <c r="F277" i="1"/>
  <c r="F284" i="1"/>
  <c r="F473" i="1"/>
  <c r="F480" i="1"/>
  <c r="F494" i="1"/>
  <c r="F746" i="1"/>
  <c r="F18" i="1"/>
  <c r="F116" i="1"/>
  <c r="F228" i="1"/>
  <c r="F242" i="1"/>
  <c r="F263" i="1"/>
  <c r="F270" i="1"/>
  <c r="F410" i="1"/>
  <c r="F487" i="1"/>
  <c r="F501" i="1"/>
  <c r="F508" i="1"/>
  <c r="F515" i="1"/>
  <c r="F522" i="1"/>
  <c r="F739" i="1"/>
  <c r="F774" i="1"/>
  <c r="F39" i="1"/>
  <c r="F249" i="1"/>
  <c r="F256" i="1"/>
  <c r="F403" i="1"/>
  <c r="F417" i="1"/>
  <c r="F536" i="1"/>
  <c r="F543" i="1"/>
  <c r="F550" i="1"/>
  <c r="F557" i="1"/>
  <c r="F564" i="1"/>
  <c r="F571" i="1"/>
  <c r="F578" i="1"/>
  <c r="F585" i="1"/>
  <c r="F655" i="1"/>
  <c r="F662" i="1"/>
  <c r="F753" i="1"/>
  <c r="F760" i="1"/>
  <c r="F781" i="1"/>
  <c r="F844" i="1"/>
  <c r="F1089" i="1"/>
  <c r="F1096" i="1"/>
  <c r="F1215" i="1"/>
  <c r="F1292" i="1"/>
  <c r="F529" i="1"/>
  <c r="F613" i="1"/>
  <c r="F851" i="1"/>
  <c r="F1103" i="1"/>
  <c r="F1110" i="1"/>
  <c r="F1152" i="1"/>
  <c r="F1285" i="1"/>
  <c r="F1117" i="1"/>
  <c r="F1124" i="1"/>
  <c r="F1138" i="1"/>
  <c r="F1159" i="1"/>
  <c r="F1341" i="1"/>
  <c r="F123" i="1"/>
  <c r="F858" i="1"/>
  <c r="F1005" i="1"/>
  <c r="F1026" i="1"/>
  <c r="F1131" i="1"/>
  <c r="F1145" i="1"/>
  <c r="F1278" i="1"/>
  <c r="F606" i="1"/>
  <c r="F865" i="1"/>
  <c r="F935" i="1"/>
  <c r="F1012" i="1"/>
  <c r="F1033" i="1"/>
  <c r="F1040" i="1"/>
  <c r="F1271" i="1"/>
  <c r="F32" i="1"/>
  <c r="F676" i="1"/>
  <c r="F977" i="1"/>
  <c r="F1019" i="1"/>
  <c r="F1411" i="1"/>
  <c r="F53" i="1"/>
  <c r="F879" i="1"/>
  <c r="F893" i="1"/>
  <c r="F921" i="1"/>
  <c r="F942" i="1"/>
  <c r="F949" i="1"/>
  <c r="F963" i="1"/>
  <c r="F970" i="1"/>
  <c r="F984" i="1"/>
  <c r="F991" i="1"/>
  <c r="F1047" i="1"/>
  <c r="F1054" i="1"/>
  <c r="F1264" i="1"/>
  <c r="F599" i="1"/>
  <c r="F767" i="1"/>
  <c r="F872" i="1"/>
  <c r="F886" i="1"/>
  <c r="F900" i="1"/>
  <c r="F907" i="1"/>
  <c r="F914" i="1"/>
  <c r="F928" i="1"/>
  <c r="F956" i="1"/>
  <c r="F1068" i="1"/>
  <c r="F1257" i="1"/>
  <c r="F795" i="1"/>
  <c r="F1061" i="1"/>
  <c r="F1075" i="1"/>
  <c r="F1082" i="1"/>
  <c r="F1250" i="1"/>
  <c r="F1453" i="1"/>
  <c r="F1488" i="1"/>
  <c r="F592" i="1"/>
  <c r="F620" i="1"/>
  <c r="F788" i="1"/>
  <c r="F830" i="1"/>
  <c r="F837" i="1"/>
  <c r="F998" i="1"/>
  <c r="F1180" i="1"/>
  <c r="F1194" i="1"/>
  <c r="F1208" i="1"/>
  <c r="F1229" i="1"/>
  <c r="F1236" i="1"/>
  <c r="F1243" i="1"/>
  <c r="F1306" i="1"/>
  <c r="F1313" i="1"/>
  <c r="F1320" i="1"/>
  <c r="F1495" i="1"/>
  <c r="F1551" i="1"/>
  <c r="F1397" i="1"/>
  <c r="F1481" i="1"/>
  <c r="F1663" i="1"/>
  <c r="F1922" i="1"/>
  <c r="F1390" i="1"/>
  <c r="F1467" i="1"/>
  <c r="F1537" i="1"/>
  <c r="F1544" i="1"/>
  <c r="F1593" i="1"/>
  <c r="F1628" i="1"/>
  <c r="F1677" i="1"/>
  <c r="F1684" i="1"/>
  <c r="F1761" i="1"/>
  <c r="F1999" i="1"/>
  <c r="F1187" i="1"/>
  <c r="F1621" i="1"/>
  <c r="F1754" i="1"/>
  <c r="F1222" i="1"/>
  <c r="F1383" i="1"/>
  <c r="F1558" i="1"/>
  <c r="F1642" i="1"/>
  <c r="F1691" i="1"/>
  <c r="F1726" i="1"/>
  <c r="F1740" i="1"/>
  <c r="F1747" i="1"/>
  <c r="F1460" i="1"/>
  <c r="F1635" i="1"/>
  <c r="F1698" i="1"/>
  <c r="F1705" i="1"/>
  <c r="F1712" i="1"/>
  <c r="F1719" i="1"/>
  <c r="F1733" i="1"/>
  <c r="F1838" i="1"/>
  <c r="F1852" i="1"/>
  <c r="F1929" i="1"/>
  <c r="F1362" i="1"/>
  <c r="F1376" i="1"/>
  <c r="F1432" i="1"/>
  <c r="F1439" i="1"/>
  <c r="F1600" i="1"/>
  <c r="F1796" i="1"/>
  <c r="F1803" i="1"/>
  <c r="F1810" i="1"/>
  <c r="F1824" i="1"/>
  <c r="F1831" i="1"/>
  <c r="F1845" i="1"/>
  <c r="F2006" i="1"/>
  <c r="F1173" i="1"/>
  <c r="F1355" i="1"/>
  <c r="F1369" i="1"/>
  <c r="F1446" i="1"/>
  <c r="F1502" i="1"/>
  <c r="F1817" i="1"/>
  <c r="F1859" i="1"/>
  <c r="F1915" i="1"/>
  <c r="F1950" i="1"/>
  <c r="F1978" i="1"/>
  <c r="F1299" i="1"/>
  <c r="F1348" i="1"/>
  <c r="F1425" i="1"/>
  <c r="F1565" i="1"/>
  <c r="F1649" i="1"/>
  <c r="F1789" i="1"/>
  <c r="F1866" i="1"/>
  <c r="F2013" i="1"/>
  <c r="F2069" i="1"/>
  <c r="F1166" i="1"/>
  <c r="F1509" i="1"/>
  <c r="F1516" i="1"/>
  <c r="F1607" i="1"/>
  <c r="F1656" i="1"/>
  <c r="F1782" i="1"/>
  <c r="F1873" i="1"/>
  <c r="F1880" i="1"/>
  <c r="F1334" i="1"/>
  <c r="F1418" i="1"/>
  <c r="F1572" i="1"/>
  <c r="F1586" i="1"/>
  <c r="F1887" i="1"/>
  <c r="F1901" i="1"/>
  <c r="F1957" i="1"/>
  <c r="F1201" i="1"/>
  <c r="F1523" i="1"/>
  <c r="F1579" i="1"/>
  <c r="F1775" i="1"/>
  <c r="F1404" i="1"/>
  <c r="F1670" i="1"/>
  <c r="F1768" i="1"/>
  <c r="F2132" i="1"/>
  <c r="F2223" i="1"/>
  <c r="F2342" i="1"/>
  <c r="F2349" i="1"/>
  <c r="F2447" i="1"/>
  <c r="F2454" i="1"/>
  <c r="F2538" i="1"/>
  <c r="F2552" i="1"/>
  <c r="F2559" i="1"/>
  <c r="F2566" i="1"/>
  <c r="F2643" i="1"/>
  <c r="F2650" i="1"/>
  <c r="F1964" i="1"/>
  <c r="F2020" i="1"/>
  <c r="F2027" i="1"/>
  <c r="F2041" i="1"/>
  <c r="F2216" i="1"/>
  <c r="F2629" i="1"/>
  <c r="F2636" i="1"/>
  <c r="F2034" i="1"/>
  <c r="F2230" i="1"/>
  <c r="F2237" i="1"/>
  <c r="F2251" i="1"/>
  <c r="F2265" i="1"/>
  <c r="F2356" i="1"/>
  <c r="F2573" i="1"/>
  <c r="F2615" i="1"/>
  <c r="F2622" i="1"/>
  <c r="F2055" i="1"/>
  <c r="F2104" i="1"/>
  <c r="F2111" i="1"/>
  <c r="F2139" i="1"/>
  <c r="F2160" i="1"/>
  <c r="F1327" i="1"/>
  <c r="F1985" i="1"/>
  <c r="F1992" i="1"/>
  <c r="F2580" i="1"/>
  <c r="F2594" i="1"/>
  <c r="F1936" i="1"/>
  <c r="F2118" i="1"/>
  <c r="F2167" i="1"/>
  <c r="F1943" i="1"/>
  <c r="F2062" i="1"/>
  <c r="F2174" i="1"/>
  <c r="F2384" i="1"/>
  <c r="F2391" i="1"/>
  <c r="F2482" i="1"/>
  <c r="F2489" i="1"/>
  <c r="F2146" i="1"/>
  <c r="F2181" i="1"/>
  <c r="F2328" i="1"/>
  <c r="F2398" i="1"/>
  <c r="F2405" i="1"/>
  <c r="F2412" i="1"/>
  <c r="F2496" i="1"/>
  <c r="F2503" i="1"/>
  <c r="F2510" i="1"/>
  <c r="F2517" i="1"/>
  <c r="F1474" i="1"/>
  <c r="F1908" i="1"/>
  <c r="F2125" i="1"/>
  <c r="F2188" i="1"/>
  <c r="F2335" i="1"/>
  <c r="F2685" i="1"/>
  <c r="F2692" i="1"/>
  <c r="F1530" i="1"/>
  <c r="F1971" i="1"/>
  <c r="F2076" i="1"/>
  <c r="F2195" i="1"/>
  <c r="F2419" i="1"/>
  <c r="F2426" i="1"/>
  <c r="F2433" i="1"/>
  <c r="F2671" i="1"/>
  <c r="F2678" i="1"/>
  <c r="F2083" i="1"/>
  <c r="F2153" i="1"/>
  <c r="F2202" i="1"/>
  <c r="F2209" i="1"/>
  <c r="F2440" i="1"/>
  <c r="F2524" i="1"/>
  <c r="F2531" i="1"/>
  <c r="F2545" i="1"/>
  <c r="I2807" i="1"/>
  <c r="P2805" i="1" s="1"/>
  <c r="I2779" i="1"/>
  <c r="P2777" i="1" s="1"/>
  <c r="F2744" i="1"/>
  <c r="F2734" i="1"/>
  <c r="F2727" i="1"/>
  <c r="F2723" i="1"/>
  <c r="Q2710" i="1"/>
  <c r="V2710" i="1" s="1"/>
  <c r="I2702" i="1"/>
  <c r="P2700" i="1" s="1"/>
  <c r="K2688" i="1"/>
  <c r="F2660" i="1"/>
  <c r="F2608" i="1"/>
  <c r="F2604" i="1"/>
  <c r="F2601" i="1"/>
  <c r="F2597" i="1"/>
  <c r="F2377" i="1"/>
  <c r="P2353" i="1"/>
  <c r="M2324" i="1"/>
  <c r="F2314" i="1"/>
  <c r="Q2297" i="1"/>
  <c r="V2297" i="1" s="1"/>
  <c r="F2275" i="1"/>
  <c r="Q2255" i="1"/>
  <c r="V2255" i="1" s="1"/>
  <c r="F2247" i="1"/>
  <c r="F2048" i="1"/>
  <c r="I2513" i="1"/>
  <c r="P2511" i="1" s="1"/>
  <c r="P2514" i="1" s="1"/>
  <c r="U2514" i="1" s="1"/>
  <c r="K2499" i="1"/>
  <c r="K2478" i="1"/>
  <c r="K2468" i="1"/>
  <c r="Q2466" i="1" s="1"/>
  <c r="I2401" i="1"/>
  <c r="P2399" i="1" s="1"/>
  <c r="K2387" i="1"/>
  <c r="R2381" i="1"/>
  <c r="W2381" i="1" s="1"/>
  <c r="K2370" i="1"/>
  <c r="Q2368" i="1" s="1"/>
  <c r="I2331" i="1"/>
  <c r="P2329" i="1" s="1"/>
  <c r="P2332" i="1" s="1"/>
  <c r="U2332" i="1" s="1"/>
  <c r="K2314" i="1"/>
  <c r="Q2312" i="1" s="1"/>
  <c r="K2170" i="1"/>
  <c r="K2167" i="1"/>
  <c r="Q2165" i="1" s="1"/>
  <c r="Q2171" i="1" s="1"/>
  <c r="V2171" i="1" s="1"/>
  <c r="Q2098" i="1"/>
  <c r="R2091" i="1"/>
  <c r="R2094" i="1" s="1"/>
  <c r="W2094" i="1" s="1"/>
  <c r="I2723" i="1"/>
  <c r="P2721" i="1" s="1"/>
  <c r="K2660" i="1"/>
  <c r="M2608" i="1"/>
  <c r="R2606" i="1" s="1"/>
  <c r="K2594" i="1"/>
  <c r="Q2592" i="1" s="1"/>
  <c r="K2580" i="1"/>
  <c r="Q2578" i="1" s="1"/>
  <c r="Q2584" i="1" s="1"/>
  <c r="V2584" i="1" s="1"/>
  <c r="M2562" i="1"/>
  <c r="I2499" i="1"/>
  <c r="P2497" i="1" s="1"/>
  <c r="I2485" i="1"/>
  <c r="P2483" i="1" s="1"/>
  <c r="P2486" i="1" s="1"/>
  <c r="U2486" i="1" s="1"/>
  <c r="I2387" i="1"/>
  <c r="P2385" i="1" s="1"/>
  <c r="I2380" i="1"/>
  <c r="P2378" i="1" s="1"/>
  <c r="K2373" i="1"/>
  <c r="K2317" i="1"/>
  <c r="M2202" i="1"/>
  <c r="R2200" i="1" s="1"/>
  <c r="M2083" i="1"/>
  <c r="R2081" i="1" s="1"/>
  <c r="R2087" i="1" s="1"/>
  <c r="W2087" i="1" s="1"/>
  <c r="R2035" i="1"/>
  <c r="I1946" i="1"/>
  <c r="P1944" i="1" s="1"/>
  <c r="R1905" i="1"/>
  <c r="W1905" i="1" s="1"/>
  <c r="R1769" i="1"/>
  <c r="Q1769" i="1"/>
  <c r="P1646" i="1"/>
  <c r="K2674" i="1"/>
  <c r="Q2644" i="1"/>
  <c r="Q2647" i="1" s="1"/>
  <c r="V2647" i="1" s="1"/>
  <c r="K2608" i="1"/>
  <c r="Q2606" i="1" s="1"/>
  <c r="M2604" i="1"/>
  <c r="M2601" i="1"/>
  <c r="R2599" i="1" s="1"/>
  <c r="I2594" i="1"/>
  <c r="P2592" i="1" s="1"/>
  <c r="M2590" i="1"/>
  <c r="M2587" i="1"/>
  <c r="R2585" i="1" s="1"/>
  <c r="R2591" i="1" s="1"/>
  <c r="W2591" i="1" s="1"/>
  <c r="I2580" i="1"/>
  <c r="P2578" i="1" s="1"/>
  <c r="I2566" i="1"/>
  <c r="P2564" i="1" s="1"/>
  <c r="I2552" i="1"/>
  <c r="P2550" i="1" s="1"/>
  <c r="P2556" i="1" s="1"/>
  <c r="I2548" i="1"/>
  <c r="P2546" i="1" s="1"/>
  <c r="P2549" i="1" s="1"/>
  <c r="U2549" i="1" s="1"/>
  <c r="I2538" i="1"/>
  <c r="P2536" i="1" s="1"/>
  <c r="I2471" i="1"/>
  <c r="P2469" i="1" s="1"/>
  <c r="P2472" i="1" s="1"/>
  <c r="U2472" i="1" s="1"/>
  <c r="K2464" i="1"/>
  <c r="I2373" i="1"/>
  <c r="P2371" i="1" s="1"/>
  <c r="Q2350" i="1"/>
  <c r="I2317" i="1"/>
  <c r="P2315" i="1" s="1"/>
  <c r="K2310" i="1"/>
  <c r="K2300" i="1"/>
  <c r="Q2298" i="1" s="1"/>
  <c r="M2289" i="1"/>
  <c r="K2286" i="1"/>
  <c r="Q2284" i="1" s="1"/>
  <c r="M2279" i="1"/>
  <c r="R2277" i="1" s="1"/>
  <c r="R2283" i="1" s="1"/>
  <c r="W2283" i="1" s="1"/>
  <c r="M2275" i="1"/>
  <c r="K2272" i="1"/>
  <c r="Q2270" i="1" s="1"/>
  <c r="Q2276" i="1" s="1"/>
  <c r="V2276" i="1" s="1"/>
  <c r="M2247" i="1"/>
  <c r="K2244" i="1"/>
  <c r="Q2242" i="1" s="1"/>
  <c r="Q2248" i="1" s="1"/>
  <c r="V2248" i="1" s="1"/>
  <c r="K2107" i="1"/>
  <c r="R2028" i="1"/>
  <c r="R2021" i="1"/>
  <c r="R2024" i="1" s="1"/>
  <c r="W2024" i="1" s="1"/>
  <c r="I1992" i="1"/>
  <c r="P1990" i="1" s="1"/>
  <c r="P1996" i="1" s="1"/>
  <c r="U1996" i="1" s="1"/>
  <c r="R1898" i="1"/>
  <c r="W1898" i="1" s="1"/>
  <c r="R1587" i="1"/>
  <c r="Q1587" i="1"/>
  <c r="I2524" i="1"/>
  <c r="P2522" i="1" s="1"/>
  <c r="M2461" i="1"/>
  <c r="R2459" i="1" s="1"/>
  <c r="R2255" i="1"/>
  <c r="W2255" i="1" s="1"/>
  <c r="K2142" i="1"/>
  <c r="Q2143" i="1"/>
  <c r="V2143" i="1" s="1"/>
  <c r="R2129" i="1"/>
  <c r="W2129" i="1" s="1"/>
  <c r="M2100" i="1"/>
  <c r="K2058" i="1"/>
  <c r="M2636" i="1"/>
  <c r="R2634" i="1" s="1"/>
  <c r="M2632" i="1"/>
  <c r="M2629" i="1"/>
  <c r="R2627" i="1" s="1"/>
  <c r="K2611" i="1"/>
  <c r="I2597" i="1"/>
  <c r="P2595" i="1" s="1"/>
  <c r="I2583" i="1"/>
  <c r="P2581" i="1" s="1"/>
  <c r="Q2560" i="1"/>
  <c r="Q2563" i="1" s="1"/>
  <c r="V2563" i="1" s="1"/>
  <c r="R2553" i="1"/>
  <c r="R2556" i="1" s="1"/>
  <c r="W2556" i="1" s="1"/>
  <c r="R2539" i="1"/>
  <c r="R2542" i="1" s="1"/>
  <c r="W2542" i="1" s="1"/>
  <c r="K2356" i="1"/>
  <c r="Q2354" i="1" s="1"/>
  <c r="I2303" i="1"/>
  <c r="P2301" i="1" s="1"/>
  <c r="P2304" i="1" s="1"/>
  <c r="U2304" i="1" s="1"/>
  <c r="I2289" i="1"/>
  <c r="P2287" i="1" s="1"/>
  <c r="I2279" i="1"/>
  <c r="P2277" i="1" s="1"/>
  <c r="I2275" i="1"/>
  <c r="P2273" i="1" s="1"/>
  <c r="P2276" i="1" s="1"/>
  <c r="U2276" i="1" s="1"/>
  <c r="K2261" i="1"/>
  <c r="I2247" i="1"/>
  <c r="P2245" i="1" s="1"/>
  <c r="P2248" i="1" s="1"/>
  <c r="U2248" i="1" s="1"/>
  <c r="M2233" i="1"/>
  <c r="K2230" i="1"/>
  <c r="Q2228" i="1" s="1"/>
  <c r="Q2234" i="1" s="1"/>
  <c r="V2234" i="1" s="1"/>
  <c r="R2203" i="1"/>
  <c r="Q1979" i="1"/>
  <c r="R1979" i="1"/>
  <c r="R1982" i="1" s="1"/>
  <c r="W1982" i="1" s="1"/>
  <c r="Q1923" i="1"/>
  <c r="R1923" i="1"/>
  <c r="Q1083" i="1"/>
  <c r="R1083" i="1"/>
  <c r="I2632" i="1"/>
  <c r="P2630" i="1" s="1"/>
  <c r="P2633" i="1" s="1"/>
  <c r="U2633" i="1" s="1"/>
  <c r="R2535" i="1"/>
  <c r="W2535" i="1" s="1"/>
  <c r="I2496" i="1"/>
  <c r="P2494" i="1" s="1"/>
  <c r="P2500" i="1" s="1"/>
  <c r="K2352" i="1"/>
  <c r="M2314" i="1"/>
  <c r="R2312" i="1" s="1"/>
  <c r="I2265" i="1"/>
  <c r="P2263" i="1" s="1"/>
  <c r="P2269" i="1" s="1"/>
  <c r="I2237" i="1"/>
  <c r="P2235" i="1" s="1"/>
  <c r="M2223" i="1"/>
  <c r="R2221" i="1" s="1"/>
  <c r="R2227" i="1" s="1"/>
  <c r="W2227" i="1" s="1"/>
  <c r="R2213" i="1"/>
  <c r="W2213" i="1" s="1"/>
  <c r="R2147" i="1"/>
  <c r="K2041" i="1"/>
  <c r="Q2039" i="1" s="1"/>
  <c r="Q2045" i="1" s="1"/>
  <c r="V2045" i="1" s="1"/>
  <c r="I2020" i="1"/>
  <c r="P2018" i="1" s="1"/>
  <c r="Q1951" i="1"/>
  <c r="R1951" i="1"/>
  <c r="R1954" i="1" s="1"/>
  <c r="W1954" i="1" s="1"/>
  <c r="R1573" i="1"/>
  <c r="R1576" i="1" s="1"/>
  <c r="W1576" i="1" s="1"/>
  <c r="Q1573" i="1"/>
  <c r="Q2000" i="1"/>
  <c r="R2000" i="1"/>
  <c r="R2003" i="1" s="1"/>
  <c r="W2003" i="1" s="1"/>
  <c r="K2604" i="1"/>
  <c r="I2443" i="1"/>
  <c r="P2441" i="1" s="1"/>
  <c r="P2444" i="1" s="1"/>
  <c r="U2444" i="1" s="1"/>
  <c r="I2422" i="1"/>
  <c r="P2420" i="1" s="1"/>
  <c r="M2412" i="1"/>
  <c r="R2410" i="1" s="1"/>
  <c r="R2416" i="1" s="1"/>
  <c r="W2416" i="1" s="1"/>
  <c r="M2398" i="1"/>
  <c r="R2396" i="1" s="1"/>
  <c r="K2338" i="1"/>
  <c r="K2191" i="1"/>
  <c r="K2188" i="1"/>
  <c r="Q2186" i="1" s="1"/>
  <c r="R2140" i="1"/>
  <c r="R2143" i="1" s="1"/>
  <c r="W2143" i="1" s="1"/>
  <c r="M2097" i="1"/>
  <c r="R2095" i="1" s="1"/>
  <c r="R2101" i="1" s="1"/>
  <c r="W2101" i="1" s="1"/>
  <c r="I2079" i="1"/>
  <c r="P2077" i="1" s="1"/>
  <c r="Q1489" i="1"/>
  <c r="R1489" i="1"/>
  <c r="I2681" i="1"/>
  <c r="P2679" i="1" s="1"/>
  <c r="P2682" i="1" s="1"/>
  <c r="U2682" i="1" s="1"/>
  <c r="I2527" i="1"/>
  <c r="P2525" i="1" s="1"/>
  <c r="K2510" i="1"/>
  <c r="Q2508" i="1" s="1"/>
  <c r="K2496" i="1"/>
  <c r="Q2494" i="1" s="1"/>
  <c r="Q2500" i="1" s="1"/>
  <c r="V2500" i="1" s="1"/>
  <c r="M2482" i="1"/>
  <c r="R2480" i="1" s="1"/>
  <c r="I2429" i="1"/>
  <c r="P2427" i="1" s="1"/>
  <c r="P2430" i="1" s="1"/>
  <c r="U2430" i="1" s="1"/>
  <c r="K2412" i="1"/>
  <c r="Q2410" i="1" s="1"/>
  <c r="K2408" i="1"/>
  <c r="K2398" i="1"/>
  <c r="Q2396" i="1" s="1"/>
  <c r="M2384" i="1"/>
  <c r="R2382" i="1" s="1"/>
  <c r="M2335" i="1"/>
  <c r="R2333" i="1" s="1"/>
  <c r="R2339" i="1" s="1"/>
  <c r="W2339" i="1" s="1"/>
  <c r="K2328" i="1"/>
  <c r="Q2326" i="1" s="1"/>
  <c r="M2230" i="1"/>
  <c r="R2228" i="1" s="1"/>
  <c r="K2184" i="1"/>
  <c r="K2181" i="1"/>
  <c r="Q2179" i="1" s="1"/>
  <c r="K2149" i="1"/>
  <c r="K2128" i="1"/>
  <c r="R2056" i="1"/>
  <c r="R2059" i="1" s="1"/>
  <c r="W2059" i="1" s="1"/>
  <c r="Q1958" i="1"/>
  <c r="R1958" i="1"/>
  <c r="R1961" i="1" s="1"/>
  <c r="W1961" i="1" s="1"/>
  <c r="Q1580" i="1"/>
  <c r="R1580" i="1"/>
  <c r="R1195" i="1"/>
  <c r="Q1195" i="1"/>
  <c r="K2632" i="1"/>
  <c r="I2506" i="1"/>
  <c r="P2504" i="1" s="1"/>
  <c r="P2507" i="1" s="1"/>
  <c r="U2507" i="1" s="1"/>
  <c r="K2415" i="1"/>
  <c r="K2394" i="1"/>
  <c r="M2391" i="1"/>
  <c r="R2389" i="1" s="1"/>
  <c r="R2395" i="1" s="1"/>
  <c r="W2395" i="1" s="1"/>
  <c r="Q2339" i="1"/>
  <c r="V2339" i="1" s="1"/>
  <c r="K2146" i="1"/>
  <c r="Q2144" i="1" s="1"/>
  <c r="Q2150" i="1" s="1"/>
  <c r="V2150" i="1" s="1"/>
  <c r="K2069" i="1"/>
  <c r="Q2067" i="1" s="1"/>
  <c r="Q2073" i="1" s="1"/>
  <c r="V2073" i="1" s="1"/>
  <c r="R2031" i="1"/>
  <c r="W2031" i="1" s="1"/>
  <c r="Q1965" i="1"/>
  <c r="Q1968" i="1" s="1"/>
  <c r="V1968" i="1" s="1"/>
  <c r="R1965" i="1"/>
  <c r="K2100" i="1"/>
  <c r="K2097" i="1"/>
  <c r="Q2095" i="1" s="1"/>
  <c r="I2065" i="1"/>
  <c r="P2063" i="1" s="1"/>
  <c r="P2066" i="1" s="1"/>
  <c r="U2066" i="1" s="1"/>
  <c r="K2062" i="1"/>
  <c r="Q2060" i="1" s="1"/>
  <c r="I2037" i="1"/>
  <c r="P2035" i="1" s="1"/>
  <c r="K2034" i="1"/>
  <c r="Q2032" i="1" s="1"/>
  <c r="Q2038" i="1" s="1"/>
  <c r="V2038" i="1" s="1"/>
  <c r="K2009" i="1"/>
  <c r="I1981" i="1"/>
  <c r="P1979" i="1" s="1"/>
  <c r="P1982" i="1" s="1"/>
  <c r="K1978" i="1"/>
  <c r="Q1976" i="1" s="1"/>
  <c r="Q1982" i="1" s="1"/>
  <c r="V1982" i="1" s="1"/>
  <c r="K1950" i="1"/>
  <c r="Q1948" i="1" s="1"/>
  <c r="I1866" i="1"/>
  <c r="P1864" i="1" s="1"/>
  <c r="M1862" i="1"/>
  <c r="K1859" i="1"/>
  <c r="Q1857" i="1" s="1"/>
  <c r="K1845" i="1"/>
  <c r="Q1843" i="1" s="1"/>
  <c r="Q1849" i="1" s="1"/>
  <c r="V1849" i="1" s="1"/>
  <c r="K1831" i="1"/>
  <c r="Q1829" i="1" s="1"/>
  <c r="M1827" i="1"/>
  <c r="I1817" i="1"/>
  <c r="P1815" i="1" s="1"/>
  <c r="M1810" i="1"/>
  <c r="R1808" i="1" s="1"/>
  <c r="R1814" i="1" s="1"/>
  <c r="W1814" i="1" s="1"/>
  <c r="I1785" i="1"/>
  <c r="P1783" i="1" s="1"/>
  <c r="K1764" i="1"/>
  <c r="M1733" i="1"/>
  <c r="R1731" i="1" s="1"/>
  <c r="Q1727" i="1"/>
  <c r="M1705" i="1"/>
  <c r="R1703" i="1" s="1"/>
  <c r="Q1685" i="1"/>
  <c r="I1684" i="1"/>
  <c r="P1682" i="1" s="1"/>
  <c r="M1670" i="1"/>
  <c r="R1668" i="1" s="1"/>
  <c r="R1674" i="1" s="1"/>
  <c r="W1674" i="1" s="1"/>
  <c r="M1666" i="1"/>
  <c r="K1663" i="1"/>
  <c r="Q1661" i="1" s="1"/>
  <c r="Q1667" i="1" s="1"/>
  <c r="V1667" i="1" s="1"/>
  <c r="M1635" i="1"/>
  <c r="R1633" i="1" s="1"/>
  <c r="Q1629" i="1"/>
  <c r="I1628" i="1"/>
  <c r="P1626" i="1" s="1"/>
  <c r="P1632" i="1" s="1"/>
  <c r="Q1545" i="1"/>
  <c r="R1538" i="1"/>
  <c r="M1526" i="1"/>
  <c r="M1474" i="1"/>
  <c r="R1472" i="1" s="1"/>
  <c r="R1478" i="1" s="1"/>
  <c r="W1478" i="1" s="1"/>
  <c r="K1470" i="1"/>
  <c r="M1460" i="1"/>
  <c r="R1458" i="1" s="1"/>
  <c r="M1456" i="1"/>
  <c r="M1376" i="1"/>
  <c r="R1374" i="1" s="1"/>
  <c r="Q1373" i="1"/>
  <c r="V1373" i="1" s="1"/>
  <c r="I1351" i="1"/>
  <c r="P1349" i="1" s="1"/>
  <c r="P1352" i="1" s="1"/>
  <c r="U1352" i="1" s="1"/>
  <c r="I1117" i="1"/>
  <c r="P1115" i="1" s="1"/>
  <c r="P1121" i="1" s="1"/>
  <c r="U1121" i="1" s="1"/>
  <c r="P911" i="1"/>
  <c r="R614" i="1"/>
  <c r="R617" i="1" s="1"/>
  <c r="W617" i="1" s="1"/>
  <c r="Q614" i="1"/>
  <c r="I2009" i="1"/>
  <c r="P2007" i="1" s="1"/>
  <c r="P2010" i="1" s="1"/>
  <c r="U2010" i="1" s="1"/>
  <c r="K2006" i="1"/>
  <c r="Q2004" i="1" s="1"/>
  <c r="K1932" i="1"/>
  <c r="K1915" i="1"/>
  <c r="Q1913" i="1" s="1"/>
  <c r="Q1919" i="1" s="1"/>
  <c r="V1919" i="1" s="1"/>
  <c r="M1848" i="1"/>
  <c r="I1831" i="1"/>
  <c r="P1829" i="1" s="1"/>
  <c r="M1799" i="1"/>
  <c r="K1768" i="1"/>
  <c r="Q1766" i="1" s="1"/>
  <c r="Q1772" i="1" s="1"/>
  <c r="V1772" i="1" s="1"/>
  <c r="Q1755" i="1"/>
  <c r="K1712" i="1"/>
  <c r="Q1710" i="1" s="1"/>
  <c r="M1691" i="1"/>
  <c r="R1689" i="1" s="1"/>
  <c r="R1695" i="1" s="1"/>
  <c r="W1695" i="1" s="1"/>
  <c r="K1600" i="1"/>
  <c r="Q1598" i="1" s="1"/>
  <c r="Q1604" i="1" s="1"/>
  <c r="V1604" i="1" s="1"/>
  <c r="M1582" i="1"/>
  <c r="K1526" i="1"/>
  <c r="K1491" i="1"/>
  <c r="K1474" i="1"/>
  <c r="Q1472" i="1" s="1"/>
  <c r="Q1478" i="1" s="1"/>
  <c r="M1379" i="1"/>
  <c r="I1358" i="1"/>
  <c r="P1356" i="1" s="1"/>
  <c r="K1285" i="1"/>
  <c r="Q1283" i="1" s="1"/>
  <c r="P1821" i="1"/>
  <c r="Q1751" i="1"/>
  <c r="V1751" i="1" s="1"/>
  <c r="P1534" i="1"/>
  <c r="Q1142" i="1"/>
  <c r="V1142" i="1" s="1"/>
  <c r="M2041" i="1"/>
  <c r="R2039" i="1" s="1"/>
  <c r="R2045" i="1" s="1"/>
  <c r="W2045" i="1" s="1"/>
  <c r="M1985" i="1"/>
  <c r="R1983" i="1" s="1"/>
  <c r="R1989" i="1" s="1"/>
  <c r="W1989" i="1" s="1"/>
  <c r="K1911" i="1"/>
  <c r="M1873" i="1"/>
  <c r="R1871" i="1" s="1"/>
  <c r="R1877" i="1" s="1"/>
  <c r="W1877" i="1" s="1"/>
  <c r="I1848" i="1"/>
  <c r="P1846" i="1" s="1"/>
  <c r="P1849" i="1" s="1"/>
  <c r="I1799" i="1"/>
  <c r="P1797" i="1" s="1"/>
  <c r="K1778" i="1"/>
  <c r="M1750" i="1"/>
  <c r="I1726" i="1"/>
  <c r="P1724" i="1" s="1"/>
  <c r="P1730" i="1" s="1"/>
  <c r="I1708" i="1"/>
  <c r="P1706" i="1" s="1"/>
  <c r="P1709" i="1" s="1"/>
  <c r="U1709" i="1" s="1"/>
  <c r="K1698" i="1"/>
  <c r="Q1696" i="1" s="1"/>
  <c r="Q1671" i="1"/>
  <c r="I1638" i="1"/>
  <c r="P1636" i="1" s="1"/>
  <c r="K1621" i="1"/>
  <c r="Q1619" i="1" s="1"/>
  <c r="Q1625" i="1" s="1"/>
  <c r="V1625" i="1" s="1"/>
  <c r="K1610" i="1"/>
  <c r="K1568" i="1"/>
  <c r="M1537" i="1"/>
  <c r="R1535" i="1" s="1"/>
  <c r="Q1531" i="1"/>
  <c r="R1524" i="1"/>
  <c r="M1512" i="1"/>
  <c r="M1498" i="1"/>
  <c r="M1467" i="1"/>
  <c r="R1465" i="1" s="1"/>
  <c r="R1471" i="1" s="1"/>
  <c r="W1471" i="1" s="1"/>
  <c r="M1421" i="1"/>
  <c r="Q1237" i="1"/>
  <c r="R1237" i="1"/>
  <c r="R1198" i="1"/>
  <c r="W1198" i="1" s="1"/>
  <c r="M2013" i="1"/>
  <c r="R2011" i="1" s="1"/>
  <c r="R2017" i="1" s="1"/>
  <c r="W2017" i="1" s="1"/>
  <c r="K1974" i="1"/>
  <c r="K1908" i="1"/>
  <c r="Q1906" i="1" s="1"/>
  <c r="P1891" i="1"/>
  <c r="K1880" i="1"/>
  <c r="Q1878" i="1" s="1"/>
  <c r="K1782" i="1"/>
  <c r="Q1780" i="1" s="1"/>
  <c r="M1757" i="1"/>
  <c r="K1729" i="1"/>
  <c r="M1652" i="1"/>
  <c r="K1628" i="1"/>
  <c r="Q1626" i="1" s="1"/>
  <c r="Q1632" i="1" s="1"/>
  <c r="V1632" i="1" s="1"/>
  <c r="I1621" i="1"/>
  <c r="P1619" i="1" s="1"/>
  <c r="P1625" i="1" s="1"/>
  <c r="I1596" i="1"/>
  <c r="P1594" i="1" s="1"/>
  <c r="I1586" i="1"/>
  <c r="P1584" i="1" s="1"/>
  <c r="P1590" i="1" s="1"/>
  <c r="I1572" i="1"/>
  <c r="P1570" i="1" s="1"/>
  <c r="P1576" i="1" s="1"/>
  <c r="K1544" i="1"/>
  <c r="Q1542" i="1" s="1"/>
  <c r="Q1548" i="1" s="1"/>
  <c r="V1548" i="1" s="1"/>
  <c r="K1537" i="1"/>
  <c r="Q1535" i="1" s="1"/>
  <c r="Q1541" i="1" s="1"/>
  <c r="V1541" i="1" s="1"/>
  <c r="K1498" i="1"/>
  <c r="I1463" i="1"/>
  <c r="P1461" i="1" s="1"/>
  <c r="P1464" i="1" s="1"/>
  <c r="U1464" i="1" s="1"/>
  <c r="M1425" i="1"/>
  <c r="R1423" i="1" s="1"/>
  <c r="R1429" i="1" s="1"/>
  <c r="W1429" i="1" s="1"/>
  <c r="M1411" i="1"/>
  <c r="R1409" i="1" s="1"/>
  <c r="K2030" i="1"/>
  <c r="K2027" i="1"/>
  <c r="Q2025" i="1" s="1"/>
  <c r="Q2031" i="1" s="1"/>
  <c r="V2031" i="1" s="1"/>
  <c r="K2002" i="1"/>
  <c r="K1999" i="1"/>
  <c r="Q1997" i="1" s="1"/>
  <c r="K1967" i="1"/>
  <c r="K1946" i="1"/>
  <c r="K1925" i="1"/>
  <c r="I1873" i="1"/>
  <c r="P1871" i="1" s="1"/>
  <c r="K1866" i="1"/>
  <c r="Q1864" i="1" s="1"/>
  <c r="M1859" i="1"/>
  <c r="R1857" i="1" s="1"/>
  <c r="R1863" i="1" s="1"/>
  <c r="W1863" i="1" s="1"/>
  <c r="M1792" i="1"/>
  <c r="K1789" i="1"/>
  <c r="Q1787" i="1" s="1"/>
  <c r="I1782" i="1"/>
  <c r="P1780" i="1" s="1"/>
  <c r="R1772" i="1"/>
  <c r="W1772" i="1" s="1"/>
  <c r="P1660" i="1"/>
  <c r="K1652" i="1"/>
  <c r="I1624" i="1"/>
  <c r="P1622" i="1" s="1"/>
  <c r="I1498" i="1"/>
  <c r="P1496" i="1" s="1"/>
  <c r="P1499" i="1" s="1"/>
  <c r="R1492" i="1"/>
  <c r="W1492" i="1" s="1"/>
  <c r="M1481" i="1"/>
  <c r="R1479" i="1" s="1"/>
  <c r="R1485" i="1" s="1"/>
  <c r="W1485" i="1" s="1"/>
  <c r="K1453" i="1"/>
  <c r="Q1451" i="1" s="1"/>
  <c r="Q1457" i="1" s="1"/>
  <c r="V1457" i="1" s="1"/>
  <c r="M1446" i="1"/>
  <c r="R1444" i="1" s="1"/>
  <c r="Q533" i="1"/>
  <c r="V533" i="1" s="1"/>
  <c r="Q1926" i="1"/>
  <c r="V1926" i="1" s="1"/>
  <c r="Q1874" i="1"/>
  <c r="Q1877" i="1" s="1"/>
  <c r="V1877" i="1" s="1"/>
  <c r="K1817" i="1"/>
  <c r="Q1815" i="1" s="1"/>
  <c r="M1806" i="1"/>
  <c r="K1792" i="1"/>
  <c r="I1687" i="1"/>
  <c r="P1685" i="1" s="1"/>
  <c r="I1663" i="1"/>
  <c r="P1661" i="1" s="1"/>
  <c r="M1579" i="1"/>
  <c r="R1577" i="1" s="1"/>
  <c r="I1453" i="1"/>
  <c r="P1451" i="1" s="1"/>
  <c r="M1442" i="1"/>
  <c r="Q1093" i="1"/>
  <c r="V1093" i="1" s="1"/>
  <c r="Q1800" i="1"/>
  <c r="V1800" i="1" s="1"/>
  <c r="Q1783" i="1"/>
  <c r="M1698" i="1"/>
  <c r="R1696" i="1" s="1"/>
  <c r="R1702" i="1" s="1"/>
  <c r="W1702" i="1" s="1"/>
  <c r="R1632" i="1"/>
  <c r="W1632" i="1" s="1"/>
  <c r="M1596" i="1"/>
  <c r="K1579" i="1"/>
  <c r="Q1577" i="1" s="1"/>
  <c r="Q1583" i="1" s="1"/>
  <c r="V1583" i="1" s="1"/>
  <c r="M1554" i="1"/>
  <c r="R1548" i="1"/>
  <c r="W1548" i="1" s="1"/>
  <c r="Q1534" i="1"/>
  <c r="V1534" i="1" s="1"/>
  <c r="P1506" i="1"/>
  <c r="M1477" i="1"/>
  <c r="R1447" i="1"/>
  <c r="I1428" i="1"/>
  <c r="P1426" i="1" s="1"/>
  <c r="K1414" i="1"/>
  <c r="I1400" i="1"/>
  <c r="P1398" i="1" s="1"/>
  <c r="P1401" i="1" s="1"/>
  <c r="U1401" i="1" s="1"/>
  <c r="R1307" i="1"/>
  <c r="R1310" i="1" s="1"/>
  <c r="W1310" i="1" s="1"/>
  <c r="Q1307" i="1"/>
  <c r="Q1310" i="1" s="1"/>
  <c r="V1310" i="1" s="1"/>
  <c r="Q999" i="1"/>
  <c r="R999" i="1"/>
  <c r="I1810" i="1"/>
  <c r="P1808" i="1" s="1"/>
  <c r="P1814" i="1" s="1"/>
  <c r="P1800" i="1"/>
  <c r="R1786" i="1"/>
  <c r="W1786" i="1" s="1"/>
  <c r="R1751" i="1"/>
  <c r="W1751" i="1" s="1"/>
  <c r="M1743" i="1"/>
  <c r="M1694" i="1"/>
  <c r="K1638" i="1"/>
  <c r="I1600" i="1"/>
  <c r="P1598" i="1" s="1"/>
  <c r="P1604" i="1" s="1"/>
  <c r="K1495" i="1"/>
  <c r="Q1493" i="1" s="1"/>
  <c r="Q1499" i="1" s="1"/>
  <c r="V1499" i="1" s="1"/>
  <c r="I1491" i="1"/>
  <c r="P1489" i="1" s="1"/>
  <c r="I1484" i="1"/>
  <c r="P1482" i="1" s="1"/>
  <c r="P1485" i="1" s="1"/>
  <c r="R1401" i="1"/>
  <c r="W1401" i="1" s="1"/>
  <c r="I1362" i="1"/>
  <c r="P1360" i="1" s="1"/>
  <c r="Q1086" i="1"/>
  <c r="V1086" i="1" s="1"/>
  <c r="R1975" i="1"/>
  <c r="W1975" i="1" s="1"/>
  <c r="K1960" i="1"/>
  <c r="Q1860" i="1"/>
  <c r="P1842" i="1"/>
  <c r="Q1825" i="1"/>
  <c r="Q1828" i="1" s="1"/>
  <c r="Q1818" i="1"/>
  <c r="K1726" i="1"/>
  <c r="Q1724" i="1" s="1"/>
  <c r="Q1730" i="1" s="1"/>
  <c r="V1730" i="1" s="1"/>
  <c r="K1722" i="1"/>
  <c r="I1719" i="1"/>
  <c r="P1717" i="1" s="1"/>
  <c r="K1715" i="1"/>
  <c r="I1698" i="1"/>
  <c r="P1696" i="1" s="1"/>
  <c r="I1526" i="1"/>
  <c r="P1524" i="1" s="1"/>
  <c r="K1148" i="1"/>
  <c r="Q1758" i="1"/>
  <c r="V1758" i="1" s="1"/>
  <c r="R1506" i="1"/>
  <c r="W1506" i="1" s="1"/>
  <c r="K1554" i="1"/>
  <c r="K1512" i="1"/>
  <c r="K1425" i="1"/>
  <c r="Q1423" i="1" s="1"/>
  <c r="I1383" i="1"/>
  <c r="P1381" i="1" s="1"/>
  <c r="I1379" i="1"/>
  <c r="P1377" i="1" s="1"/>
  <c r="M1355" i="1"/>
  <c r="R1353" i="1" s="1"/>
  <c r="K1337" i="1"/>
  <c r="M1302" i="1"/>
  <c r="K1295" i="1"/>
  <c r="M1271" i="1"/>
  <c r="R1269" i="1" s="1"/>
  <c r="R1275" i="1" s="1"/>
  <c r="W1275" i="1" s="1"/>
  <c r="M1211" i="1"/>
  <c r="M1173" i="1"/>
  <c r="R1171" i="1" s="1"/>
  <c r="R1177" i="1" s="1"/>
  <c r="W1177" i="1" s="1"/>
  <c r="K1162" i="1"/>
  <c r="Q1139" i="1"/>
  <c r="Q1125" i="1"/>
  <c r="I1071" i="1"/>
  <c r="P1069" i="1" s="1"/>
  <c r="I1068" i="1"/>
  <c r="P1066" i="1" s="1"/>
  <c r="M1054" i="1"/>
  <c r="R1052" i="1" s="1"/>
  <c r="R1058" i="1" s="1"/>
  <c r="W1058" i="1" s="1"/>
  <c r="I991" i="1"/>
  <c r="P989" i="1" s="1"/>
  <c r="P995" i="1" s="1"/>
  <c r="I984" i="1"/>
  <c r="P982" i="1" s="1"/>
  <c r="K977" i="1"/>
  <c r="Q975" i="1" s="1"/>
  <c r="Q981" i="1" s="1"/>
  <c r="V981" i="1" s="1"/>
  <c r="K952" i="1"/>
  <c r="M945" i="1"/>
  <c r="M938" i="1"/>
  <c r="M935" i="1"/>
  <c r="R933" i="1" s="1"/>
  <c r="R939" i="1" s="1"/>
  <c r="W939" i="1" s="1"/>
  <c r="I928" i="1"/>
  <c r="P926" i="1" s="1"/>
  <c r="I924" i="1"/>
  <c r="P922" i="1" s="1"/>
  <c r="P925" i="1" s="1"/>
  <c r="U925" i="1" s="1"/>
  <c r="I914" i="1"/>
  <c r="P912" i="1" s="1"/>
  <c r="P918" i="1" s="1"/>
  <c r="I900" i="1"/>
  <c r="P898" i="1" s="1"/>
  <c r="P904" i="1" s="1"/>
  <c r="I896" i="1"/>
  <c r="P894" i="1" s="1"/>
  <c r="P897" i="1" s="1"/>
  <c r="U897" i="1" s="1"/>
  <c r="Q852" i="1"/>
  <c r="Q855" i="1" s="1"/>
  <c r="V855" i="1" s="1"/>
  <c r="K847" i="1"/>
  <c r="Q831" i="1"/>
  <c r="R831" i="1"/>
  <c r="Q789" i="1"/>
  <c r="Q792" i="1" s="1"/>
  <c r="V792" i="1" s="1"/>
  <c r="R789" i="1"/>
  <c r="I74" i="1"/>
  <c r="P72" i="1" s="1"/>
  <c r="K1572" i="1"/>
  <c r="Q1570" i="1" s="1"/>
  <c r="Q1576" i="1" s="1"/>
  <c r="V1576" i="1" s="1"/>
  <c r="M1565" i="1"/>
  <c r="R1563" i="1" s="1"/>
  <c r="R1569" i="1" s="1"/>
  <c r="W1569" i="1" s="1"/>
  <c r="I1540" i="1"/>
  <c r="P1538" i="1" s="1"/>
  <c r="M1523" i="1"/>
  <c r="R1521" i="1" s="1"/>
  <c r="R1527" i="1" s="1"/>
  <c r="W1527" i="1" s="1"/>
  <c r="I1516" i="1"/>
  <c r="P1514" i="1" s="1"/>
  <c r="P1520" i="1" s="1"/>
  <c r="M1491" i="1"/>
  <c r="I1477" i="1"/>
  <c r="P1475" i="1" s="1"/>
  <c r="P1478" i="1" s="1"/>
  <c r="M1432" i="1"/>
  <c r="R1430" i="1" s="1"/>
  <c r="R1436" i="1" s="1"/>
  <c r="W1436" i="1" s="1"/>
  <c r="M1428" i="1"/>
  <c r="I1425" i="1"/>
  <c r="P1423" i="1" s="1"/>
  <c r="M1393" i="1"/>
  <c r="K1390" i="1"/>
  <c r="Q1388" i="1" s="1"/>
  <c r="Q1394" i="1" s="1"/>
  <c r="V1394" i="1" s="1"/>
  <c r="M1348" i="1"/>
  <c r="R1346" i="1" s="1"/>
  <c r="R1352" i="1" s="1"/>
  <c r="W1352" i="1" s="1"/>
  <c r="Q1286" i="1"/>
  <c r="M1278" i="1"/>
  <c r="R1276" i="1" s="1"/>
  <c r="I1267" i="1"/>
  <c r="P1265" i="1" s="1"/>
  <c r="P1268" i="1" s="1"/>
  <c r="U1268" i="1" s="1"/>
  <c r="K1225" i="1"/>
  <c r="M1197" i="1"/>
  <c r="K1190" i="1"/>
  <c r="Q1153" i="1"/>
  <c r="Q1156" i="1" s="1"/>
  <c r="V1156" i="1" s="1"/>
  <c r="M1131" i="1"/>
  <c r="R1129" i="1" s="1"/>
  <c r="Q1111" i="1"/>
  <c r="Q1114" i="1" s="1"/>
  <c r="V1114" i="1" s="1"/>
  <c r="R1097" i="1"/>
  <c r="I1057" i="1"/>
  <c r="P1055" i="1" s="1"/>
  <c r="I1050" i="1"/>
  <c r="P1048" i="1" s="1"/>
  <c r="P1051" i="1" s="1"/>
  <c r="U1051" i="1" s="1"/>
  <c r="M1040" i="1"/>
  <c r="R1038" i="1" s="1"/>
  <c r="M1036" i="1"/>
  <c r="K1033" i="1"/>
  <c r="Q1031" i="1" s="1"/>
  <c r="Q1037" i="1" s="1"/>
  <c r="V1037" i="1" s="1"/>
  <c r="I949" i="1"/>
  <c r="P947" i="1" s="1"/>
  <c r="P953" i="1" s="1"/>
  <c r="I917" i="1"/>
  <c r="P915" i="1" s="1"/>
  <c r="I903" i="1"/>
  <c r="P901" i="1" s="1"/>
  <c r="I889" i="1"/>
  <c r="P887" i="1" s="1"/>
  <c r="I875" i="1"/>
  <c r="P873" i="1" s="1"/>
  <c r="K868" i="1"/>
  <c r="M865" i="1"/>
  <c r="R863" i="1" s="1"/>
  <c r="R869" i="1" s="1"/>
  <c r="W869" i="1" s="1"/>
  <c r="M830" i="1"/>
  <c r="R828" i="1" s="1"/>
  <c r="R834" i="1" s="1"/>
  <c r="W834" i="1" s="1"/>
  <c r="I819" i="1"/>
  <c r="P817" i="1" s="1"/>
  <c r="I1407" i="1"/>
  <c r="P1405" i="1" s="1"/>
  <c r="I1386" i="1"/>
  <c r="P1384" i="1" s="1"/>
  <c r="R1380" i="1"/>
  <c r="W1380" i="1" s="1"/>
  <c r="M1362" i="1"/>
  <c r="R1360" i="1" s="1"/>
  <c r="R1366" i="1" s="1"/>
  <c r="W1366" i="1" s="1"/>
  <c r="K1358" i="1"/>
  <c r="I1355" i="1"/>
  <c r="P1353" i="1" s="1"/>
  <c r="P1359" i="1" s="1"/>
  <c r="Q1335" i="1"/>
  <c r="Q1338" i="1" s="1"/>
  <c r="I1334" i="1"/>
  <c r="P1332" i="1" s="1"/>
  <c r="P1338" i="1" s="1"/>
  <c r="K1309" i="1"/>
  <c r="I1299" i="1"/>
  <c r="P1297" i="1" s="1"/>
  <c r="P1303" i="1" s="1"/>
  <c r="K1274" i="1"/>
  <c r="M1250" i="1"/>
  <c r="R1248" i="1" s="1"/>
  <c r="M1246" i="1"/>
  <c r="K1243" i="1"/>
  <c r="Q1241" i="1" s="1"/>
  <c r="K1239" i="1"/>
  <c r="I1222" i="1"/>
  <c r="P1220" i="1" s="1"/>
  <c r="I1218" i="1"/>
  <c r="P1216" i="1" s="1"/>
  <c r="I1173" i="1"/>
  <c r="P1171" i="1" s="1"/>
  <c r="M1145" i="1"/>
  <c r="R1143" i="1" s="1"/>
  <c r="M1134" i="1"/>
  <c r="K1131" i="1"/>
  <c r="Q1129" i="1" s="1"/>
  <c r="M1117" i="1"/>
  <c r="R1115" i="1" s="1"/>
  <c r="M1075" i="1"/>
  <c r="R1073" i="1" s="1"/>
  <c r="I1054" i="1"/>
  <c r="P1052" i="1" s="1"/>
  <c r="M1029" i="1"/>
  <c r="I1019" i="1"/>
  <c r="P1017" i="1" s="1"/>
  <c r="K1012" i="1"/>
  <c r="Q1010" i="1" s="1"/>
  <c r="M1005" i="1"/>
  <c r="R1003" i="1" s="1"/>
  <c r="K858" i="1"/>
  <c r="Q856" i="1" s="1"/>
  <c r="Q862" i="1" s="1"/>
  <c r="V862" i="1" s="1"/>
  <c r="R845" i="1"/>
  <c r="R848" i="1" s="1"/>
  <c r="W848" i="1" s="1"/>
  <c r="Q761" i="1"/>
  <c r="R761" i="1"/>
  <c r="Q29" i="1"/>
  <c r="V29" i="1" s="1"/>
  <c r="P1044" i="1"/>
  <c r="P1016" i="1"/>
  <c r="U1016" i="1" s="1"/>
  <c r="P1002" i="1"/>
  <c r="U1002" i="1" s="1"/>
  <c r="Q869" i="1"/>
  <c r="V869" i="1" s="1"/>
  <c r="P827" i="1"/>
  <c r="Q736" i="1"/>
  <c r="V736" i="1" s="1"/>
  <c r="P197" i="1"/>
  <c r="M1295" i="1"/>
  <c r="M1292" i="1"/>
  <c r="R1290" i="1" s="1"/>
  <c r="I1281" i="1"/>
  <c r="P1279" i="1" s="1"/>
  <c r="M1260" i="1"/>
  <c r="M1162" i="1"/>
  <c r="I1138" i="1"/>
  <c r="P1136" i="1" s="1"/>
  <c r="I1134" i="1"/>
  <c r="P1132" i="1" s="1"/>
  <c r="P1135" i="1" s="1"/>
  <c r="U1135" i="1" s="1"/>
  <c r="K1103" i="1"/>
  <c r="Q1101" i="1" s="1"/>
  <c r="Q1107" i="1" s="1"/>
  <c r="V1107" i="1" s="1"/>
  <c r="M994" i="1"/>
  <c r="K707" i="1"/>
  <c r="K424" i="1"/>
  <c r="Q422" i="1" s="1"/>
  <c r="R26" i="1"/>
  <c r="Q26" i="1"/>
  <c r="M1418" i="1"/>
  <c r="R1416" i="1" s="1"/>
  <c r="M1414" i="1"/>
  <c r="K1379" i="1"/>
  <c r="K1376" i="1"/>
  <c r="Q1374" i="1" s="1"/>
  <c r="Q1380" i="1" s="1"/>
  <c r="V1380" i="1" s="1"/>
  <c r="K1372" i="1"/>
  <c r="I1365" i="1"/>
  <c r="P1363" i="1" s="1"/>
  <c r="K1288" i="1"/>
  <c r="P1289" i="1"/>
  <c r="R1170" i="1"/>
  <c r="W1170" i="1" s="1"/>
  <c r="I1159" i="1"/>
  <c r="P1157" i="1" s="1"/>
  <c r="I1141" i="1"/>
  <c r="P1139" i="1" s="1"/>
  <c r="I1124" i="1"/>
  <c r="P1122" i="1" s="1"/>
  <c r="M1110" i="1"/>
  <c r="R1108" i="1" s="1"/>
  <c r="P1107" i="1"/>
  <c r="M1099" i="1"/>
  <c r="K1064" i="1"/>
  <c r="M1047" i="1"/>
  <c r="R1045" i="1" s="1"/>
  <c r="M942" i="1"/>
  <c r="R940" i="1" s="1"/>
  <c r="R946" i="1" s="1"/>
  <c r="W946" i="1" s="1"/>
  <c r="K910" i="1"/>
  <c r="K896" i="1"/>
  <c r="P806" i="1"/>
  <c r="Q411" i="1"/>
  <c r="R411" i="1"/>
  <c r="P1219" i="1"/>
  <c r="R1191" i="1"/>
  <c r="W1191" i="1" s="1"/>
  <c r="M1096" i="1"/>
  <c r="R1094" i="1" s="1"/>
  <c r="R1100" i="1" s="1"/>
  <c r="W1100" i="1" s="1"/>
  <c r="K966" i="1"/>
  <c r="K924" i="1"/>
  <c r="I886" i="1"/>
  <c r="P884" i="1" s="1"/>
  <c r="I872" i="1"/>
  <c r="P870" i="1" s="1"/>
  <c r="P876" i="1" s="1"/>
  <c r="R841" i="1"/>
  <c r="W841" i="1" s="1"/>
  <c r="Q834" i="1"/>
  <c r="V834" i="1" s="1"/>
  <c r="R523" i="1"/>
  <c r="Q523" i="1"/>
  <c r="I1323" i="1"/>
  <c r="P1321" i="1" s="1"/>
  <c r="P1324" i="1" s="1"/>
  <c r="U1324" i="1" s="1"/>
  <c r="I1313" i="1"/>
  <c r="P1311" i="1" s="1"/>
  <c r="K1250" i="1"/>
  <c r="Q1248" i="1" s="1"/>
  <c r="Q1254" i="1" s="1"/>
  <c r="V1254" i="1" s="1"/>
  <c r="K1246" i="1"/>
  <c r="I1243" i="1"/>
  <c r="P1241" i="1" s="1"/>
  <c r="P1247" i="1" s="1"/>
  <c r="I1229" i="1"/>
  <c r="P1227" i="1" s="1"/>
  <c r="I1194" i="1"/>
  <c r="P1192" i="1" s="1"/>
  <c r="R1086" i="1"/>
  <c r="W1086" i="1" s="1"/>
  <c r="M1078" i="1"/>
  <c r="K1075" i="1"/>
  <c r="Q1073" i="1" s="1"/>
  <c r="Q1079" i="1" s="1"/>
  <c r="V1079" i="1" s="1"/>
  <c r="Q1002" i="1"/>
  <c r="V1002" i="1" s="1"/>
  <c r="R957" i="1"/>
  <c r="Q915" i="1"/>
  <c r="Q901" i="1"/>
  <c r="R862" i="1"/>
  <c r="W862" i="1" s="1"/>
  <c r="Q775" i="1"/>
  <c r="R775" i="1"/>
  <c r="K697" i="1"/>
  <c r="Q695" i="1" s="1"/>
  <c r="R607" i="1"/>
  <c r="Q607" i="1"/>
  <c r="Q610" i="1" s="1"/>
  <c r="V610" i="1" s="1"/>
  <c r="R575" i="1"/>
  <c r="W575" i="1" s="1"/>
  <c r="R551" i="1"/>
  <c r="Q551" i="1"/>
  <c r="Q554" i="1" s="1"/>
  <c r="V554" i="1" s="1"/>
  <c r="K361" i="1"/>
  <c r="Q359" i="1" s="1"/>
  <c r="K1362" i="1"/>
  <c r="Q1360" i="1" s="1"/>
  <c r="Q1366" i="1" s="1"/>
  <c r="V1366" i="1" s="1"/>
  <c r="I1309" i="1"/>
  <c r="P1307" i="1" s="1"/>
  <c r="P1310" i="1" s="1"/>
  <c r="M1257" i="1"/>
  <c r="R1255" i="1" s="1"/>
  <c r="R1261" i="1" s="1"/>
  <c r="W1261" i="1" s="1"/>
  <c r="Q1212" i="1"/>
  <c r="V1212" i="1" s="1"/>
  <c r="I1183" i="1"/>
  <c r="P1181" i="1" s="1"/>
  <c r="I1180" i="1"/>
  <c r="P1178" i="1" s="1"/>
  <c r="M1064" i="1"/>
  <c r="K1061" i="1"/>
  <c r="Q1059" i="1" s="1"/>
  <c r="Q1065" i="1" s="1"/>
  <c r="V1065" i="1" s="1"/>
  <c r="R1041" i="1"/>
  <c r="I1029" i="1"/>
  <c r="P1027" i="1" s="1"/>
  <c r="P1030" i="1" s="1"/>
  <c r="U1030" i="1" s="1"/>
  <c r="K1015" i="1"/>
  <c r="K1008" i="1"/>
  <c r="R985" i="1"/>
  <c r="R988" i="1" s="1"/>
  <c r="W988" i="1" s="1"/>
  <c r="R978" i="1"/>
  <c r="R943" i="1"/>
  <c r="Q936" i="1"/>
  <c r="Q939" i="1" s="1"/>
  <c r="M910" i="1"/>
  <c r="K1281" i="1"/>
  <c r="I1278" i="1"/>
  <c r="P1276" i="1" s="1"/>
  <c r="P1282" i="1" s="1"/>
  <c r="Q1198" i="1"/>
  <c r="V1198" i="1" s="1"/>
  <c r="M1155" i="1"/>
  <c r="K1134" i="1"/>
  <c r="M1068" i="1"/>
  <c r="R1066" i="1" s="1"/>
  <c r="R1072" i="1" s="1"/>
  <c r="W1072" i="1" s="1"/>
  <c r="M956" i="1"/>
  <c r="R954" i="1" s="1"/>
  <c r="M896" i="1"/>
  <c r="K802" i="1"/>
  <c r="Q800" i="1" s="1"/>
  <c r="R624" i="1"/>
  <c r="W624" i="1" s="1"/>
  <c r="R610" i="1"/>
  <c r="W610" i="1" s="1"/>
  <c r="R603" i="1"/>
  <c r="W603" i="1" s="1"/>
  <c r="P477" i="1"/>
  <c r="Q470" i="1"/>
  <c r="V470" i="1" s="1"/>
  <c r="Q442" i="1"/>
  <c r="V442" i="1" s="1"/>
  <c r="Q617" i="1"/>
  <c r="V617" i="1" s="1"/>
  <c r="R456" i="1"/>
  <c r="W456" i="1" s="1"/>
  <c r="Q309" i="1"/>
  <c r="V309" i="1" s="1"/>
  <c r="R694" i="1"/>
  <c r="W694" i="1" s="1"/>
  <c r="P624" i="1"/>
  <c r="K553" i="1"/>
  <c r="K543" i="1"/>
  <c r="Q541" i="1" s="1"/>
  <c r="K525" i="1"/>
  <c r="Q456" i="1"/>
  <c r="V456" i="1" s="1"/>
  <c r="R344" i="1"/>
  <c r="W344" i="1" s="1"/>
  <c r="M336" i="1"/>
  <c r="K319" i="1"/>
  <c r="Q317" i="1" s="1"/>
  <c r="P764" i="1"/>
  <c r="I714" i="1"/>
  <c r="P712" i="1" s="1"/>
  <c r="K704" i="1"/>
  <c r="Q702" i="1" s="1"/>
  <c r="Q708" i="1" s="1"/>
  <c r="V708" i="1" s="1"/>
  <c r="K690" i="1"/>
  <c r="Q688" i="1" s="1"/>
  <c r="Q694" i="1" s="1"/>
  <c r="V694" i="1" s="1"/>
  <c r="R663" i="1"/>
  <c r="Q621" i="1"/>
  <c r="Q624" i="1" s="1"/>
  <c r="Q600" i="1"/>
  <c r="Q603" i="1" s="1"/>
  <c r="V603" i="1" s="1"/>
  <c r="Q519" i="1"/>
  <c r="V519" i="1" s="1"/>
  <c r="K501" i="1"/>
  <c r="Q499" i="1" s="1"/>
  <c r="Q491" i="1"/>
  <c r="V491" i="1" s="1"/>
  <c r="I452" i="1"/>
  <c r="P450" i="1" s="1"/>
  <c r="P456" i="1" s="1"/>
  <c r="M431" i="1"/>
  <c r="R429" i="1" s="1"/>
  <c r="R435" i="1" s="1"/>
  <c r="W435" i="1" s="1"/>
  <c r="Q414" i="1"/>
  <c r="V414" i="1" s="1"/>
  <c r="I403" i="1"/>
  <c r="P401" i="1" s="1"/>
  <c r="P407" i="1" s="1"/>
  <c r="R383" i="1"/>
  <c r="M375" i="1"/>
  <c r="R373" i="1" s="1"/>
  <c r="R379" i="1" s="1"/>
  <c r="W379" i="1" s="1"/>
  <c r="K368" i="1"/>
  <c r="Q366" i="1" s="1"/>
  <c r="M361" i="1"/>
  <c r="R359" i="1" s="1"/>
  <c r="K354" i="1"/>
  <c r="Q352" i="1" s="1"/>
  <c r="K340" i="1"/>
  <c r="Q338" i="1" s="1"/>
  <c r="Q344" i="1" s="1"/>
  <c r="V344" i="1" s="1"/>
  <c r="I326" i="1"/>
  <c r="P324" i="1" s="1"/>
  <c r="I322" i="1"/>
  <c r="P320" i="1" s="1"/>
  <c r="I315" i="1"/>
  <c r="P313" i="1" s="1"/>
  <c r="M214" i="1"/>
  <c r="R212" i="1" s="1"/>
  <c r="R169" i="1"/>
  <c r="W169" i="1" s="1"/>
  <c r="Q155" i="1"/>
  <c r="V155" i="1" s="1"/>
  <c r="M77" i="1"/>
  <c r="K74" i="1"/>
  <c r="Q72" i="1" s="1"/>
  <c r="Q78" i="1" s="1"/>
  <c r="V78" i="1" s="1"/>
  <c r="M60" i="1"/>
  <c r="R58" i="1" s="1"/>
  <c r="Q40" i="1"/>
  <c r="M805" i="1"/>
  <c r="I784" i="1"/>
  <c r="P782" i="1" s="1"/>
  <c r="I749" i="1"/>
  <c r="P747" i="1" s="1"/>
  <c r="P750" i="1" s="1"/>
  <c r="I704" i="1"/>
  <c r="P702" i="1" s="1"/>
  <c r="P708" i="1" s="1"/>
  <c r="I697" i="1"/>
  <c r="P695" i="1" s="1"/>
  <c r="I690" i="1"/>
  <c r="P688" i="1" s="1"/>
  <c r="P694" i="1" s="1"/>
  <c r="I686" i="1"/>
  <c r="P684" i="1" s="1"/>
  <c r="I683" i="1"/>
  <c r="P681" i="1" s="1"/>
  <c r="M676" i="1"/>
  <c r="R674" i="1" s="1"/>
  <c r="R680" i="1" s="1"/>
  <c r="W680" i="1" s="1"/>
  <c r="K651" i="1"/>
  <c r="R631" i="1"/>
  <c r="W631" i="1" s="1"/>
  <c r="K511" i="1"/>
  <c r="K483" i="1"/>
  <c r="K473" i="1"/>
  <c r="Q471" i="1" s="1"/>
  <c r="Q477" i="1" s="1"/>
  <c r="V477" i="1" s="1"/>
  <c r="K448" i="1"/>
  <c r="K445" i="1"/>
  <c r="Q443" i="1" s="1"/>
  <c r="Q449" i="1" s="1"/>
  <c r="V449" i="1" s="1"/>
  <c r="K431" i="1"/>
  <c r="Q429" i="1" s="1"/>
  <c r="Q435" i="1" s="1"/>
  <c r="V435" i="1" s="1"/>
  <c r="M424" i="1"/>
  <c r="R422" i="1" s="1"/>
  <c r="M382" i="1"/>
  <c r="R380" i="1" s="1"/>
  <c r="R386" i="1" s="1"/>
  <c r="W386" i="1" s="1"/>
  <c r="K375" i="1"/>
  <c r="Q373" i="1" s="1"/>
  <c r="I350" i="1"/>
  <c r="P348" i="1" s="1"/>
  <c r="P351" i="1" s="1"/>
  <c r="U351" i="1" s="1"/>
  <c r="I340" i="1"/>
  <c r="P338" i="1" s="1"/>
  <c r="P344" i="1" s="1"/>
  <c r="U344" i="1" s="1"/>
  <c r="I336" i="1"/>
  <c r="P334" i="1" s="1"/>
  <c r="P323" i="1"/>
  <c r="I147" i="1"/>
  <c r="P145" i="1" s="1"/>
  <c r="K137" i="1"/>
  <c r="Q135" i="1" s="1"/>
  <c r="Q141" i="1" s="1"/>
  <c r="V141" i="1" s="1"/>
  <c r="I84" i="1"/>
  <c r="P82" i="1" s="1"/>
  <c r="M63" i="1"/>
  <c r="K60" i="1"/>
  <c r="Q58" i="1" s="1"/>
  <c r="Q64" i="1" s="1"/>
  <c r="V64" i="1" s="1"/>
  <c r="M46" i="1"/>
  <c r="R44" i="1" s="1"/>
  <c r="I809" i="1"/>
  <c r="P807" i="1" s="1"/>
  <c r="P813" i="1" s="1"/>
  <c r="U813" i="1" s="1"/>
  <c r="Q782" i="1"/>
  <c r="Q785" i="1" s="1"/>
  <c r="V785" i="1" s="1"/>
  <c r="R747" i="1"/>
  <c r="K735" i="1"/>
  <c r="M679" i="1"/>
  <c r="K676" i="1"/>
  <c r="Q674" i="1" s="1"/>
  <c r="Q680" i="1" s="1"/>
  <c r="V680" i="1" s="1"/>
  <c r="M669" i="1"/>
  <c r="R667" i="1" s="1"/>
  <c r="I651" i="1"/>
  <c r="P649" i="1" s="1"/>
  <c r="M595" i="1"/>
  <c r="M588" i="1"/>
  <c r="Q537" i="1"/>
  <c r="I483" i="1"/>
  <c r="P481" i="1" s="1"/>
  <c r="P484" i="1" s="1"/>
  <c r="I431" i="1"/>
  <c r="P429" i="1" s="1"/>
  <c r="I427" i="1"/>
  <c r="P425" i="1" s="1"/>
  <c r="P428" i="1" s="1"/>
  <c r="U428" i="1" s="1"/>
  <c r="K382" i="1"/>
  <c r="Q380" i="1" s="1"/>
  <c r="Q386" i="1" s="1"/>
  <c r="V386" i="1" s="1"/>
  <c r="K378" i="1"/>
  <c r="I364" i="1"/>
  <c r="P362" i="1" s="1"/>
  <c r="P365" i="1" s="1"/>
  <c r="U365" i="1" s="1"/>
  <c r="I329" i="1"/>
  <c r="P327" i="1" s="1"/>
  <c r="K273" i="1"/>
  <c r="Q264" i="1"/>
  <c r="Q236" i="1"/>
  <c r="Q222" i="1"/>
  <c r="K203" i="1"/>
  <c r="K189" i="1"/>
  <c r="K182" i="1"/>
  <c r="M172" i="1"/>
  <c r="R170" i="1" s="1"/>
  <c r="I140" i="1"/>
  <c r="P138" i="1" s="1"/>
  <c r="P141" i="1" s="1"/>
  <c r="I133" i="1"/>
  <c r="P131" i="1" s="1"/>
  <c r="I77" i="1"/>
  <c r="P75" i="1" s="1"/>
  <c r="M49" i="1"/>
  <c r="M32" i="1"/>
  <c r="R30" i="1" s="1"/>
  <c r="M798" i="1"/>
  <c r="M788" i="1"/>
  <c r="R786" i="1" s="1"/>
  <c r="R792" i="1" s="1"/>
  <c r="W792" i="1" s="1"/>
  <c r="M767" i="1"/>
  <c r="R765" i="1" s="1"/>
  <c r="M760" i="1"/>
  <c r="R758" i="1" s="1"/>
  <c r="M753" i="1"/>
  <c r="R751" i="1" s="1"/>
  <c r="I735" i="1"/>
  <c r="P733" i="1" s="1"/>
  <c r="M662" i="1"/>
  <c r="R660" i="1" s="1"/>
  <c r="R649" i="1"/>
  <c r="K637" i="1"/>
  <c r="M560" i="1"/>
  <c r="M532" i="1"/>
  <c r="Q509" i="1"/>
  <c r="Q481" i="1"/>
  <c r="K469" i="1"/>
  <c r="I343" i="1"/>
  <c r="P341" i="1" s="1"/>
  <c r="K287" i="1"/>
  <c r="Q278" i="1"/>
  <c r="M256" i="1"/>
  <c r="R254" i="1" s="1"/>
  <c r="Q208" i="1"/>
  <c r="Q194" i="1"/>
  <c r="M158" i="1"/>
  <c r="R156" i="1" s="1"/>
  <c r="I126" i="1"/>
  <c r="P124" i="1" s="1"/>
  <c r="Q110" i="1"/>
  <c r="Q113" i="1" s="1"/>
  <c r="V113" i="1" s="1"/>
  <c r="I81" i="1"/>
  <c r="P79" i="1" s="1"/>
  <c r="I70" i="1"/>
  <c r="P68" i="1" s="1"/>
  <c r="I67" i="1"/>
  <c r="P65" i="1" s="1"/>
  <c r="I63" i="1"/>
  <c r="P61" i="1" s="1"/>
  <c r="M35" i="1"/>
  <c r="K833" i="1"/>
  <c r="M791" i="1"/>
  <c r="M774" i="1"/>
  <c r="R772" i="1" s="1"/>
  <c r="R778" i="1" s="1"/>
  <c r="W778" i="1" s="1"/>
  <c r="K760" i="1"/>
  <c r="Q758" i="1" s="1"/>
  <c r="Q764" i="1" s="1"/>
  <c r="V764" i="1" s="1"/>
  <c r="R733" i="1"/>
  <c r="R736" i="1" s="1"/>
  <c r="W736" i="1" s="1"/>
  <c r="I721" i="1"/>
  <c r="P719" i="1" s="1"/>
  <c r="I672" i="1"/>
  <c r="P670" i="1" s="1"/>
  <c r="I669" i="1"/>
  <c r="P667" i="1" s="1"/>
  <c r="M665" i="1"/>
  <c r="K662" i="1"/>
  <c r="Q660" i="1" s="1"/>
  <c r="M655" i="1"/>
  <c r="R653" i="1" s="1"/>
  <c r="I637" i="1"/>
  <c r="P635" i="1" s="1"/>
  <c r="P638" i="1" s="1"/>
  <c r="U638" i="1" s="1"/>
  <c r="M609" i="1"/>
  <c r="M553" i="1"/>
  <c r="K536" i="1"/>
  <c r="Q534" i="1" s="1"/>
  <c r="Q540" i="1" s="1"/>
  <c r="V540" i="1" s="1"/>
  <c r="M522" i="1"/>
  <c r="R520" i="1" s="1"/>
  <c r="Q495" i="1"/>
  <c r="I469" i="1"/>
  <c r="P467" i="1" s="1"/>
  <c r="P470" i="1" s="1"/>
  <c r="K459" i="1"/>
  <c r="Q457" i="1" s="1"/>
  <c r="Q463" i="1" s="1"/>
  <c r="V463" i="1" s="1"/>
  <c r="M406" i="1"/>
  <c r="M270" i="1"/>
  <c r="R268" i="1" s="1"/>
  <c r="K256" i="1"/>
  <c r="Q254" i="1" s="1"/>
  <c r="Q180" i="1"/>
  <c r="Q183" i="1" s="1"/>
  <c r="V183" i="1" s="1"/>
  <c r="K175" i="1"/>
  <c r="M116" i="1"/>
  <c r="R114" i="1" s="1"/>
  <c r="K105" i="1"/>
  <c r="I56" i="1"/>
  <c r="P54" i="1" s="1"/>
  <c r="I49" i="1"/>
  <c r="P47" i="1" s="1"/>
  <c r="P50" i="1" s="1"/>
  <c r="U50" i="1" s="1"/>
  <c r="K823" i="1"/>
  <c r="Q821" i="1" s="1"/>
  <c r="Q827" i="1" s="1"/>
  <c r="V827" i="1" s="1"/>
  <c r="I795" i="1"/>
  <c r="P793" i="1" s="1"/>
  <c r="I788" i="1"/>
  <c r="P786" i="1" s="1"/>
  <c r="I781" i="1"/>
  <c r="P779" i="1" s="1"/>
  <c r="K774" i="1"/>
  <c r="Q772" i="1" s="1"/>
  <c r="Q778" i="1" s="1"/>
  <c r="V778" i="1" s="1"/>
  <c r="K770" i="1"/>
  <c r="I767" i="1"/>
  <c r="P765" i="1" s="1"/>
  <c r="M756" i="1"/>
  <c r="I753" i="1"/>
  <c r="P751" i="1" s="1"/>
  <c r="P757" i="1" s="1"/>
  <c r="U757" i="1" s="1"/>
  <c r="M746" i="1"/>
  <c r="R744" i="1" s="1"/>
  <c r="R750" i="1" s="1"/>
  <c r="W750" i="1" s="1"/>
  <c r="M742" i="1"/>
  <c r="M739" i="1"/>
  <c r="R737" i="1" s="1"/>
  <c r="R719" i="1"/>
  <c r="I718" i="1"/>
  <c r="P716" i="1" s="1"/>
  <c r="P722" i="1" s="1"/>
  <c r="R635" i="1"/>
  <c r="R638" i="1" s="1"/>
  <c r="W638" i="1" s="1"/>
  <c r="I581" i="1"/>
  <c r="P579" i="1" s="1"/>
  <c r="P582" i="1" s="1"/>
  <c r="U582" i="1" s="1"/>
  <c r="I574" i="1"/>
  <c r="P572" i="1" s="1"/>
  <c r="P575" i="1" s="1"/>
  <c r="U575" i="1" s="1"/>
  <c r="I567" i="1"/>
  <c r="P565" i="1" s="1"/>
  <c r="I536" i="1"/>
  <c r="P534" i="1" s="1"/>
  <c r="R512" i="1"/>
  <c r="W512" i="1" s="1"/>
  <c r="M504" i="1"/>
  <c r="M494" i="1"/>
  <c r="R492" i="1" s="1"/>
  <c r="M490" i="1"/>
  <c r="M480" i="1"/>
  <c r="R478" i="1" s="1"/>
  <c r="R484" i="1" s="1"/>
  <c r="W484" i="1" s="1"/>
  <c r="R467" i="1"/>
  <c r="R470" i="1" s="1"/>
  <c r="W470" i="1" s="1"/>
  <c r="I441" i="1"/>
  <c r="P439" i="1" s="1"/>
  <c r="P442" i="1" s="1"/>
  <c r="I417" i="1"/>
  <c r="P415" i="1" s="1"/>
  <c r="P421" i="1" s="1"/>
  <c r="M413" i="1"/>
  <c r="K406" i="1"/>
  <c r="M403" i="1"/>
  <c r="R401" i="1" s="1"/>
  <c r="R407" i="1" s="1"/>
  <c r="W407" i="1" s="1"/>
  <c r="R397" i="1"/>
  <c r="R400" i="1" s="1"/>
  <c r="W400" i="1" s="1"/>
  <c r="I396" i="1"/>
  <c r="P394" i="1" s="1"/>
  <c r="P400" i="1" s="1"/>
  <c r="K301" i="1"/>
  <c r="K270" i="1"/>
  <c r="Q268" i="1" s="1"/>
  <c r="M266" i="1"/>
  <c r="I256" i="1"/>
  <c r="P254" i="1" s="1"/>
  <c r="I252" i="1"/>
  <c r="P250" i="1" s="1"/>
  <c r="K249" i="1"/>
  <c r="Q247" i="1" s="1"/>
  <c r="K161" i="1"/>
  <c r="K116" i="1"/>
  <c r="Q114" i="1" s="1"/>
  <c r="Q120" i="1" s="1"/>
  <c r="V120" i="1" s="1"/>
  <c r="K91" i="1"/>
  <c r="I53" i="1"/>
  <c r="P51" i="1" s="1"/>
  <c r="I42" i="1"/>
  <c r="P40" i="1" s="1"/>
  <c r="I35" i="1"/>
  <c r="P33" i="1" s="1"/>
  <c r="K18" i="1"/>
  <c r="Q16" i="1" s="1"/>
  <c r="Q22" i="1" s="1"/>
  <c r="V22" i="1" s="1"/>
  <c r="I770" i="1"/>
  <c r="P768" i="1" s="1"/>
  <c r="M749" i="1"/>
  <c r="K746" i="1"/>
  <c r="Q744" i="1" s="1"/>
  <c r="Q750" i="1" s="1"/>
  <c r="V750" i="1" s="1"/>
  <c r="I658" i="1"/>
  <c r="P656" i="1" s="1"/>
  <c r="I655" i="1"/>
  <c r="P653" i="1" s="1"/>
  <c r="M648" i="1"/>
  <c r="R646" i="1" s="1"/>
  <c r="I543" i="1"/>
  <c r="P541" i="1" s="1"/>
  <c r="I525" i="1"/>
  <c r="P523" i="1" s="1"/>
  <c r="P526" i="1" s="1"/>
  <c r="M511" i="1"/>
  <c r="K508" i="1"/>
  <c r="Q506" i="1" s="1"/>
  <c r="K494" i="1"/>
  <c r="Q492" i="1" s="1"/>
  <c r="M483" i="1"/>
  <c r="K480" i="1"/>
  <c r="Q478" i="1" s="1"/>
  <c r="K455" i="1"/>
  <c r="K392" i="1"/>
  <c r="K336" i="1"/>
  <c r="K315" i="1"/>
  <c r="K284" i="1"/>
  <c r="Q282" i="1" s="1"/>
  <c r="M280" i="1"/>
  <c r="M277" i="1"/>
  <c r="R275" i="1" s="1"/>
  <c r="R281" i="1" s="1"/>
  <c r="W281" i="1" s="1"/>
  <c r="I270" i="1"/>
  <c r="P268" i="1" s="1"/>
  <c r="K263" i="1"/>
  <c r="Q261" i="1" s="1"/>
  <c r="K235" i="1"/>
  <c r="Q233" i="1" s="1"/>
  <c r="K221" i="1"/>
  <c r="Q219" i="1" s="1"/>
  <c r="K200" i="1"/>
  <c r="Q198" i="1" s="1"/>
  <c r="Q204" i="1" s="1"/>
  <c r="V204" i="1" s="1"/>
  <c r="Q166" i="1"/>
  <c r="Q169" i="1" s="1"/>
  <c r="Q96" i="1"/>
  <c r="Q99" i="1" s="1"/>
  <c r="I39" i="1"/>
  <c r="P37" i="1" s="1"/>
  <c r="P43" i="1" s="1"/>
  <c r="I28" i="1"/>
  <c r="P26" i="1" s="1"/>
  <c r="P29" i="1" s="1"/>
  <c r="Q652" i="1"/>
  <c r="V652" i="1" s="1"/>
  <c r="P568" i="1"/>
  <c r="Q526" i="1"/>
  <c r="V526" i="1" s="1"/>
  <c r="P519" i="1"/>
  <c r="P512" i="1"/>
  <c r="P414" i="1"/>
  <c r="I224" i="1"/>
  <c r="P222" i="1" s="1"/>
  <c r="Q211" i="1"/>
  <c r="V211" i="1" s="1"/>
  <c r="Q197" i="1"/>
  <c r="V197" i="1" s="1"/>
  <c r="Q43" i="1"/>
  <c r="V43" i="1" s="1"/>
  <c r="R29" i="1"/>
  <c r="W29" i="1" s="1"/>
  <c r="U2626" i="1"/>
  <c r="Q2808" i="1"/>
  <c r="V2808" i="1" s="1"/>
  <c r="Q2794" i="1"/>
  <c r="V2794" i="1" s="1"/>
  <c r="Q2780" i="1"/>
  <c r="V2780" i="1" s="1"/>
  <c r="P2640" i="1"/>
  <c r="P2542" i="1"/>
  <c r="U2654" i="1"/>
  <c r="P2619" i="1"/>
  <c r="U2605" i="1"/>
  <c r="R2703" i="1"/>
  <c r="W2703" i="1" s="1"/>
  <c r="P2647" i="1"/>
  <c r="P2577" i="1"/>
  <c r="P2563" i="1"/>
  <c r="Q2556" i="1"/>
  <c r="V2556" i="1" s="1"/>
  <c r="R2717" i="1"/>
  <c r="W2717" i="1" s="1"/>
  <c r="P2696" i="1"/>
  <c r="P2661" i="1"/>
  <c r="U2668" i="1"/>
  <c r="R2731" i="1"/>
  <c r="W2731" i="1" s="1"/>
  <c r="Q2682" i="1"/>
  <c r="V2682" i="1" s="1"/>
  <c r="P2675" i="1"/>
  <c r="P2724" i="1"/>
  <c r="Q2696" i="1"/>
  <c r="V2696" i="1" s="1"/>
  <c r="P2689" i="1"/>
  <c r="R2759" i="1"/>
  <c r="W2759" i="1" s="1"/>
  <c r="U2500" i="1"/>
  <c r="U2556" i="1"/>
  <c r="U2738" i="1"/>
  <c r="U2752" i="1"/>
  <c r="U2717" i="1"/>
  <c r="Q2612" i="1"/>
  <c r="V2612" i="1" s="1"/>
  <c r="Q2598" i="1"/>
  <c r="V2598" i="1" s="1"/>
  <c r="R2619" i="1"/>
  <c r="W2619" i="1" s="1"/>
  <c r="R2605" i="1"/>
  <c r="W2605" i="1" s="1"/>
  <c r="P2598" i="1"/>
  <c r="P2535" i="1"/>
  <c r="U2766" i="1"/>
  <c r="Q2738" i="1"/>
  <c r="V2738" i="1" s="1"/>
  <c r="P2731" i="1"/>
  <c r="P2612" i="1"/>
  <c r="P2808" i="1"/>
  <c r="P2794" i="1"/>
  <c r="P2780" i="1"/>
  <c r="Q2752" i="1"/>
  <c r="V2752" i="1" s="1"/>
  <c r="P2745" i="1"/>
  <c r="R2633" i="1"/>
  <c r="W2633" i="1" s="1"/>
  <c r="P2584" i="1"/>
  <c r="P2570" i="1"/>
  <c r="U911" i="1"/>
  <c r="U2311" i="1"/>
  <c r="U2269" i="1"/>
  <c r="P2171" i="1"/>
  <c r="U2521" i="1"/>
  <c r="Q2486" i="1"/>
  <c r="V2486" i="1" s="1"/>
  <c r="P2451" i="1"/>
  <c r="S2339" i="1"/>
  <c r="X2339" i="1" s="1"/>
  <c r="U2339" i="1"/>
  <c r="Q2535" i="1"/>
  <c r="V2535" i="1" s="1"/>
  <c r="K2520" i="1"/>
  <c r="Q2490" i="1"/>
  <c r="Q2493" i="1" s="1"/>
  <c r="V2493" i="1" s="1"/>
  <c r="K2485" i="1"/>
  <c r="Q2476" i="1"/>
  <c r="Q2479" i="1" s="1"/>
  <c r="V2479" i="1" s="1"/>
  <c r="K2471" i="1"/>
  <c r="P2458" i="1"/>
  <c r="M2433" i="1"/>
  <c r="R2431" i="1" s="1"/>
  <c r="R2437" i="1" s="1"/>
  <c r="W2437" i="1" s="1"/>
  <c r="Q2427" i="1"/>
  <c r="Q2430" i="1" s="1"/>
  <c r="P2416" i="1"/>
  <c r="M2405" i="1"/>
  <c r="R2403" i="1" s="1"/>
  <c r="R2409" i="1" s="1"/>
  <c r="W2409" i="1" s="1"/>
  <c r="P2374" i="1"/>
  <c r="P2346" i="1"/>
  <c r="P2318" i="1"/>
  <c r="P2262" i="1"/>
  <c r="K2247" i="1"/>
  <c r="K2205" i="1"/>
  <c r="S2213" i="1"/>
  <c r="X2213" i="1" s="1"/>
  <c r="U2213" i="1"/>
  <c r="S2367" i="1"/>
  <c r="X2367" i="1" s="1"/>
  <c r="U2367" i="1"/>
  <c r="M2517" i="1"/>
  <c r="R2515" i="1" s="1"/>
  <c r="R2521" i="1" s="1"/>
  <c r="W2521" i="1" s="1"/>
  <c r="U2465" i="1"/>
  <c r="Q2420" i="1"/>
  <c r="Q2423" i="1" s="1"/>
  <c r="V2423" i="1" s="1"/>
  <c r="U2395" i="1"/>
  <c r="P2255" i="1"/>
  <c r="Q2472" i="1"/>
  <c r="V2472" i="1" s="1"/>
  <c r="M2566" i="1"/>
  <c r="R2564" i="1" s="1"/>
  <c r="R2570" i="1" s="1"/>
  <c r="W2570" i="1" s="1"/>
  <c r="P2493" i="1"/>
  <c r="P2479" i="1"/>
  <c r="Q2371" i="1"/>
  <c r="Q2374" i="1" s="1"/>
  <c r="V2374" i="1" s="1"/>
  <c r="R2371" i="1"/>
  <c r="R2374" i="1" s="1"/>
  <c r="W2374" i="1" s="1"/>
  <c r="Q2343" i="1"/>
  <c r="Q2346" i="1" s="1"/>
  <c r="V2346" i="1" s="1"/>
  <c r="R2343" i="1"/>
  <c r="Q2315" i="1"/>
  <c r="R2315" i="1"/>
  <c r="R2318" i="1" s="1"/>
  <c r="W2318" i="1" s="1"/>
  <c r="M2307" i="1"/>
  <c r="R2305" i="1" s="1"/>
  <c r="R2311" i="1" s="1"/>
  <c r="W2311" i="1" s="1"/>
  <c r="P2206" i="1"/>
  <c r="Q2192" i="1"/>
  <c r="V2192" i="1" s="1"/>
  <c r="Q2161" i="1"/>
  <c r="Q2164" i="1" s="1"/>
  <c r="R2161" i="1"/>
  <c r="R2164" i="1" s="1"/>
  <c r="W2164" i="1" s="1"/>
  <c r="P2031" i="1"/>
  <c r="R2511" i="1"/>
  <c r="R2514" i="1" s="1"/>
  <c r="W2514" i="1" s="1"/>
  <c r="M2503" i="1"/>
  <c r="R2501" i="1" s="1"/>
  <c r="R2507" i="1" s="1"/>
  <c r="W2507" i="1" s="1"/>
  <c r="R2441" i="1"/>
  <c r="R2444" i="1" s="1"/>
  <c r="P2423" i="1"/>
  <c r="K2233" i="1"/>
  <c r="M2559" i="1"/>
  <c r="R2557" i="1" s="1"/>
  <c r="R2563" i="1" s="1"/>
  <c r="W2563" i="1" s="1"/>
  <c r="Q2542" i="1"/>
  <c r="V2542" i="1" s="1"/>
  <c r="Q2507" i="1"/>
  <c r="V2507" i="1" s="1"/>
  <c r="K2492" i="1"/>
  <c r="K2429" i="1"/>
  <c r="P2402" i="1"/>
  <c r="K2359" i="1"/>
  <c r="K2331" i="1"/>
  <c r="K2303" i="1"/>
  <c r="P2241" i="1"/>
  <c r="P2199" i="1"/>
  <c r="Q2185" i="1"/>
  <c r="V2185" i="1" s="1"/>
  <c r="M2524" i="1"/>
  <c r="R2522" i="1" s="1"/>
  <c r="R2528" i="1" s="1"/>
  <c r="W2528" i="1" s="1"/>
  <c r="M2489" i="1"/>
  <c r="R2487" i="1" s="1"/>
  <c r="R2493" i="1" s="1"/>
  <c r="W2493" i="1" s="1"/>
  <c r="M2475" i="1"/>
  <c r="R2473" i="1" s="1"/>
  <c r="R2479" i="1" s="1"/>
  <c r="W2479" i="1" s="1"/>
  <c r="Q2465" i="1"/>
  <c r="V2465" i="1" s="1"/>
  <c r="Q2395" i="1"/>
  <c r="V2395" i="1" s="1"/>
  <c r="P2381" i="1"/>
  <c r="U2353" i="1"/>
  <c r="U2325" i="1"/>
  <c r="Q2290" i="1"/>
  <c r="V2290" i="1" s="1"/>
  <c r="P2234" i="1"/>
  <c r="Q2220" i="1"/>
  <c r="V2220" i="1" s="1"/>
  <c r="P2192" i="1"/>
  <c r="M2545" i="1"/>
  <c r="R2543" i="1" s="1"/>
  <c r="R2549" i="1" s="1"/>
  <c r="W2549" i="1" s="1"/>
  <c r="K2527" i="1"/>
  <c r="M2419" i="1"/>
  <c r="R2417" i="1" s="1"/>
  <c r="R2423" i="1" s="1"/>
  <c r="W2423" i="1" s="1"/>
  <c r="Q2399" i="1"/>
  <c r="Q2402" i="1" s="1"/>
  <c r="V2402" i="1" s="1"/>
  <c r="R2399" i="1"/>
  <c r="R2402" i="1" s="1"/>
  <c r="W2402" i="1" s="1"/>
  <c r="U2360" i="1"/>
  <c r="Q2178" i="1"/>
  <c r="V2178" i="1" s="1"/>
  <c r="U22" i="1"/>
  <c r="R2805" i="1"/>
  <c r="R2808" i="1" s="1"/>
  <c r="W2808" i="1" s="1"/>
  <c r="R2791" i="1"/>
  <c r="R2794" i="1" s="1"/>
  <c r="W2794" i="1" s="1"/>
  <c r="R2777" i="1"/>
  <c r="R2780" i="1" s="1"/>
  <c r="W2780" i="1" s="1"/>
  <c r="R2763" i="1"/>
  <c r="R2766" i="1" s="1"/>
  <c r="R2749" i="1"/>
  <c r="R2752" i="1" s="1"/>
  <c r="R2735" i="1"/>
  <c r="R2738" i="1" s="1"/>
  <c r="W2738" i="1" s="1"/>
  <c r="R2721" i="1"/>
  <c r="R2724" i="1" s="1"/>
  <c r="W2724" i="1" s="1"/>
  <c r="R2707" i="1"/>
  <c r="R2710" i="1" s="1"/>
  <c r="R2693" i="1"/>
  <c r="R2696" i="1" s="1"/>
  <c r="W2696" i="1" s="1"/>
  <c r="R2679" i="1"/>
  <c r="R2682" i="1" s="1"/>
  <c r="W2682" i="1" s="1"/>
  <c r="R2665" i="1"/>
  <c r="R2668" i="1" s="1"/>
  <c r="W2668" i="1" s="1"/>
  <c r="R2651" i="1"/>
  <c r="R2654" i="1" s="1"/>
  <c r="R2637" i="1"/>
  <c r="R2640" i="1" s="1"/>
  <c r="W2640" i="1" s="1"/>
  <c r="R2623" i="1"/>
  <c r="R2626" i="1" s="1"/>
  <c r="R2609" i="1"/>
  <c r="R2612" i="1" s="1"/>
  <c r="W2612" i="1" s="1"/>
  <c r="R2595" i="1"/>
  <c r="R2598" i="1" s="1"/>
  <c r="W2598" i="1" s="1"/>
  <c r="R2581" i="1"/>
  <c r="R2584" i="1" s="1"/>
  <c r="W2584" i="1" s="1"/>
  <c r="R2483" i="1"/>
  <c r="R2486" i="1" s="1"/>
  <c r="R2469" i="1"/>
  <c r="R2472" i="1" s="1"/>
  <c r="Q2444" i="1"/>
  <c r="V2444" i="1" s="1"/>
  <c r="Q2434" i="1"/>
  <c r="Q2437" i="1" s="1"/>
  <c r="V2437" i="1" s="1"/>
  <c r="Q2406" i="1"/>
  <c r="Q2409" i="1" s="1"/>
  <c r="V2409" i="1" s="1"/>
  <c r="S2297" i="1"/>
  <c r="X2297" i="1" s="1"/>
  <c r="U2297" i="1"/>
  <c r="P2227" i="1"/>
  <c r="P2185" i="1"/>
  <c r="Q2385" i="1"/>
  <c r="Q2388" i="1" s="1"/>
  <c r="V2388" i="1" s="1"/>
  <c r="R2385" i="1"/>
  <c r="R2388" i="1" s="1"/>
  <c r="W2388" i="1" s="1"/>
  <c r="K2513" i="1"/>
  <c r="Q2514" i="1"/>
  <c r="V2514" i="1" s="1"/>
  <c r="K2443" i="1"/>
  <c r="P2388" i="1"/>
  <c r="Q2357" i="1"/>
  <c r="Q2360" i="1" s="1"/>
  <c r="R2357" i="1"/>
  <c r="R2360" i="1" s="1"/>
  <c r="W2360" i="1" s="1"/>
  <c r="M2349" i="1"/>
  <c r="R2347" i="1" s="1"/>
  <c r="R2353" i="1" s="1"/>
  <c r="W2353" i="1" s="1"/>
  <c r="R2346" i="1"/>
  <c r="W2346" i="1" s="1"/>
  <c r="Q2329" i="1"/>
  <c r="Q2332" i="1" s="1"/>
  <c r="V2332" i="1" s="1"/>
  <c r="R2329" i="1"/>
  <c r="R2332" i="1" s="1"/>
  <c r="W2332" i="1" s="1"/>
  <c r="M2321" i="1"/>
  <c r="R2319" i="1" s="1"/>
  <c r="R2325" i="1" s="1"/>
  <c r="W2325" i="1" s="1"/>
  <c r="Q2301" i="1"/>
  <c r="Q2304" i="1" s="1"/>
  <c r="R2301" i="1"/>
  <c r="P2290" i="1"/>
  <c r="P2220" i="1"/>
  <c r="Q2119" i="1"/>
  <c r="R2119" i="1"/>
  <c r="R2122" i="1" s="1"/>
  <c r="W2122" i="1" s="1"/>
  <c r="Q2049" i="1"/>
  <c r="Q2052" i="1" s="1"/>
  <c r="V2052" i="1" s="1"/>
  <c r="R2049" i="1"/>
  <c r="R2052" i="1" s="1"/>
  <c r="W2052" i="1" s="1"/>
  <c r="M2496" i="1"/>
  <c r="R2494" i="1" s="1"/>
  <c r="R2500" i="1" s="1"/>
  <c r="W2500" i="1" s="1"/>
  <c r="Q2458" i="1"/>
  <c r="V2458" i="1" s="1"/>
  <c r="Q2448" i="1"/>
  <c r="Q2451" i="1" s="1"/>
  <c r="V2451" i="1" s="1"/>
  <c r="P2437" i="1"/>
  <c r="Q2416" i="1"/>
  <c r="V2416" i="1" s="1"/>
  <c r="P2409" i="1"/>
  <c r="Q2381" i="1"/>
  <c r="V2381" i="1" s="1"/>
  <c r="Q2353" i="1"/>
  <c r="V2353" i="1" s="1"/>
  <c r="Q2325" i="1"/>
  <c r="V2325" i="1" s="1"/>
  <c r="Q2318" i="1"/>
  <c r="V2318" i="1" s="1"/>
  <c r="R2304" i="1"/>
  <c r="W2304" i="1" s="1"/>
  <c r="P2283" i="1"/>
  <c r="Q2262" i="1"/>
  <c r="V2262" i="1" s="1"/>
  <c r="P2178" i="1"/>
  <c r="P2136" i="1"/>
  <c r="Q2094" i="1"/>
  <c r="V2094" i="1" s="1"/>
  <c r="P2045" i="1"/>
  <c r="Q1954" i="1"/>
  <c r="V1954" i="1" s="1"/>
  <c r="R1832" i="1"/>
  <c r="R1835" i="1" s="1"/>
  <c r="W1835" i="1" s="1"/>
  <c r="Q1832" i="1"/>
  <c r="U1821" i="1"/>
  <c r="U1814" i="1"/>
  <c r="P1793" i="1"/>
  <c r="R2287" i="1"/>
  <c r="R2290" i="1" s="1"/>
  <c r="W2290" i="1" s="1"/>
  <c r="R2273" i="1"/>
  <c r="R2276" i="1" s="1"/>
  <c r="W2276" i="1" s="1"/>
  <c r="R2259" i="1"/>
  <c r="R2262" i="1" s="1"/>
  <c r="W2262" i="1" s="1"/>
  <c r="R2245" i="1"/>
  <c r="R2248" i="1" s="1"/>
  <c r="W2248" i="1" s="1"/>
  <c r="R2231" i="1"/>
  <c r="R2234" i="1" s="1"/>
  <c r="W2234" i="1" s="1"/>
  <c r="R2217" i="1"/>
  <c r="R2220" i="1" s="1"/>
  <c r="W2220" i="1" s="1"/>
  <c r="P2059" i="1"/>
  <c r="R1881" i="1"/>
  <c r="R1884" i="1" s="1"/>
  <c r="W1884" i="1" s="1"/>
  <c r="Q1881" i="1"/>
  <c r="Q1884" i="1" s="1"/>
  <c r="V1884" i="1" s="1"/>
  <c r="K2125" i="1"/>
  <c r="Q2123" i="1" s="1"/>
  <c r="Q2129" i="1" s="1"/>
  <c r="V2129" i="1" s="1"/>
  <c r="R2108" i="1"/>
  <c r="W2108" i="1" s="1"/>
  <c r="P2073" i="1"/>
  <c r="K2013" i="1"/>
  <c r="Q2011" i="1" s="1"/>
  <c r="Q2017" i="1" s="1"/>
  <c r="V2017" i="1" s="1"/>
  <c r="R1968" i="1"/>
  <c r="W1968" i="1" s="1"/>
  <c r="P1912" i="1"/>
  <c r="K1901" i="1"/>
  <c r="Q1899" i="1" s="1"/>
  <c r="Q1905" i="1" s="1"/>
  <c r="V1905" i="1" s="1"/>
  <c r="P2143" i="1"/>
  <c r="K2135" i="1"/>
  <c r="P2115" i="1"/>
  <c r="P2087" i="1"/>
  <c r="P2024" i="1"/>
  <c r="P1961" i="1"/>
  <c r="S1891" i="1"/>
  <c r="X1891" i="1" s="1"/>
  <c r="U1891" i="1"/>
  <c r="P2150" i="1"/>
  <c r="P2101" i="1"/>
  <c r="P2038" i="1"/>
  <c r="P1947" i="1"/>
  <c r="U1863" i="1"/>
  <c r="U1842" i="1"/>
  <c r="Q1821" i="1"/>
  <c r="V1821" i="1" s="1"/>
  <c r="R1790" i="1"/>
  <c r="R1793" i="1" s="1"/>
  <c r="W1793" i="1" s="1"/>
  <c r="Q1790" i="1"/>
  <c r="Q1793" i="1" s="1"/>
  <c r="V1793" i="1" s="1"/>
  <c r="R2196" i="1"/>
  <c r="R2199" i="1" s="1"/>
  <c r="W2199" i="1" s="1"/>
  <c r="R2189" i="1"/>
  <c r="R2192" i="1" s="1"/>
  <c r="W2192" i="1" s="1"/>
  <c r="R2182" i="1"/>
  <c r="R2185" i="1" s="1"/>
  <c r="W2185" i="1" s="1"/>
  <c r="R2175" i="1"/>
  <c r="R2178" i="1" s="1"/>
  <c r="W2178" i="1" s="1"/>
  <c r="R2168" i="1"/>
  <c r="R2171" i="1" s="1"/>
  <c r="W2171" i="1" s="1"/>
  <c r="R2063" i="1"/>
  <c r="R2066" i="1" s="1"/>
  <c r="K2055" i="1"/>
  <c r="Q2053" i="1" s="1"/>
  <c r="Q2059" i="1" s="1"/>
  <c r="V2059" i="1" s="1"/>
  <c r="Q1996" i="1"/>
  <c r="V1996" i="1" s="1"/>
  <c r="P1975" i="1"/>
  <c r="R1926" i="1"/>
  <c r="R2077" i="1"/>
  <c r="R2080" i="1" s="1"/>
  <c r="W2080" i="1" s="1"/>
  <c r="Q2010" i="1"/>
  <c r="V2010" i="1" s="1"/>
  <c r="R1996" i="1"/>
  <c r="W1996" i="1" s="1"/>
  <c r="P1933" i="1"/>
  <c r="Q1912" i="1"/>
  <c r="V1912" i="1" s="1"/>
  <c r="P1877" i="1"/>
  <c r="K2111" i="1"/>
  <c r="Q2109" i="1" s="1"/>
  <c r="Q2115" i="1" s="1"/>
  <c r="V2115" i="1" s="1"/>
  <c r="K2083" i="1"/>
  <c r="Q2081" i="1" s="1"/>
  <c r="Q2087" i="1" s="1"/>
  <c r="V2087" i="1" s="1"/>
  <c r="P2080" i="1"/>
  <c r="R2010" i="1"/>
  <c r="W2010" i="1" s="1"/>
  <c r="P1989" i="1"/>
  <c r="K1957" i="1"/>
  <c r="Q1955" i="1" s="1"/>
  <c r="Q1961" i="1" s="1"/>
  <c r="V1961" i="1" s="1"/>
  <c r="R1912" i="1"/>
  <c r="W1912" i="1" s="1"/>
  <c r="Q1835" i="1"/>
  <c r="V1835" i="1" s="1"/>
  <c r="S1730" i="1"/>
  <c r="X1730" i="1" s="1"/>
  <c r="U1730" i="1"/>
  <c r="P1954" i="1"/>
  <c r="K1943" i="1"/>
  <c r="Q1941" i="1" s="1"/>
  <c r="Q1947" i="1" s="1"/>
  <c r="V1947" i="1" s="1"/>
  <c r="S1919" i="1"/>
  <c r="X1919" i="1" s="1"/>
  <c r="U1919" i="1"/>
  <c r="S1800" i="1"/>
  <c r="X1800" i="1" s="1"/>
  <c r="U1800" i="1"/>
  <c r="P1744" i="1"/>
  <c r="K2163" i="1"/>
  <c r="K2156" i="1"/>
  <c r="R2150" i="1"/>
  <c r="W2150" i="1" s="1"/>
  <c r="P2108" i="1"/>
  <c r="R2038" i="1"/>
  <c r="W2038" i="1" s="1"/>
  <c r="P2003" i="1"/>
  <c r="K1971" i="1"/>
  <c r="Q1969" i="1" s="1"/>
  <c r="Q1975" i="1" s="1"/>
  <c r="V1975" i="1" s="1"/>
  <c r="P1968" i="1"/>
  <c r="R1853" i="1"/>
  <c r="R1856" i="1" s="1"/>
  <c r="W1856" i="1" s="1"/>
  <c r="Q1853" i="1"/>
  <c r="Q1856" i="1" s="1"/>
  <c r="V1856" i="1" s="1"/>
  <c r="R2133" i="1"/>
  <c r="R2136" i="1" s="1"/>
  <c r="W2136" i="1" s="1"/>
  <c r="P2129" i="1"/>
  <c r="K2118" i="1"/>
  <c r="Q2116" i="1" s="1"/>
  <c r="Q2122" i="1" s="1"/>
  <c r="Q2066" i="1"/>
  <c r="V2066" i="1" s="1"/>
  <c r="P2017" i="1"/>
  <c r="P1940" i="1"/>
  <c r="K1929" i="1"/>
  <c r="Q1927" i="1" s="1"/>
  <c r="Q1933" i="1" s="1"/>
  <c r="V1933" i="1" s="1"/>
  <c r="P1905" i="1"/>
  <c r="Q1776" i="1"/>
  <c r="Q1779" i="1" s="1"/>
  <c r="V1779" i="1" s="1"/>
  <c r="Q1762" i="1"/>
  <c r="Q1765" i="1" s="1"/>
  <c r="V1765" i="1" s="1"/>
  <c r="K1691" i="1"/>
  <c r="Q1689" i="1" s="1"/>
  <c r="Q1695" i="1" s="1"/>
  <c r="V1695" i="1" s="1"/>
  <c r="Q1867" i="1"/>
  <c r="Q1870" i="1" s="1"/>
  <c r="V1870" i="1" s="1"/>
  <c r="Q1839" i="1"/>
  <c r="Q1842" i="1" s="1"/>
  <c r="V1842" i="1" s="1"/>
  <c r="Q1811" i="1"/>
  <c r="Q1814" i="1" s="1"/>
  <c r="K1740" i="1"/>
  <c r="Q1738" i="1" s="1"/>
  <c r="Q1744" i="1" s="1"/>
  <c r="V1744" i="1" s="1"/>
  <c r="U1562" i="1"/>
  <c r="S1520" i="1"/>
  <c r="X1520" i="1" s="1"/>
  <c r="U1520" i="1"/>
  <c r="I1897" i="1"/>
  <c r="P1895" i="1" s="1"/>
  <c r="P1898" i="1" s="1"/>
  <c r="I1806" i="1"/>
  <c r="P1804" i="1" s="1"/>
  <c r="I1803" i="1"/>
  <c r="P1801" i="1" s="1"/>
  <c r="U1716" i="1"/>
  <c r="P1702" i="1"/>
  <c r="U1674" i="1"/>
  <c r="S1604" i="1"/>
  <c r="X1604" i="1" s="1"/>
  <c r="U1604" i="1"/>
  <c r="Q1429" i="1"/>
  <c r="V1429" i="1" s="1"/>
  <c r="I1883" i="1"/>
  <c r="P1881" i="1" s="1"/>
  <c r="P1884" i="1" s="1"/>
  <c r="I1834" i="1"/>
  <c r="P1832" i="1" s="1"/>
  <c r="P1835" i="1" s="1"/>
  <c r="M1813" i="1"/>
  <c r="I1792" i="1"/>
  <c r="P1790" i="1" s="1"/>
  <c r="P1786" i="1"/>
  <c r="I1778" i="1"/>
  <c r="P1776" i="1" s="1"/>
  <c r="P1779" i="1" s="1"/>
  <c r="P1772" i="1"/>
  <c r="I1764" i="1"/>
  <c r="P1762" i="1" s="1"/>
  <c r="P1765" i="1" s="1"/>
  <c r="P1758" i="1"/>
  <c r="K1635" i="1"/>
  <c r="Q1633" i="1" s="1"/>
  <c r="Q1639" i="1" s="1"/>
  <c r="V1639" i="1" s="1"/>
  <c r="S1632" i="1"/>
  <c r="X1632" i="1" s="1"/>
  <c r="U1632" i="1"/>
  <c r="V1478" i="1"/>
  <c r="R1440" i="1"/>
  <c r="R1443" i="1" s="1"/>
  <c r="W1443" i="1" s="1"/>
  <c r="Q1440" i="1"/>
  <c r="U1443" i="1"/>
  <c r="I1869" i="1"/>
  <c r="P1867" i="1" s="1"/>
  <c r="P1870" i="1" s="1"/>
  <c r="S1660" i="1"/>
  <c r="X1660" i="1" s="1"/>
  <c r="U1660" i="1"/>
  <c r="S1394" i="1"/>
  <c r="X1394" i="1" s="1"/>
  <c r="U1394" i="1"/>
  <c r="Q1737" i="1"/>
  <c r="V1737" i="1" s="1"/>
  <c r="R1713" i="1"/>
  <c r="R1716" i="1" s="1"/>
  <c r="W1716" i="1" s="1"/>
  <c r="Q1713" i="1"/>
  <c r="Q1716" i="1" s="1"/>
  <c r="Q1706" i="1"/>
  <c r="Q1709" i="1" s="1"/>
  <c r="V1709" i="1" s="1"/>
  <c r="R1706" i="1"/>
  <c r="R1709" i="1" s="1"/>
  <c r="W1709" i="1" s="1"/>
  <c r="R1590" i="1"/>
  <c r="W1590" i="1" s="1"/>
  <c r="Q1895" i="1"/>
  <c r="Q1898" i="1" s="1"/>
  <c r="V1898" i="1" s="1"/>
  <c r="I1855" i="1"/>
  <c r="P1853" i="1" s="1"/>
  <c r="P1856" i="1" s="1"/>
  <c r="Q1804" i="1"/>
  <c r="Q1807" i="1" s="1"/>
  <c r="V1807" i="1" s="1"/>
  <c r="R1646" i="1"/>
  <c r="W1646" i="1" s="1"/>
  <c r="U1625" i="1"/>
  <c r="I1736" i="1"/>
  <c r="P1734" i="1" s="1"/>
  <c r="P1737" i="1" s="1"/>
  <c r="R1720" i="1"/>
  <c r="R1723" i="1" s="1"/>
  <c r="W1723" i="1" s="1"/>
  <c r="K1684" i="1"/>
  <c r="Q1682" i="1" s="1"/>
  <c r="Q1688" i="1" s="1"/>
  <c r="V1688" i="1" s="1"/>
  <c r="P1380" i="1"/>
  <c r="U1296" i="1"/>
  <c r="I1652" i="1"/>
  <c r="P1650" i="1" s="1"/>
  <c r="P1653" i="1" s="1"/>
  <c r="K1558" i="1"/>
  <c r="Q1556" i="1" s="1"/>
  <c r="Q1562" i="1" s="1"/>
  <c r="V1562" i="1" s="1"/>
  <c r="P1527" i="1"/>
  <c r="P1471" i="1"/>
  <c r="R1293" i="1"/>
  <c r="R1296" i="1" s="1"/>
  <c r="W1296" i="1" s="1"/>
  <c r="Q1293" i="1"/>
  <c r="Q1296" i="1" s="1"/>
  <c r="V1296" i="1" s="1"/>
  <c r="U1247" i="1"/>
  <c r="Q1132" i="1"/>
  <c r="R1132" i="1"/>
  <c r="R1135" i="1" s="1"/>
  <c r="W1135" i="1" s="1"/>
  <c r="P1611" i="1"/>
  <c r="R1321" i="1"/>
  <c r="R1324" i="1" s="1"/>
  <c r="W1324" i="1" s="1"/>
  <c r="Q1321" i="1"/>
  <c r="Q1324" i="1" s="1"/>
  <c r="U1534" i="1"/>
  <c r="U1282" i="1"/>
  <c r="U1191" i="1"/>
  <c r="I1694" i="1"/>
  <c r="P1692" i="1" s="1"/>
  <c r="P1695" i="1" s="1"/>
  <c r="K1670" i="1"/>
  <c r="Q1668" i="1" s="1"/>
  <c r="Q1674" i="1" s="1"/>
  <c r="V1674" i="1" s="1"/>
  <c r="K1614" i="1"/>
  <c r="Q1612" i="1" s="1"/>
  <c r="Q1618" i="1" s="1"/>
  <c r="V1618" i="1" s="1"/>
  <c r="P1597" i="1"/>
  <c r="R1534" i="1"/>
  <c r="W1534" i="1" s="1"/>
  <c r="P1408" i="1"/>
  <c r="U1338" i="1"/>
  <c r="I1750" i="1"/>
  <c r="P1748" i="1" s="1"/>
  <c r="P1751" i="1" s="1"/>
  <c r="R1734" i="1"/>
  <c r="R1737" i="1" s="1"/>
  <c r="W1737" i="1" s="1"/>
  <c r="Q1492" i="1"/>
  <c r="V1492" i="1" s="1"/>
  <c r="I1680" i="1"/>
  <c r="P1678" i="1" s="1"/>
  <c r="P1681" i="1" s="1"/>
  <c r="P1583" i="1"/>
  <c r="K1551" i="1"/>
  <c r="Q1549" i="1" s="1"/>
  <c r="Q1555" i="1" s="1"/>
  <c r="V1555" i="1" s="1"/>
  <c r="P1541" i="1"/>
  <c r="K1509" i="1"/>
  <c r="Q1507" i="1" s="1"/>
  <c r="Q1513" i="1" s="1"/>
  <c r="V1513" i="1" s="1"/>
  <c r="P1492" i="1"/>
  <c r="U1359" i="1"/>
  <c r="U1303" i="1"/>
  <c r="I1722" i="1"/>
  <c r="P1720" i="1" s="1"/>
  <c r="P1723" i="1" s="1"/>
  <c r="U1646" i="1"/>
  <c r="P1639" i="1"/>
  <c r="U1590" i="1"/>
  <c r="S1506" i="1"/>
  <c r="X1506" i="1" s="1"/>
  <c r="U1506" i="1"/>
  <c r="R1356" i="1"/>
  <c r="R1359" i="1" s="1"/>
  <c r="W1359" i="1" s="1"/>
  <c r="Q1356" i="1"/>
  <c r="Q1359" i="1" s="1"/>
  <c r="Q1678" i="1"/>
  <c r="Q1681" i="1" s="1"/>
  <c r="V1681" i="1" s="1"/>
  <c r="R1678" i="1"/>
  <c r="R1681" i="1" s="1"/>
  <c r="W1681" i="1" s="1"/>
  <c r="R1625" i="1"/>
  <c r="W1625" i="1" s="1"/>
  <c r="P1548" i="1"/>
  <c r="U1345" i="1"/>
  <c r="K1586" i="1"/>
  <c r="Q1584" i="1" s="1"/>
  <c r="Q1590" i="1" s="1"/>
  <c r="V1590" i="1" s="1"/>
  <c r="P1555" i="1"/>
  <c r="P1513" i="1"/>
  <c r="P1457" i="1"/>
  <c r="R1412" i="1"/>
  <c r="R1415" i="1" s="1"/>
  <c r="W1415" i="1" s="1"/>
  <c r="Q1412" i="1"/>
  <c r="Q1415" i="1" s="1"/>
  <c r="V1415" i="1" s="1"/>
  <c r="Q1699" i="1"/>
  <c r="Q1702" i="1" s="1"/>
  <c r="V1702" i="1" s="1"/>
  <c r="I1666" i="1"/>
  <c r="P1664" i="1" s="1"/>
  <c r="P1667" i="1" s="1"/>
  <c r="K1642" i="1"/>
  <c r="Q1640" i="1" s="1"/>
  <c r="Q1646" i="1" s="1"/>
  <c r="V1646" i="1" s="1"/>
  <c r="K1523" i="1"/>
  <c r="Q1521" i="1" s="1"/>
  <c r="Q1527" i="1" s="1"/>
  <c r="V1527" i="1" s="1"/>
  <c r="K1467" i="1"/>
  <c r="Q1465" i="1" s="1"/>
  <c r="Q1443" i="1"/>
  <c r="V1443" i="1" s="1"/>
  <c r="R1422" i="1"/>
  <c r="W1422" i="1" s="1"/>
  <c r="P1366" i="1"/>
  <c r="U1289" i="1"/>
  <c r="K1316" i="1"/>
  <c r="M1313" i="1"/>
  <c r="R1311" i="1" s="1"/>
  <c r="R1317" i="1" s="1"/>
  <c r="W1317" i="1" s="1"/>
  <c r="R1461" i="1"/>
  <c r="R1464" i="1" s="1"/>
  <c r="W1464" i="1" s="1"/>
  <c r="Q1405" i="1"/>
  <c r="Q1408" i="1" s="1"/>
  <c r="V1408" i="1" s="1"/>
  <c r="Q1349" i="1"/>
  <c r="Q1352" i="1" s="1"/>
  <c r="V1352" i="1" s="1"/>
  <c r="I1316" i="1"/>
  <c r="P1314" i="1" s="1"/>
  <c r="P1317" i="1" s="1"/>
  <c r="Q1289" i="1"/>
  <c r="V1289" i="1" s="1"/>
  <c r="I1271" i="1"/>
  <c r="P1269" i="1" s="1"/>
  <c r="P1275" i="1" s="1"/>
  <c r="I1257" i="1"/>
  <c r="P1255" i="1" s="1"/>
  <c r="P1261" i="1" s="1"/>
  <c r="Q1240" i="1"/>
  <c r="V1240" i="1" s="1"/>
  <c r="Q1398" i="1"/>
  <c r="Q1401" i="1" s="1"/>
  <c r="Q1384" i="1"/>
  <c r="Q1387" i="1" s="1"/>
  <c r="I1372" i="1"/>
  <c r="P1370" i="1" s="1"/>
  <c r="P1373" i="1" s="1"/>
  <c r="M1334" i="1"/>
  <c r="R1332" i="1" s="1"/>
  <c r="R1338" i="1" s="1"/>
  <c r="W1338" i="1" s="1"/>
  <c r="I1449" i="1"/>
  <c r="P1447" i="1" s="1"/>
  <c r="P1450" i="1" s="1"/>
  <c r="K1344" i="1"/>
  <c r="K1302" i="1"/>
  <c r="M1299" i="1"/>
  <c r="R1297" i="1" s="1"/>
  <c r="R1303" i="1" s="1"/>
  <c r="W1303" i="1" s="1"/>
  <c r="Q1279" i="1"/>
  <c r="Q1282" i="1" s="1"/>
  <c r="V1282" i="1" s="1"/>
  <c r="R1279" i="1"/>
  <c r="R1282" i="1" s="1"/>
  <c r="Q1275" i="1"/>
  <c r="V1275" i="1" s="1"/>
  <c r="Q1261" i="1"/>
  <c r="V1261" i="1" s="1"/>
  <c r="Q1265" i="1"/>
  <c r="Q1268" i="1" s="1"/>
  <c r="V1268" i="1" s="1"/>
  <c r="R1265" i="1"/>
  <c r="R1268" i="1" s="1"/>
  <c r="W1268" i="1" s="1"/>
  <c r="I1421" i="1"/>
  <c r="P1419" i="1" s="1"/>
  <c r="P1422" i="1" s="1"/>
  <c r="Q1328" i="1"/>
  <c r="Q1331" i="1" s="1"/>
  <c r="V1331" i="1" s="1"/>
  <c r="Q1303" i="1"/>
  <c r="V1303" i="1" s="1"/>
  <c r="Q1233" i="1"/>
  <c r="V1233" i="1" s="1"/>
  <c r="U1079" i="1"/>
  <c r="I1414" i="1"/>
  <c r="P1412" i="1" s="1"/>
  <c r="P1415" i="1" s="1"/>
  <c r="Q1345" i="1"/>
  <c r="V1345" i="1" s="1"/>
  <c r="P1233" i="1"/>
  <c r="Q1135" i="1"/>
  <c r="V1135" i="1" s="1"/>
  <c r="P1163" i="1"/>
  <c r="P1149" i="1"/>
  <c r="R1664" i="1"/>
  <c r="R1667" i="1" s="1"/>
  <c r="W1667" i="1" s="1"/>
  <c r="R1650" i="1"/>
  <c r="R1653" i="1" s="1"/>
  <c r="W1653" i="1" s="1"/>
  <c r="R1636" i="1"/>
  <c r="R1639" i="1" s="1"/>
  <c r="W1639" i="1" s="1"/>
  <c r="R1622" i="1"/>
  <c r="Q1468" i="1"/>
  <c r="I1435" i="1"/>
  <c r="P1433" i="1" s="1"/>
  <c r="P1436" i="1" s="1"/>
  <c r="I1330" i="1"/>
  <c r="P1328" i="1" s="1"/>
  <c r="P1331" i="1" s="1"/>
  <c r="M1281" i="1"/>
  <c r="U1219" i="1"/>
  <c r="U1107" i="1"/>
  <c r="I1211" i="1"/>
  <c r="P1209" i="1" s="1"/>
  <c r="P1212" i="1" s="1"/>
  <c r="I1197" i="1"/>
  <c r="P1195" i="1" s="1"/>
  <c r="P1198" i="1" s="1"/>
  <c r="P1184" i="1"/>
  <c r="Q1174" i="1"/>
  <c r="Q1177" i="1" s="1"/>
  <c r="V1177" i="1" s="1"/>
  <c r="I1127" i="1"/>
  <c r="P1125" i="1" s="1"/>
  <c r="P1023" i="1"/>
  <c r="R1009" i="1"/>
  <c r="W1009" i="1" s="1"/>
  <c r="R995" i="1"/>
  <c r="W995" i="1" s="1"/>
  <c r="Q929" i="1"/>
  <c r="R929" i="1"/>
  <c r="R908" i="1"/>
  <c r="Q908" i="1"/>
  <c r="Q911" i="1" s="1"/>
  <c r="V911" i="1" s="1"/>
  <c r="Q1226" i="1"/>
  <c r="V1226" i="1" s="1"/>
  <c r="Q1191" i="1"/>
  <c r="V1191" i="1" s="1"/>
  <c r="P1128" i="1"/>
  <c r="R1114" i="1"/>
  <c r="W1114" i="1" s="1"/>
  <c r="R932" i="1"/>
  <c r="W932" i="1" s="1"/>
  <c r="R1251" i="1"/>
  <c r="R1254" i="1" s="1"/>
  <c r="W1254" i="1" s="1"/>
  <c r="Q1202" i="1"/>
  <c r="Q1205" i="1" s="1"/>
  <c r="V1205" i="1" s="1"/>
  <c r="I1162" i="1"/>
  <c r="P1160" i="1" s="1"/>
  <c r="Q1146" i="1"/>
  <c r="Q1149" i="1" s="1"/>
  <c r="V1149" i="1" s="1"/>
  <c r="R1146" i="1"/>
  <c r="R1149" i="1" s="1"/>
  <c r="W1149" i="1" s="1"/>
  <c r="P1100" i="1"/>
  <c r="U995" i="1"/>
  <c r="M1138" i="1"/>
  <c r="R1136" i="1" s="1"/>
  <c r="R1142" i="1" s="1"/>
  <c r="W1142" i="1" s="1"/>
  <c r="P1072" i="1"/>
  <c r="Q988" i="1"/>
  <c r="V988" i="1" s="1"/>
  <c r="I1239" i="1"/>
  <c r="P1237" i="1" s="1"/>
  <c r="P1240" i="1" s="1"/>
  <c r="M1236" i="1"/>
  <c r="R1234" i="1" s="1"/>
  <c r="R1240" i="1" s="1"/>
  <c r="W1240" i="1" s="1"/>
  <c r="I1225" i="1"/>
  <c r="P1223" i="1" s="1"/>
  <c r="P1226" i="1" s="1"/>
  <c r="M1222" i="1"/>
  <c r="R1220" i="1" s="1"/>
  <c r="R1226" i="1" s="1"/>
  <c r="W1226" i="1" s="1"/>
  <c r="M1215" i="1"/>
  <c r="R1213" i="1" s="1"/>
  <c r="R1219" i="1" s="1"/>
  <c r="W1219" i="1" s="1"/>
  <c r="I1092" i="1"/>
  <c r="P1090" i="1" s="1"/>
  <c r="P1093" i="1" s="1"/>
  <c r="U1065" i="1"/>
  <c r="Q1051" i="1"/>
  <c r="V1051" i="1" s="1"/>
  <c r="Q1009" i="1"/>
  <c r="V1009" i="1" s="1"/>
  <c r="P988" i="1"/>
  <c r="M1229" i="1"/>
  <c r="R1227" i="1" s="1"/>
  <c r="R1233" i="1" s="1"/>
  <c r="W1233" i="1" s="1"/>
  <c r="M1201" i="1"/>
  <c r="R1199" i="1" s="1"/>
  <c r="R1205" i="1" s="1"/>
  <c r="W1205" i="1" s="1"/>
  <c r="I1176" i="1"/>
  <c r="P1174" i="1" s="1"/>
  <c r="P1177" i="1" s="1"/>
  <c r="Q1160" i="1"/>
  <c r="Q1163" i="1" s="1"/>
  <c r="V1163" i="1" s="1"/>
  <c r="R1160" i="1"/>
  <c r="R1163" i="1" s="1"/>
  <c r="W1163" i="1" s="1"/>
  <c r="P1142" i="1"/>
  <c r="R1002" i="1"/>
  <c r="W1002" i="1" s="1"/>
  <c r="Q960" i="1"/>
  <c r="V960" i="1" s="1"/>
  <c r="R918" i="1"/>
  <c r="W918" i="1" s="1"/>
  <c r="U876" i="1"/>
  <c r="Q1244" i="1"/>
  <c r="Q1247" i="1" s="1"/>
  <c r="Q1181" i="1"/>
  <c r="Q1184" i="1" s="1"/>
  <c r="V1184" i="1" s="1"/>
  <c r="M1152" i="1"/>
  <c r="R1150" i="1" s="1"/>
  <c r="R1156" i="1" s="1"/>
  <c r="W1156" i="1" s="1"/>
  <c r="I1204" i="1"/>
  <c r="P1202" i="1" s="1"/>
  <c r="P1205" i="1" s="1"/>
  <c r="U827" i="1"/>
  <c r="P1156" i="1"/>
  <c r="Q1128" i="1"/>
  <c r="V1128" i="1" s="1"/>
  <c r="I1085" i="1"/>
  <c r="P1083" i="1" s="1"/>
  <c r="P1086" i="1" s="1"/>
  <c r="U974" i="1"/>
  <c r="P967" i="1"/>
  <c r="I1253" i="1"/>
  <c r="P1251" i="1" s="1"/>
  <c r="P1254" i="1" s="1"/>
  <c r="U1044" i="1"/>
  <c r="U981" i="1"/>
  <c r="U953" i="1"/>
  <c r="Q1216" i="1"/>
  <c r="Q1219" i="1" s="1"/>
  <c r="V1219" i="1" s="1"/>
  <c r="M1180" i="1"/>
  <c r="R1178" i="1" s="1"/>
  <c r="R1184" i="1" s="1"/>
  <c r="W1184" i="1" s="1"/>
  <c r="I1169" i="1"/>
  <c r="P1167" i="1" s="1"/>
  <c r="P1170" i="1" s="1"/>
  <c r="P1037" i="1"/>
  <c r="U918" i="1"/>
  <c r="U904" i="1"/>
  <c r="Q1023" i="1"/>
  <c r="V1023" i="1" s="1"/>
  <c r="Q1016" i="1"/>
  <c r="U764" i="1"/>
  <c r="R1118" i="1"/>
  <c r="R1121" i="1" s="1"/>
  <c r="R1104" i="1"/>
  <c r="R1107" i="1" s="1"/>
  <c r="R1090" i="1"/>
  <c r="R1093" i="1" s="1"/>
  <c r="W1093" i="1" s="1"/>
  <c r="R1076" i="1"/>
  <c r="R1079" i="1" s="1"/>
  <c r="W1079" i="1" s="1"/>
  <c r="R1062" i="1"/>
  <c r="R1065" i="1" s="1"/>
  <c r="W1065" i="1" s="1"/>
  <c r="R1048" i="1"/>
  <c r="R1051" i="1" s="1"/>
  <c r="W1051" i="1" s="1"/>
  <c r="R1034" i="1"/>
  <c r="R1037" i="1" s="1"/>
  <c r="W1037" i="1" s="1"/>
  <c r="R971" i="1"/>
  <c r="R964" i="1"/>
  <c r="Q922" i="1"/>
  <c r="Q925" i="1" s="1"/>
  <c r="V925" i="1" s="1"/>
  <c r="R883" i="1"/>
  <c r="W883" i="1" s="1"/>
  <c r="P869" i="1"/>
  <c r="P820" i="1"/>
  <c r="I732" i="1"/>
  <c r="P730" i="1" s="1"/>
  <c r="P736" i="1" s="1"/>
  <c r="Q684" i="1"/>
  <c r="Q687" i="1" s="1"/>
  <c r="V687" i="1" s="1"/>
  <c r="R684" i="1"/>
  <c r="R687" i="1" s="1"/>
  <c r="W687" i="1" s="1"/>
  <c r="M1026" i="1"/>
  <c r="R1024" i="1" s="1"/>
  <c r="R1030" i="1" s="1"/>
  <c r="W1030" i="1" s="1"/>
  <c r="I945" i="1"/>
  <c r="P943" i="1" s="1"/>
  <c r="P946" i="1" s="1"/>
  <c r="R855" i="1"/>
  <c r="W855" i="1" s="1"/>
  <c r="R827" i="1"/>
  <c r="W827" i="1" s="1"/>
  <c r="Q813" i="1"/>
  <c r="Q918" i="1"/>
  <c r="V918" i="1" s="1"/>
  <c r="Q904" i="1"/>
  <c r="V904" i="1" s="1"/>
  <c r="P785" i="1"/>
  <c r="R764" i="1"/>
  <c r="W764" i="1" s="1"/>
  <c r="M1019" i="1"/>
  <c r="R1017" i="1" s="1"/>
  <c r="M1012" i="1"/>
  <c r="R1010" i="1" s="1"/>
  <c r="R1016" i="1" s="1"/>
  <c r="W1016" i="1" s="1"/>
  <c r="M949" i="1"/>
  <c r="R947" i="1" s="1"/>
  <c r="R953" i="1" s="1"/>
  <c r="W953" i="1" s="1"/>
  <c r="S834" i="1"/>
  <c r="X834" i="1" s="1"/>
  <c r="U834" i="1"/>
  <c r="R813" i="1"/>
  <c r="W813" i="1" s="1"/>
  <c r="S750" i="1"/>
  <c r="X750" i="1" s="1"/>
  <c r="U750" i="1"/>
  <c r="Q887" i="1"/>
  <c r="Q890" i="1" s="1"/>
  <c r="V890" i="1" s="1"/>
  <c r="R887" i="1"/>
  <c r="R890" i="1" s="1"/>
  <c r="W890" i="1" s="1"/>
  <c r="I959" i="1"/>
  <c r="P957" i="1" s="1"/>
  <c r="P960" i="1" s="1"/>
  <c r="Q932" i="1"/>
  <c r="V932" i="1" s="1"/>
  <c r="Q876" i="1"/>
  <c r="V876" i="1" s="1"/>
  <c r="U806" i="1"/>
  <c r="M977" i="1"/>
  <c r="R975" i="1" s="1"/>
  <c r="R981" i="1" s="1"/>
  <c r="W981" i="1" s="1"/>
  <c r="M970" i="1"/>
  <c r="R968" i="1" s="1"/>
  <c r="M921" i="1"/>
  <c r="R919" i="1" s="1"/>
  <c r="R925" i="1" s="1"/>
  <c r="W925" i="1" s="1"/>
  <c r="P883" i="1"/>
  <c r="Q848" i="1"/>
  <c r="V848" i="1" s="1"/>
  <c r="M963" i="1"/>
  <c r="R961" i="1" s="1"/>
  <c r="P855" i="1"/>
  <c r="P841" i="1"/>
  <c r="U708" i="1"/>
  <c r="R1020" i="1"/>
  <c r="M907" i="1"/>
  <c r="R905" i="1" s="1"/>
  <c r="M893" i="1"/>
  <c r="R891" i="1" s="1"/>
  <c r="R897" i="1" s="1"/>
  <c r="W897" i="1" s="1"/>
  <c r="Q950" i="1"/>
  <c r="Q953" i="1" s="1"/>
  <c r="I931" i="1"/>
  <c r="P929" i="1" s="1"/>
  <c r="P932" i="1" s="1"/>
  <c r="P848" i="1"/>
  <c r="P799" i="1"/>
  <c r="U722" i="1"/>
  <c r="S694" i="1"/>
  <c r="X694" i="1" s="1"/>
  <c r="U694" i="1"/>
  <c r="Q642" i="1"/>
  <c r="R642" i="1"/>
  <c r="R645" i="1" s="1"/>
  <c r="W645" i="1" s="1"/>
  <c r="U624" i="1"/>
  <c r="Q726" i="1"/>
  <c r="Q729" i="1" s="1"/>
  <c r="V729" i="1" s="1"/>
  <c r="R726" i="1"/>
  <c r="R729" i="1" s="1"/>
  <c r="W729" i="1" s="1"/>
  <c r="I711" i="1"/>
  <c r="P709" i="1" s="1"/>
  <c r="P715" i="1" s="1"/>
  <c r="I700" i="1"/>
  <c r="P698" i="1" s="1"/>
  <c r="Q659" i="1"/>
  <c r="V659" i="1" s="1"/>
  <c r="R873" i="1"/>
  <c r="R876" i="1" s="1"/>
  <c r="W876" i="1" s="1"/>
  <c r="P701" i="1"/>
  <c r="S456" i="1"/>
  <c r="X456" i="1" s="1"/>
  <c r="U456" i="1"/>
  <c r="Q722" i="1"/>
  <c r="V722" i="1" s="1"/>
  <c r="Q712" i="1"/>
  <c r="Q715" i="1" s="1"/>
  <c r="V715" i="1" s="1"/>
  <c r="R712" i="1"/>
  <c r="R715" i="1" s="1"/>
  <c r="W715" i="1" s="1"/>
  <c r="P673" i="1"/>
  <c r="U568" i="1"/>
  <c r="U561" i="1"/>
  <c r="M763" i="1"/>
  <c r="Q698" i="1"/>
  <c r="Q701" i="1" s="1"/>
  <c r="V701" i="1" s="1"/>
  <c r="R698" i="1"/>
  <c r="R701" i="1" s="1"/>
  <c r="W701" i="1" s="1"/>
  <c r="P680" i="1"/>
  <c r="Q666" i="1"/>
  <c r="V666" i="1" s="1"/>
  <c r="Q645" i="1"/>
  <c r="V645" i="1" s="1"/>
  <c r="P631" i="1"/>
  <c r="Q806" i="1"/>
  <c r="V806" i="1" s="1"/>
  <c r="Q754" i="1"/>
  <c r="Q757" i="1" s="1"/>
  <c r="V757" i="1" s="1"/>
  <c r="R754" i="1"/>
  <c r="R757" i="1" s="1"/>
  <c r="W757" i="1" s="1"/>
  <c r="M718" i="1"/>
  <c r="R716" i="1" s="1"/>
  <c r="R722" i="1" s="1"/>
  <c r="W722" i="1" s="1"/>
  <c r="Q670" i="1"/>
  <c r="R670" i="1"/>
  <c r="R673" i="1" s="1"/>
  <c r="W673" i="1" s="1"/>
  <c r="P659" i="1"/>
  <c r="U519" i="1"/>
  <c r="U512" i="1"/>
  <c r="M777" i="1"/>
  <c r="M707" i="1"/>
  <c r="I742" i="1"/>
  <c r="P740" i="1" s="1"/>
  <c r="M704" i="1"/>
  <c r="R702" i="1" s="1"/>
  <c r="R708" i="1" s="1"/>
  <c r="W708" i="1" s="1"/>
  <c r="I777" i="1"/>
  <c r="P775" i="1" s="1"/>
  <c r="P778" i="1" s="1"/>
  <c r="Q768" i="1"/>
  <c r="Q771" i="1" s="1"/>
  <c r="R768" i="1"/>
  <c r="R771" i="1" s="1"/>
  <c r="W771" i="1" s="1"/>
  <c r="I739" i="1"/>
  <c r="P737" i="1" s="1"/>
  <c r="P743" i="1" s="1"/>
  <c r="Q656" i="1"/>
  <c r="R656" i="1"/>
  <c r="R659" i="1" s="1"/>
  <c r="W659" i="1" s="1"/>
  <c r="P645" i="1"/>
  <c r="U414" i="1"/>
  <c r="R817" i="1"/>
  <c r="R820" i="1" s="1"/>
  <c r="W820" i="1" s="1"/>
  <c r="I791" i="1"/>
  <c r="P789" i="1" s="1"/>
  <c r="P792" i="1" s="1"/>
  <c r="M781" i="1"/>
  <c r="R779" i="1" s="1"/>
  <c r="R785" i="1" s="1"/>
  <c r="W785" i="1" s="1"/>
  <c r="I728" i="1"/>
  <c r="P726" i="1" s="1"/>
  <c r="P687" i="1"/>
  <c r="Q673" i="1"/>
  <c r="V673" i="1" s="1"/>
  <c r="P652" i="1"/>
  <c r="Q638" i="1"/>
  <c r="V638" i="1" s="1"/>
  <c r="Q631" i="1"/>
  <c r="V631" i="1" s="1"/>
  <c r="R418" i="1"/>
  <c r="Q418" i="1"/>
  <c r="M795" i="1"/>
  <c r="R793" i="1" s="1"/>
  <c r="R799" i="1" s="1"/>
  <c r="W799" i="1" s="1"/>
  <c r="Q740" i="1"/>
  <c r="Q743" i="1" s="1"/>
  <c r="V743" i="1" s="1"/>
  <c r="R740" i="1"/>
  <c r="R743" i="1" s="1"/>
  <c r="W743" i="1" s="1"/>
  <c r="I725" i="1"/>
  <c r="P723" i="1" s="1"/>
  <c r="Q586" i="1"/>
  <c r="Q589" i="1" s="1"/>
  <c r="V589" i="1" s="1"/>
  <c r="I546" i="1"/>
  <c r="P544" i="1" s="1"/>
  <c r="P547" i="1" s="1"/>
  <c r="R505" i="1"/>
  <c r="W505" i="1" s="1"/>
  <c r="P491" i="1"/>
  <c r="U400" i="1"/>
  <c r="M378" i="1"/>
  <c r="Q579" i="1"/>
  <c r="Q582" i="1" s="1"/>
  <c r="I532" i="1"/>
  <c r="P530" i="1" s="1"/>
  <c r="Q505" i="1"/>
  <c r="V505" i="1" s="1"/>
  <c r="U407" i="1"/>
  <c r="I616" i="1"/>
  <c r="P614" i="1" s="1"/>
  <c r="P617" i="1" s="1"/>
  <c r="Q572" i="1"/>
  <c r="Q575" i="1" s="1"/>
  <c r="V575" i="1" s="1"/>
  <c r="Q565" i="1"/>
  <c r="Q568" i="1" s="1"/>
  <c r="I529" i="1"/>
  <c r="P527" i="1" s="1"/>
  <c r="I609" i="1"/>
  <c r="P607" i="1" s="1"/>
  <c r="P610" i="1" s="1"/>
  <c r="Q544" i="1"/>
  <c r="Q547" i="1" s="1"/>
  <c r="V547" i="1" s="1"/>
  <c r="R544" i="1"/>
  <c r="R547" i="1" s="1"/>
  <c r="W547" i="1" s="1"/>
  <c r="U477" i="1"/>
  <c r="I602" i="1"/>
  <c r="P600" i="1" s="1"/>
  <c r="P603" i="1" s="1"/>
  <c r="M525" i="1"/>
  <c r="R320" i="1"/>
  <c r="R323" i="1" s="1"/>
  <c r="W323" i="1" s="1"/>
  <c r="Q320" i="1"/>
  <c r="Q323" i="1" s="1"/>
  <c r="I595" i="1"/>
  <c r="P593" i="1" s="1"/>
  <c r="P596" i="1" s="1"/>
  <c r="I553" i="1"/>
  <c r="P551" i="1" s="1"/>
  <c r="P554" i="1" s="1"/>
  <c r="M550" i="1"/>
  <c r="R548" i="1" s="1"/>
  <c r="R554" i="1" s="1"/>
  <c r="W554" i="1" s="1"/>
  <c r="R526" i="1"/>
  <c r="W526" i="1" s="1"/>
  <c r="I504" i="1"/>
  <c r="P502" i="1" s="1"/>
  <c r="P505" i="1" s="1"/>
  <c r="P435" i="1"/>
  <c r="R362" i="1"/>
  <c r="R365" i="1" s="1"/>
  <c r="W365" i="1" s="1"/>
  <c r="Q362" i="1"/>
  <c r="Q365" i="1" s="1"/>
  <c r="R348" i="1"/>
  <c r="Q348" i="1"/>
  <c r="Q351" i="1" s="1"/>
  <c r="V351" i="1" s="1"/>
  <c r="I588" i="1"/>
  <c r="P586" i="1" s="1"/>
  <c r="P589" i="1" s="1"/>
  <c r="M539" i="1"/>
  <c r="Q428" i="1"/>
  <c r="V428" i="1" s="1"/>
  <c r="M536" i="1"/>
  <c r="R534" i="1" s="1"/>
  <c r="R540" i="1" s="1"/>
  <c r="W540" i="1" s="1"/>
  <c r="R498" i="1"/>
  <c r="W498" i="1" s="1"/>
  <c r="Q558" i="1"/>
  <c r="Q561" i="1" s="1"/>
  <c r="R558" i="1"/>
  <c r="R561" i="1" s="1"/>
  <c r="W561" i="1" s="1"/>
  <c r="I539" i="1"/>
  <c r="P537" i="1" s="1"/>
  <c r="P540" i="1" s="1"/>
  <c r="P463" i="1"/>
  <c r="U421" i="1"/>
  <c r="I497" i="1"/>
  <c r="P495" i="1" s="1"/>
  <c r="P498" i="1" s="1"/>
  <c r="P449" i="1"/>
  <c r="R421" i="1"/>
  <c r="W421" i="1" s="1"/>
  <c r="Q337" i="1"/>
  <c r="V337" i="1" s="1"/>
  <c r="Q288" i="1"/>
  <c r="V288" i="1" s="1"/>
  <c r="Q421" i="1"/>
  <c r="V421" i="1" s="1"/>
  <c r="U393" i="1"/>
  <c r="M410" i="1"/>
  <c r="R408" i="1" s="1"/>
  <c r="R414" i="1" s="1"/>
  <c r="W414" i="1" s="1"/>
  <c r="I385" i="1"/>
  <c r="P383" i="1" s="1"/>
  <c r="P386" i="1" s="1"/>
  <c r="P309" i="1"/>
  <c r="I301" i="1"/>
  <c r="P299" i="1" s="1"/>
  <c r="P302" i="1" s="1"/>
  <c r="M263" i="1"/>
  <c r="R261" i="1" s="1"/>
  <c r="R267" i="1" s="1"/>
  <c r="W267" i="1" s="1"/>
  <c r="S344" i="1"/>
  <c r="X344" i="1" s="1"/>
  <c r="M333" i="1"/>
  <c r="R331" i="1" s="1"/>
  <c r="R337" i="1" s="1"/>
  <c r="W337" i="1" s="1"/>
  <c r="Q327" i="1"/>
  <c r="Q330" i="1" s="1"/>
  <c r="S295" i="1"/>
  <c r="X295" i="1" s="1"/>
  <c r="U295" i="1"/>
  <c r="I287" i="1"/>
  <c r="P285" i="1" s="1"/>
  <c r="P288" i="1" s="1"/>
  <c r="R425" i="1"/>
  <c r="R428" i="1" s="1"/>
  <c r="W428" i="1" s="1"/>
  <c r="Q376" i="1"/>
  <c r="Q379" i="1" s="1"/>
  <c r="M368" i="1"/>
  <c r="R366" i="1" s="1"/>
  <c r="R372" i="1" s="1"/>
  <c r="W372" i="1" s="1"/>
  <c r="M354" i="1"/>
  <c r="R352" i="1" s="1"/>
  <c r="R358" i="1" s="1"/>
  <c r="W358" i="1" s="1"/>
  <c r="U281" i="1"/>
  <c r="I273" i="1"/>
  <c r="P271" i="1" s="1"/>
  <c r="P274" i="1" s="1"/>
  <c r="K396" i="1"/>
  <c r="Q394" i="1" s="1"/>
  <c r="Q400" i="1" s="1"/>
  <c r="V400" i="1" s="1"/>
  <c r="Q372" i="1"/>
  <c r="V372" i="1" s="1"/>
  <c r="Q358" i="1"/>
  <c r="V358" i="1" s="1"/>
  <c r="M326" i="1"/>
  <c r="R324" i="1" s="1"/>
  <c r="R330" i="1" s="1"/>
  <c r="W330" i="1" s="1"/>
  <c r="Q299" i="1"/>
  <c r="Q302" i="1" s="1"/>
  <c r="V302" i="1" s="1"/>
  <c r="R299" i="1"/>
  <c r="R302" i="1" s="1"/>
  <c r="W302" i="1" s="1"/>
  <c r="P267" i="1"/>
  <c r="I259" i="1"/>
  <c r="P257" i="1" s="1"/>
  <c r="P260" i="1" s="1"/>
  <c r="I371" i="1"/>
  <c r="P369" i="1" s="1"/>
  <c r="P372" i="1" s="1"/>
  <c r="I357" i="1"/>
  <c r="P355" i="1" s="1"/>
  <c r="P358" i="1" s="1"/>
  <c r="P337" i="1"/>
  <c r="Q285" i="1"/>
  <c r="R285" i="1"/>
  <c r="R288" i="1" s="1"/>
  <c r="W288" i="1" s="1"/>
  <c r="P253" i="1"/>
  <c r="Q271" i="1"/>
  <c r="Q274" i="1" s="1"/>
  <c r="V274" i="1" s="1"/>
  <c r="R271" i="1"/>
  <c r="R274" i="1" s="1"/>
  <c r="W274" i="1" s="1"/>
  <c r="R250" i="1"/>
  <c r="R253" i="1" s="1"/>
  <c r="W253" i="1" s="1"/>
  <c r="Q250" i="1"/>
  <c r="Q253" i="1" s="1"/>
  <c r="V253" i="1" s="1"/>
  <c r="U246" i="1"/>
  <c r="R530" i="1"/>
  <c r="R533" i="1" s="1"/>
  <c r="W533" i="1" s="1"/>
  <c r="R516" i="1"/>
  <c r="R519" i="1" s="1"/>
  <c r="R502" i="1"/>
  <c r="R488" i="1"/>
  <c r="R491" i="1" s="1"/>
  <c r="W491" i="1" s="1"/>
  <c r="R474" i="1"/>
  <c r="R477" i="1" s="1"/>
  <c r="W477" i="1" s="1"/>
  <c r="R460" i="1"/>
  <c r="R463" i="1" s="1"/>
  <c r="W463" i="1" s="1"/>
  <c r="Q313" i="1"/>
  <c r="Q316" i="1" s="1"/>
  <c r="V316" i="1" s="1"/>
  <c r="Q257" i="1"/>
  <c r="Q260" i="1" s="1"/>
  <c r="V260" i="1" s="1"/>
  <c r="R257" i="1"/>
  <c r="R260" i="1" s="1"/>
  <c r="W260" i="1" s="1"/>
  <c r="R243" i="1"/>
  <c r="R246" i="1" s="1"/>
  <c r="W246" i="1" s="1"/>
  <c r="Q243" i="1"/>
  <c r="Q404" i="1"/>
  <c r="Q407" i="1" s="1"/>
  <c r="M347" i="1"/>
  <c r="R345" i="1" s="1"/>
  <c r="M312" i="1"/>
  <c r="R310" i="1" s="1"/>
  <c r="R316" i="1" s="1"/>
  <c r="W316" i="1" s="1"/>
  <c r="R211" i="1"/>
  <c r="W211" i="1" s="1"/>
  <c r="Q281" i="1"/>
  <c r="V281" i="1" s="1"/>
  <c r="U323" i="1"/>
  <c r="P316" i="1"/>
  <c r="Q267" i="1"/>
  <c r="V267" i="1" s="1"/>
  <c r="P106" i="1"/>
  <c r="P78" i="1"/>
  <c r="R36" i="1"/>
  <c r="W36" i="1" s="1"/>
  <c r="P218" i="1"/>
  <c r="P183" i="1"/>
  <c r="K172" i="1"/>
  <c r="Q170" i="1" s="1"/>
  <c r="Q176" i="1" s="1"/>
  <c r="V176" i="1" s="1"/>
  <c r="P155" i="1"/>
  <c r="K144" i="1"/>
  <c r="Q142" i="1" s="1"/>
  <c r="Q148" i="1" s="1"/>
  <c r="V148" i="1" s="1"/>
  <c r="S43" i="1"/>
  <c r="X43" i="1" s="1"/>
  <c r="U43" i="1"/>
  <c r="K32" i="1"/>
  <c r="Q30" i="1" s="1"/>
  <c r="Q36" i="1" s="1"/>
  <c r="V36" i="1" s="1"/>
  <c r="P127" i="1"/>
  <c r="P239" i="1"/>
  <c r="K228" i="1"/>
  <c r="Q226" i="1" s="1"/>
  <c r="P176" i="1"/>
  <c r="P148" i="1"/>
  <c r="P36" i="1"/>
  <c r="P64" i="1"/>
  <c r="P204" i="1"/>
  <c r="P232" i="1"/>
  <c r="K158" i="1"/>
  <c r="Q156" i="1" s="1"/>
  <c r="Q162" i="1" s="1"/>
  <c r="V162" i="1" s="1"/>
  <c r="K130" i="1"/>
  <c r="Q128" i="1" s="1"/>
  <c r="Q134" i="1" s="1"/>
  <c r="V134" i="1" s="1"/>
  <c r="Q229" i="1"/>
  <c r="R229" i="1"/>
  <c r="R232" i="1" s="1"/>
  <c r="W232" i="1" s="1"/>
  <c r="Q225" i="1"/>
  <c r="V225" i="1" s="1"/>
  <c r="S197" i="1"/>
  <c r="X197" i="1" s="1"/>
  <c r="U197" i="1"/>
  <c r="K186" i="1"/>
  <c r="Q184" i="1" s="1"/>
  <c r="Q190" i="1" s="1"/>
  <c r="V190" i="1" s="1"/>
  <c r="K46" i="1"/>
  <c r="Q44" i="1" s="1"/>
  <c r="Q50" i="1" s="1"/>
  <c r="V50" i="1" s="1"/>
  <c r="K242" i="1"/>
  <c r="Q240" i="1" s="1"/>
  <c r="P113" i="1"/>
  <c r="P85" i="1"/>
  <c r="K21" i="1"/>
  <c r="P225" i="1"/>
  <c r="K214" i="1"/>
  <c r="Q212" i="1" s="1"/>
  <c r="Q218" i="1" s="1"/>
  <c r="V218" i="1" s="1"/>
  <c r="P162" i="1"/>
  <c r="P134" i="1"/>
  <c r="R215" i="1"/>
  <c r="R218" i="1" s="1"/>
  <c r="W218" i="1" s="1"/>
  <c r="R201" i="1"/>
  <c r="R204" i="1" s="1"/>
  <c r="W204" i="1" s="1"/>
  <c r="R187" i="1"/>
  <c r="R190" i="1" s="1"/>
  <c r="R173" i="1"/>
  <c r="R176" i="1" s="1"/>
  <c r="W176" i="1" s="1"/>
  <c r="R159" i="1"/>
  <c r="R162" i="1" s="1"/>
  <c r="W162" i="1" s="1"/>
  <c r="R145" i="1"/>
  <c r="R148" i="1" s="1"/>
  <c r="W148" i="1" s="1"/>
  <c r="R131" i="1"/>
  <c r="R134" i="1" s="1"/>
  <c r="W134" i="1" s="1"/>
  <c r="R117" i="1"/>
  <c r="R120" i="1" s="1"/>
  <c r="R103" i="1"/>
  <c r="R106" i="1" s="1"/>
  <c r="W106" i="1" s="1"/>
  <c r="R89" i="1"/>
  <c r="R92" i="1" s="1"/>
  <c r="R75" i="1"/>
  <c r="R78" i="1" s="1"/>
  <c r="W78" i="1" s="1"/>
  <c r="R61" i="1"/>
  <c r="R64" i="1" s="1"/>
  <c r="W64" i="1" s="1"/>
  <c r="R47" i="1"/>
  <c r="R50" i="1" s="1"/>
  <c r="R33" i="1"/>
  <c r="R19" i="1"/>
  <c r="R22" i="1" s="1"/>
  <c r="M14" i="1"/>
  <c r="K14" i="1"/>
  <c r="Q12" i="1"/>
  <c r="F14" i="1"/>
  <c r="I14" i="1"/>
  <c r="P12" i="1" s="1"/>
  <c r="I11" i="1"/>
  <c r="P9" i="1" s="1"/>
  <c r="K11" i="1"/>
  <c r="M11" i="1"/>
  <c r="R9" i="1" s="1"/>
  <c r="R15" i="1" s="1"/>
  <c r="A9" i="1"/>
  <c r="S2787" i="1" l="1"/>
  <c r="X2787" i="1" s="1"/>
  <c r="U2787" i="1"/>
  <c r="V2157" i="1"/>
  <c r="S2157" i="1"/>
  <c r="X2157" i="1" s="1"/>
  <c r="V323" i="1"/>
  <c r="S323" i="1"/>
  <c r="X323" i="1" s="1"/>
  <c r="V624" i="1"/>
  <c r="S624" i="1"/>
  <c r="X624" i="1" s="1"/>
  <c r="V393" i="1"/>
  <c r="S393" i="1"/>
  <c r="X393" i="1" s="1"/>
  <c r="Q484" i="1"/>
  <c r="V484" i="1" s="1"/>
  <c r="R911" i="1"/>
  <c r="W911" i="1" s="1"/>
  <c r="S1590" i="1"/>
  <c r="X1590" i="1" s="1"/>
  <c r="P862" i="1"/>
  <c r="P92" i="1"/>
  <c r="U92" i="1" s="1"/>
  <c r="R1583" i="1"/>
  <c r="W1583" i="1" s="1"/>
  <c r="Q2675" i="1"/>
  <c r="V2675" i="1" s="1"/>
  <c r="Q1317" i="1"/>
  <c r="V1317" i="1" s="1"/>
  <c r="Q897" i="1"/>
  <c r="V897" i="1" s="1"/>
  <c r="P2773" i="1"/>
  <c r="R1541" i="1"/>
  <c r="W1541" i="1" s="1"/>
  <c r="Q2101" i="1"/>
  <c r="V2101" i="1" s="1"/>
  <c r="P2801" i="1"/>
  <c r="S1646" i="1"/>
  <c r="X1646" i="1" s="1"/>
  <c r="P57" i="1"/>
  <c r="P71" i="1"/>
  <c r="P330" i="1"/>
  <c r="U330" i="1" s="1"/>
  <c r="Q2773" i="1"/>
  <c r="V2773" i="1" s="1"/>
  <c r="P2052" i="1"/>
  <c r="U2052" i="1" s="1"/>
  <c r="P190" i="1"/>
  <c r="U190" i="1" s="1"/>
  <c r="Q2801" i="1"/>
  <c r="V2801" i="1" s="1"/>
  <c r="P211" i="1"/>
  <c r="U211" i="1" s="1"/>
  <c r="Q232" i="1"/>
  <c r="V232" i="1" s="1"/>
  <c r="S1674" i="1"/>
  <c r="X1674" i="1" s="1"/>
  <c r="S2556" i="1"/>
  <c r="X2556" i="1" s="1"/>
  <c r="P1569" i="1"/>
  <c r="P99" i="1"/>
  <c r="U99" i="1" s="1"/>
  <c r="P2591" i="1"/>
  <c r="U2591" i="1" s="1"/>
  <c r="R974" i="1"/>
  <c r="W974" i="1" s="1"/>
  <c r="S827" i="1"/>
  <c r="X827" i="1" s="1"/>
  <c r="R666" i="1"/>
  <c r="W666" i="1" s="1"/>
  <c r="S29" i="1"/>
  <c r="X29" i="1" s="1"/>
  <c r="U29" i="1"/>
  <c r="S442" i="1"/>
  <c r="X442" i="1" s="1"/>
  <c r="U442" i="1"/>
  <c r="S470" i="1"/>
  <c r="X470" i="1" s="1"/>
  <c r="U470" i="1"/>
  <c r="V2269" i="1"/>
  <c r="S2269" i="1"/>
  <c r="X2269" i="1" s="1"/>
  <c r="V1828" i="1"/>
  <c r="S1828" i="1"/>
  <c r="X1828" i="1" s="1"/>
  <c r="U1982" i="1"/>
  <c r="S1982" i="1"/>
  <c r="X1982" i="1" s="1"/>
  <c r="V99" i="1"/>
  <c r="S99" i="1"/>
  <c r="X99" i="1" s="1"/>
  <c r="S141" i="1"/>
  <c r="X141" i="1" s="1"/>
  <c r="U141" i="1"/>
  <c r="V939" i="1"/>
  <c r="S939" i="1"/>
  <c r="X939" i="1" s="1"/>
  <c r="V169" i="1"/>
  <c r="S169" i="1"/>
  <c r="X169" i="1" s="1"/>
  <c r="S1310" i="1"/>
  <c r="X1310" i="1" s="1"/>
  <c r="U1310" i="1"/>
  <c r="U484" i="1"/>
  <c r="V1338" i="1"/>
  <c r="S1338" i="1"/>
  <c r="X1338" i="1" s="1"/>
  <c r="U1478" i="1"/>
  <c r="S1478" i="1"/>
  <c r="X1478" i="1" s="1"/>
  <c r="U1849" i="1"/>
  <c r="S1849" i="1"/>
  <c r="X1849" i="1" s="1"/>
  <c r="S1499" i="1"/>
  <c r="X1499" i="1" s="1"/>
  <c r="U1499" i="1"/>
  <c r="S1576" i="1"/>
  <c r="X1576" i="1" s="1"/>
  <c r="U1576" i="1"/>
  <c r="U526" i="1"/>
  <c r="S526" i="1"/>
  <c r="X526" i="1" s="1"/>
  <c r="S1485" i="1"/>
  <c r="X1485" i="1" s="1"/>
  <c r="U1485" i="1"/>
  <c r="V2591" i="1"/>
  <c r="S2591" i="1"/>
  <c r="X2591" i="1" s="1"/>
  <c r="S1009" i="1"/>
  <c r="X1009" i="1" s="1"/>
  <c r="S974" i="1"/>
  <c r="X974" i="1" s="1"/>
  <c r="Q512" i="1"/>
  <c r="P771" i="1"/>
  <c r="U771" i="1" s="1"/>
  <c r="P1058" i="1"/>
  <c r="R1044" i="1"/>
  <c r="Q2003" i="1"/>
  <c r="V2003" i="1" s="1"/>
  <c r="P1387" i="1"/>
  <c r="U1387" i="1" s="1"/>
  <c r="P1688" i="1"/>
  <c r="Q1863" i="1"/>
  <c r="R1023" i="1"/>
  <c r="W1023" i="1" s="1"/>
  <c r="P533" i="1"/>
  <c r="Q1471" i="1"/>
  <c r="V1471" i="1" s="1"/>
  <c r="R652" i="1"/>
  <c r="W652" i="1" s="1"/>
  <c r="R960" i="1"/>
  <c r="W960" i="1" s="1"/>
  <c r="P890" i="1"/>
  <c r="U890" i="1" s="1"/>
  <c r="P1429" i="1"/>
  <c r="U1429" i="1" s="1"/>
  <c r="P2703" i="1"/>
  <c r="R2206" i="1"/>
  <c r="W2206" i="1" s="1"/>
  <c r="R1450" i="1"/>
  <c r="W1450" i="1" s="1"/>
  <c r="Q1786" i="1"/>
  <c r="V1786" i="1" s="1"/>
  <c r="R2465" i="1"/>
  <c r="W2465" i="1" s="1"/>
  <c r="S1002" i="1"/>
  <c r="X1002" i="1" s="1"/>
  <c r="S904" i="1"/>
  <c r="X904" i="1" s="1"/>
  <c r="P2528" i="1"/>
  <c r="U2528" i="1" s="1"/>
  <c r="P2710" i="1"/>
  <c r="U2710" i="1" s="1"/>
  <c r="S281" i="1"/>
  <c r="X281" i="1" s="1"/>
  <c r="P729" i="1"/>
  <c r="U729" i="1" s="1"/>
  <c r="S1821" i="1"/>
  <c r="X1821" i="1" s="1"/>
  <c r="Q239" i="1"/>
  <c r="V239" i="1" s="1"/>
  <c r="Q498" i="1"/>
  <c r="V498" i="1" s="1"/>
  <c r="U498" i="1"/>
  <c r="V1247" i="1"/>
  <c r="S1247" i="1"/>
  <c r="X1247" i="1" s="1"/>
  <c r="U1751" i="1"/>
  <c r="S1751" i="1"/>
  <c r="X1751" i="1" s="1"/>
  <c r="W2472" i="1"/>
  <c r="S2472" i="1"/>
  <c r="X2472" i="1" s="1"/>
  <c r="W2444" i="1"/>
  <c r="S2444" i="1"/>
  <c r="X2444" i="1" s="1"/>
  <c r="W120" i="1"/>
  <c r="S120" i="1"/>
  <c r="X120" i="1" s="1"/>
  <c r="V568" i="1"/>
  <c r="S568" i="1"/>
  <c r="X568" i="1" s="1"/>
  <c r="S932" i="1"/>
  <c r="X932" i="1" s="1"/>
  <c r="U932" i="1"/>
  <c r="S1240" i="1"/>
  <c r="X1240" i="1" s="1"/>
  <c r="U1240" i="1"/>
  <c r="V1324" i="1"/>
  <c r="S1324" i="1"/>
  <c r="X1324" i="1" s="1"/>
  <c r="S1835" i="1"/>
  <c r="X1835" i="1" s="1"/>
  <c r="U1835" i="1"/>
  <c r="U1898" i="1"/>
  <c r="S1898" i="1"/>
  <c r="X1898" i="1" s="1"/>
  <c r="W2486" i="1"/>
  <c r="S2486" i="1"/>
  <c r="X2486" i="1" s="1"/>
  <c r="W50" i="1"/>
  <c r="S50" i="1"/>
  <c r="X50" i="1" s="1"/>
  <c r="S1317" i="1"/>
  <c r="X1317" i="1" s="1"/>
  <c r="U1317" i="1"/>
  <c r="S1884" i="1"/>
  <c r="X1884" i="1" s="1"/>
  <c r="U1884" i="1"/>
  <c r="W2752" i="1"/>
  <c r="S2752" i="1"/>
  <c r="X2752" i="1" s="1"/>
  <c r="V379" i="1"/>
  <c r="S379" i="1"/>
  <c r="X379" i="1" s="1"/>
  <c r="V2304" i="1"/>
  <c r="S2304" i="1"/>
  <c r="X2304" i="1" s="1"/>
  <c r="W2766" i="1"/>
  <c r="S2766" i="1"/>
  <c r="X2766" i="1" s="1"/>
  <c r="V771" i="1"/>
  <c r="V365" i="1"/>
  <c r="S365" i="1"/>
  <c r="X365" i="1" s="1"/>
  <c r="W2066" i="1"/>
  <c r="S2066" i="1"/>
  <c r="X2066" i="1" s="1"/>
  <c r="S540" i="1"/>
  <c r="X540" i="1" s="1"/>
  <c r="U540" i="1"/>
  <c r="S617" i="1"/>
  <c r="X617" i="1" s="1"/>
  <c r="U617" i="1"/>
  <c r="V561" i="1"/>
  <c r="S561" i="1"/>
  <c r="X561" i="1" s="1"/>
  <c r="S1254" i="1"/>
  <c r="X1254" i="1" s="1"/>
  <c r="U1254" i="1"/>
  <c r="S1205" i="1"/>
  <c r="X1205" i="1" s="1"/>
  <c r="U1205" i="1"/>
  <c r="S1856" i="1"/>
  <c r="X1856" i="1" s="1"/>
  <c r="U1856" i="1"/>
  <c r="W2626" i="1"/>
  <c r="S2626" i="1"/>
  <c r="X2626" i="1" s="1"/>
  <c r="S2164" i="1"/>
  <c r="X2164" i="1" s="1"/>
  <c r="V2164" i="1"/>
  <c r="V330" i="1"/>
  <c r="S330" i="1"/>
  <c r="X330" i="1" s="1"/>
  <c r="V953" i="1"/>
  <c r="S953" i="1"/>
  <c r="X953" i="1" s="1"/>
  <c r="S547" i="1"/>
  <c r="X547" i="1" s="1"/>
  <c r="U547" i="1"/>
  <c r="U1422" i="1"/>
  <c r="S1422" i="1"/>
  <c r="X1422" i="1" s="1"/>
  <c r="W22" i="1"/>
  <c r="S22" i="1"/>
  <c r="X22" i="1" s="1"/>
  <c r="V407" i="1"/>
  <c r="S407" i="1"/>
  <c r="X407" i="1" s="1"/>
  <c r="S946" i="1"/>
  <c r="X946" i="1" s="1"/>
  <c r="U946" i="1"/>
  <c r="S1331" i="1"/>
  <c r="X1331" i="1" s="1"/>
  <c r="U1331" i="1"/>
  <c r="V1387" i="1"/>
  <c r="S1387" i="1"/>
  <c r="X1387" i="1" s="1"/>
  <c r="S1870" i="1"/>
  <c r="X1870" i="1" s="1"/>
  <c r="U1870" i="1"/>
  <c r="V1814" i="1"/>
  <c r="S1814" i="1"/>
  <c r="X1814" i="1" s="1"/>
  <c r="V2430" i="1"/>
  <c r="S2430" i="1"/>
  <c r="X2430" i="1" s="1"/>
  <c r="S1177" i="1"/>
  <c r="X1177" i="1" s="1"/>
  <c r="U1177" i="1"/>
  <c r="S1667" i="1"/>
  <c r="X1667" i="1" s="1"/>
  <c r="U1667" i="1"/>
  <c r="S358" i="1"/>
  <c r="X358" i="1" s="1"/>
  <c r="U358" i="1"/>
  <c r="S603" i="1"/>
  <c r="X603" i="1" s="1"/>
  <c r="U603" i="1"/>
  <c r="S778" i="1"/>
  <c r="X778" i="1" s="1"/>
  <c r="U778" i="1"/>
  <c r="S1653" i="1"/>
  <c r="X1653" i="1" s="1"/>
  <c r="U1653" i="1"/>
  <c r="W519" i="1"/>
  <c r="S519" i="1"/>
  <c r="X519" i="1" s="1"/>
  <c r="S372" i="1"/>
  <c r="X372" i="1" s="1"/>
  <c r="U372" i="1"/>
  <c r="W190" i="1"/>
  <c r="S190" i="1"/>
  <c r="X190" i="1" s="1"/>
  <c r="V582" i="1"/>
  <c r="S582" i="1"/>
  <c r="X582" i="1" s="1"/>
  <c r="S792" i="1"/>
  <c r="X792" i="1" s="1"/>
  <c r="U792" i="1"/>
  <c r="V1401" i="1"/>
  <c r="S1401" i="1"/>
  <c r="X1401" i="1" s="1"/>
  <c r="S1765" i="1"/>
  <c r="X1765" i="1" s="1"/>
  <c r="U1765" i="1"/>
  <c r="W2654" i="1"/>
  <c r="S2654" i="1"/>
  <c r="X2654" i="1" s="1"/>
  <c r="S1681" i="1"/>
  <c r="X1681" i="1" s="1"/>
  <c r="U1681" i="1"/>
  <c r="W1282" i="1"/>
  <c r="S1282" i="1"/>
  <c r="X1282" i="1" s="1"/>
  <c r="S1779" i="1"/>
  <c r="X1779" i="1" s="1"/>
  <c r="U1779" i="1"/>
  <c r="S386" i="1"/>
  <c r="X386" i="1" s="1"/>
  <c r="U386" i="1"/>
  <c r="V1359" i="1"/>
  <c r="S1359" i="1"/>
  <c r="X1359" i="1" s="1"/>
  <c r="S554" i="1"/>
  <c r="X554" i="1" s="1"/>
  <c r="U554" i="1"/>
  <c r="W1107" i="1"/>
  <c r="S1107" i="1"/>
  <c r="X1107" i="1" s="1"/>
  <c r="V2360" i="1"/>
  <c r="S2360" i="1"/>
  <c r="X2360" i="1" s="1"/>
  <c r="W92" i="1"/>
  <c r="S92" i="1"/>
  <c r="X92" i="1" s="1"/>
  <c r="S596" i="1"/>
  <c r="X596" i="1" s="1"/>
  <c r="U596" i="1"/>
  <c r="S610" i="1"/>
  <c r="X610" i="1" s="1"/>
  <c r="U610" i="1"/>
  <c r="W1121" i="1"/>
  <c r="S1121" i="1"/>
  <c r="X1121" i="1" s="1"/>
  <c r="S1226" i="1"/>
  <c r="X1226" i="1" s="1"/>
  <c r="U1226" i="1"/>
  <c r="S1415" i="1"/>
  <c r="X1415" i="1" s="1"/>
  <c r="U1415" i="1"/>
  <c r="S1723" i="1"/>
  <c r="X1723" i="1" s="1"/>
  <c r="U1723" i="1"/>
  <c r="S1737" i="1"/>
  <c r="X1737" i="1" s="1"/>
  <c r="U1737" i="1"/>
  <c r="V1716" i="1"/>
  <c r="S1716" i="1"/>
  <c r="X1716" i="1" s="1"/>
  <c r="W2710" i="1"/>
  <c r="S2710" i="1"/>
  <c r="X2710" i="1" s="1"/>
  <c r="S589" i="1"/>
  <c r="X589" i="1" s="1"/>
  <c r="U589" i="1"/>
  <c r="U1912" i="1"/>
  <c r="S1912" i="1"/>
  <c r="X1912" i="1" s="1"/>
  <c r="S2437" i="1"/>
  <c r="X2437" i="1" s="1"/>
  <c r="U2437" i="1"/>
  <c r="S2290" i="1"/>
  <c r="X2290" i="1" s="1"/>
  <c r="U2290" i="1"/>
  <c r="S2521" i="1"/>
  <c r="X2521" i="1" s="1"/>
  <c r="S2584" i="1"/>
  <c r="X2584" i="1" s="1"/>
  <c r="U2584" i="1"/>
  <c r="S64" i="1"/>
  <c r="X64" i="1" s="1"/>
  <c r="U64" i="1"/>
  <c r="S183" i="1"/>
  <c r="X183" i="1" s="1"/>
  <c r="U183" i="1"/>
  <c r="S337" i="1"/>
  <c r="X337" i="1" s="1"/>
  <c r="U337" i="1"/>
  <c r="S421" i="1"/>
  <c r="X421" i="1" s="1"/>
  <c r="S428" i="1"/>
  <c r="X428" i="1" s="1"/>
  <c r="S652" i="1"/>
  <c r="X652" i="1" s="1"/>
  <c r="U652" i="1"/>
  <c r="S575" i="1"/>
  <c r="X575" i="1" s="1"/>
  <c r="S848" i="1"/>
  <c r="X848" i="1" s="1"/>
  <c r="U848" i="1"/>
  <c r="R967" i="1"/>
  <c r="W967" i="1" s="1"/>
  <c r="S967" i="1"/>
  <c r="X967" i="1" s="1"/>
  <c r="U967" i="1"/>
  <c r="S1100" i="1"/>
  <c r="X1100" i="1" s="1"/>
  <c r="U1100" i="1"/>
  <c r="S1149" i="1"/>
  <c r="X1149" i="1" s="1"/>
  <c r="U1149" i="1"/>
  <c r="S1457" i="1"/>
  <c r="X1457" i="1" s="1"/>
  <c r="U1457" i="1"/>
  <c r="S1352" i="1"/>
  <c r="X1352" i="1" s="1"/>
  <c r="S1191" i="1"/>
  <c r="X1191" i="1" s="1"/>
  <c r="S1611" i="1"/>
  <c r="X1611" i="1" s="1"/>
  <c r="U1611" i="1"/>
  <c r="S1527" i="1"/>
  <c r="X1527" i="1" s="1"/>
  <c r="U1527" i="1"/>
  <c r="S1933" i="1"/>
  <c r="X1933" i="1" s="1"/>
  <c r="U1933" i="1"/>
  <c r="S1842" i="1"/>
  <c r="X1842" i="1" s="1"/>
  <c r="S2283" i="1"/>
  <c r="X2283" i="1" s="1"/>
  <c r="U2283" i="1"/>
  <c r="S925" i="1"/>
  <c r="X925" i="1" s="1"/>
  <c r="S2262" i="1"/>
  <c r="X2262" i="1" s="1"/>
  <c r="U2262" i="1"/>
  <c r="S2724" i="1"/>
  <c r="X2724" i="1" s="1"/>
  <c r="U2724" i="1"/>
  <c r="S2633" i="1"/>
  <c r="X2633" i="1" s="1"/>
  <c r="V813" i="1"/>
  <c r="S813" i="1"/>
  <c r="X813" i="1" s="1"/>
  <c r="S36" i="1"/>
  <c r="X36" i="1" s="1"/>
  <c r="U36" i="1"/>
  <c r="S218" i="1"/>
  <c r="X218" i="1" s="1"/>
  <c r="U218" i="1"/>
  <c r="S463" i="1"/>
  <c r="X463" i="1" s="1"/>
  <c r="U463" i="1"/>
  <c r="S743" i="1"/>
  <c r="X743" i="1" s="1"/>
  <c r="U743" i="1"/>
  <c r="S701" i="1"/>
  <c r="X701" i="1" s="1"/>
  <c r="U701" i="1"/>
  <c r="V1016" i="1"/>
  <c r="S1016" i="1"/>
  <c r="X1016" i="1" s="1"/>
  <c r="S1114" i="1"/>
  <c r="X1114" i="1" s="1"/>
  <c r="S876" i="1"/>
  <c r="X876" i="1" s="1"/>
  <c r="S1128" i="1"/>
  <c r="X1128" i="1" s="1"/>
  <c r="U1128" i="1"/>
  <c r="S960" i="1"/>
  <c r="X960" i="1" s="1"/>
  <c r="U960" i="1"/>
  <c r="S1163" i="1"/>
  <c r="X1163" i="1" s="1"/>
  <c r="U1163" i="1"/>
  <c r="S1513" i="1"/>
  <c r="X1513" i="1" s="1"/>
  <c r="U1513" i="1"/>
  <c r="P1807" i="1"/>
  <c r="U1940" i="1"/>
  <c r="S1940" i="1"/>
  <c r="X1940" i="1" s="1"/>
  <c r="U1968" i="1"/>
  <c r="S1968" i="1"/>
  <c r="X1968" i="1" s="1"/>
  <c r="S1961" i="1"/>
  <c r="X1961" i="1" s="1"/>
  <c r="U1961" i="1"/>
  <c r="S2255" i="1"/>
  <c r="X2255" i="1" s="1"/>
  <c r="U2255" i="1"/>
  <c r="S2318" i="1"/>
  <c r="X2318" i="1" s="1"/>
  <c r="U2318" i="1"/>
  <c r="U2171" i="1"/>
  <c r="S2171" i="1"/>
  <c r="X2171" i="1" s="1"/>
  <c r="S2549" i="1"/>
  <c r="X2549" i="1" s="1"/>
  <c r="S2668" i="1"/>
  <c r="X2668" i="1" s="1"/>
  <c r="S2514" i="1"/>
  <c r="X2514" i="1" s="1"/>
  <c r="S127" i="1"/>
  <c r="X127" i="1" s="1"/>
  <c r="U127" i="1"/>
  <c r="S435" i="1"/>
  <c r="X435" i="1" s="1"/>
  <c r="U435" i="1"/>
  <c r="S302" i="1"/>
  <c r="X302" i="1" s="1"/>
  <c r="U302" i="1"/>
  <c r="S687" i="1"/>
  <c r="X687" i="1" s="1"/>
  <c r="U687" i="1"/>
  <c r="S680" i="1"/>
  <c r="X680" i="1" s="1"/>
  <c r="U680" i="1"/>
  <c r="S673" i="1"/>
  <c r="X673" i="1" s="1"/>
  <c r="U673" i="1"/>
  <c r="S1555" i="1"/>
  <c r="X1555" i="1" s="1"/>
  <c r="U1555" i="1"/>
  <c r="S1492" i="1"/>
  <c r="X1492" i="1" s="1"/>
  <c r="U1492" i="1"/>
  <c r="S2017" i="1"/>
  <c r="X2017" i="1" s="1"/>
  <c r="U2017" i="1"/>
  <c r="U2024" i="1"/>
  <c r="S2024" i="1"/>
  <c r="X2024" i="1" s="1"/>
  <c r="S2073" i="1"/>
  <c r="X2073" i="1" s="1"/>
  <c r="U2073" i="1"/>
  <c r="S2325" i="1"/>
  <c r="X2325" i="1" s="1"/>
  <c r="S2199" i="1"/>
  <c r="X2199" i="1" s="1"/>
  <c r="U2199" i="1"/>
  <c r="S2346" i="1"/>
  <c r="X2346" i="1" s="1"/>
  <c r="U2346" i="1"/>
  <c r="S2745" i="1"/>
  <c r="X2745" i="1" s="1"/>
  <c r="U2745" i="1"/>
  <c r="U2563" i="1"/>
  <c r="S2563" i="1"/>
  <c r="X2563" i="1" s="1"/>
  <c r="S162" i="1"/>
  <c r="X162" i="1" s="1"/>
  <c r="U162" i="1"/>
  <c r="S1170" i="1"/>
  <c r="X1170" i="1" s="1"/>
  <c r="U1170" i="1"/>
  <c r="S176" i="1"/>
  <c r="X176" i="1" s="1"/>
  <c r="U176" i="1"/>
  <c r="S78" i="1"/>
  <c r="X78" i="1" s="1"/>
  <c r="U78" i="1"/>
  <c r="S211" i="1"/>
  <c r="X211" i="1" s="1"/>
  <c r="S890" i="1"/>
  <c r="X890" i="1" s="1"/>
  <c r="S1198" i="1"/>
  <c r="X1198" i="1" s="1"/>
  <c r="U1198" i="1"/>
  <c r="S1639" i="1"/>
  <c r="X1639" i="1" s="1"/>
  <c r="U1639" i="1"/>
  <c r="S1443" i="1"/>
  <c r="X1443" i="1" s="1"/>
  <c r="S1464" i="1"/>
  <c r="X1464" i="1" s="1"/>
  <c r="S2003" i="1"/>
  <c r="X2003" i="1" s="1"/>
  <c r="U2003" i="1"/>
  <c r="S1989" i="1"/>
  <c r="X1989" i="1" s="1"/>
  <c r="U1989" i="1"/>
  <c r="S2010" i="1"/>
  <c r="X2010" i="1" s="1"/>
  <c r="S2087" i="1"/>
  <c r="X2087" i="1" s="1"/>
  <c r="U2087" i="1"/>
  <c r="S2241" i="1"/>
  <c r="X2241" i="1" s="1"/>
  <c r="U2241" i="1"/>
  <c r="S2374" i="1"/>
  <c r="X2374" i="1" s="1"/>
  <c r="U2374" i="1"/>
  <c r="S2500" i="1"/>
  <c r="X2500" i="1" s="1"/>
  <c r="S2577" i="1"/>
  <c r="X2577" i="1" s="1"/>
  <c r="U2577" i="1"/>
  <c r="S85" i="1"/>
  <c r="X85" i="1" s="1"/>
  <c r="U85" i="1"/>
  <c r="S106" i="1"/>
  <c r="X106" i="1" s="1"/>
  <c r="U106" i="1"/>
  <c r="S267" i="1"/>
  <c r="X267" i="1" s="1"/>
  <c r="U267" i="1"/>
  <c r="S274" i="1"/>
  <c r="X274" i="1" s="1"/>
  <c r="U274" i="1"/>
  <c r="S533" i="1"/>
  <c r="X533" i="1" s="1"/>
  <c r="U533" i="1"/>
  <c r="S883" i="1"/>
  <c r="X883" i="1" s="1"/>
  <c r="U883" i="1"/>
  <c r="S981" i="1"/>
  <c r="X981" i="1" s="1"/>
  <c r="S988" i="1"/>
  <c r="X988" i="1" s="1"/>
  <c r="U988" i="1"/>
  <c r="U1023" i="1"/>
  <c r="S1268" i="1"/>
  <c r="X1268" i="1" s="1"/>
  <c r="S1373" i="1"/>
  <c r="X1373" i="1" s="1"/>
  <c r="U1373" i="1"/>
  <c r="S1541" i="1"/>
  <c r="X1541" i="1" s="1"/>
  <c r="U1541" i="1"/>
  <c r="S1408" i="1"/>
  <c r="X1408" i="1" s="1"/>
  <c r="U1408" i="1"/>
  <c r="S1429" i="1"/>
  <c r="X1429" i="1" s="1"/>
  <c r="S1296" i="1"/>
  <c r="X1296" i="1" s="1"/>
  <c r="S1625" i="1"/>
  <c r="X1625" i="1" s="1"/>
  <c r="S1758" i="1"/>
  <c r="X1758" i="1" s="1"/>
  <c r="U1758" i="1"/>
  <c r="S1947" i="1"/>
  <c r="X1947" i="1" s="1"/>
  <c r="U1947" i="1"/>
  <c r="U2115" i="1"/>
  <c r="S2115" i="1"/>
  <c r="X2115" i="1" s="1"/>
  <c r="S2353" i="1"/>
  <c r="X2353" i="1" s="1"/>
  <c r="S2031" i="1"/>
  <c r="X2031" i="1" s="1"/>
  <c r="U2031" i="1"/>
  <c r="S2395" i="1"/>
  <c r="X2395" i="1" s="1"/>
  <c r="S2780" i="1"/>
  <c r="X2780" i="1" s="1"/>
  <c r="U2780" i="1"/>
  <c r="S2647" i="1"/>
  <c r="X2647" i="1" s="1"/>
  <c r="U2647" i="1"/>
  <c r="S2605" i="1"/>
  <c r="X2605" i="1" s="1"/>
  <c r="S715" i="1"/>
  <c r="X715" i="1" s="1"/>
  <c r="U715" i="1"/>
  <c r="S1275" i="1"/>
  <c r="X1275" i="1" s="1"/>
  <c r="U1275" i="1"/>
  <c r="U1471" i="1"/>
  <c r="S113" i="1"/>
  <c r="X113" i="1" s="1"/>
  <c r="U113" i="1"/>
  <c r="S232" i="1"/>
  <c r="X232" i="1" s="1"/>
  <c r="U232" i="1"/>
  <c r="S1142" i="1"/>
  <c r="X1142" i="1" s="1"/>
  <c r="U1142" i="1"/>
  <c r="S1212" i="1"/>
  <c r="X1212" i="1" s="1"/>
  <c r="U1212" i="1"/>
  <c r="U2080" i="1"/>
  <c r="S2080" i="1"/>
  <c r="X2080" i="1" s="1"/>
  <c r="U2038" i="1"/>
  <c r="S2038" i="1"/>
  <c r="X2038" i="1" s="1"/>
  <c r="S2045" i="1"/>
  <c r="X2045" i="1" s="1"/>
  <c r="U2045" i="1"/>
  <c r="U2185" i="1"/>
  <c r="S2185" i="1"/>
  <c r="X2185" i="1" s="1"/>
  <c r="S2381" i="1"/>
  <c r="X2381" i="1" s="1"/>
  <c r="U2381" i="1"/>
  <c r="S2311" i="1"/>
  <c r="X2311" i="1" s="1"/>
  <c r="S2794" i="1"/>
  <c r="X2794" i="1" s="1"/>
  <c r="U2794" i="1"/>
  <c r="S2535" i="1"/>
  <c r="X2535" i="1" s="1"/>
  <c r="U2535" i="1"/>
  <c r="S2675" i="1"/>
  <c r="X2675" i="1" s="1"/>
  <c r="U2675" i="1"/>
  <c r="S2661" i="1"/>
  <c r="X2661" i="1" s="1"/>
  <c r="U2661" i="1"/>
  <c r="S2619" i="1"/>
  <c r="X2619" i="1" s="1"/>
  <c r="U2619" i="1"/>
  <c r="S491" i="1"/>
  <c r="X491" i="1" s="1"/>
  <c r="U491" i="1"/>
  <c r="S855" i="1"/>
  <c r="X855" i="1" s="1"/>
  <c r="U855" i="1"/>
  <c r="S1450" i="1"/>
  <c r="X1450" i="1" s="1"/>
  <c r="U1450" i="1"/>
  <c r="S239" i="1"/>
  <c r="X239" i="1" s="1"/>
  <c r="U239" i="1"/>
  <c r="S309" i="1"/>
  <c r="X309" i="1" s="1"/>
  <c r="U309" i="1"/>
  <c r="S449" i="1"/>
  <c r="X449" i="1" s="1"/>
  <c r="U449" i="1"/>
  <c r="S736" i="1"/>
  <c r="X736" i="1" s="1"/>
  <c r="U736" i="1"/>
  <c r="S918" i="1"/>
  <c r="X918" i="1" s="1"/>
  <c r="S1156" i="1"/>
  <c r="X1156" i="1" s="1"/>
  <c r="U1156" i="1"/>
  <c r="S897" i="1"/>
  <c r="X897" i="1" s="1"/>
  <c r="S1436" i="1"/>
  <c r="X1436" i="1" s="1"/>
  <c r="U1436" i="1"/>
  <c r="S1233" i="1"/>
  <c r="X1233" i="1" s="1"/>
  <c r="U1233" i="1"/>
  <c r="S1345" i="1"/>
  <c r="X1345" i="1" s="1"/>
  <c r="S1583" i="1"/>
  <c r="X1583" i="1" s="1"/>
  <c r="U1583" i="1"/>
  <c r="S1534" i="1"/>
  <c r="X1534" i="1" s="1"/>
  <c r="S1772" i="1"/>
  <c r="X1772" i="1" s="1"/>
  <c r="U1772" i="1"/>
  <c r="V2122" i="1"/>
  <c r="S2122" i="1"/>
  <c r="X2122" i="1" s="1"/>
  <c r="S2052" i="1"/>
  <c r="X2052" i="1" s="1"/>
  <c r="S2101" i="1"/>
  <c r="X2101" i="1" s="1"/>
  <c r="U2101" i="1"/>
  <c r="U2143" i="1"/>
  <c r="S2143" i="1"/>
  <c r="X2143" i="1" s="1"/>
  <c r="S1618" i="1"/>
  <c r="X1618" i="1" s="1"/>
  <c r="S2227" i="1"/>
  <c r="X2227" i="1" s="1"/>
  <c r="U2227" i="1"/>
  <c r="S2332" i="1"/>
  <c r="X2332" i="1" s="1"/>
  <c r="S2416" i="1"/>
  <c r="X2416" i="1" s="1"/>
  <c r="U2416" i="1"/>
  <c r="S2808" i="1"/>
  <c r="X2808" i="1" s="1"/>
  <c r="U2808" i="1"/>
  <c r="S2598" i="1"/>
  <c r="X2598" i="1" s="1"/>
  <c r="U2598" i="1"/>
  <c r="S2717" i="1"/>
  <c r="X2717" i="1" s="1"/>
  <c r="U2696" i="1"/>
  <c r="S2696" i="1"/>
  <c r="X2696" i="1" s="1"/>
  <c r="S204" i="1"/>
  <c r="X204" i="1" s="1"/>
  <c r="U204" i="1"/>
  <c r="S799" i="1"/>
  <c r="X799" i="1" s="1"/>
  <c r="U799" i="1"/>
  <c r="S1905" i="1"/>
  <c r="X1905" i="1" s="1"/>
  <c r="U1905" i="1"/>
  <c r="S225" i="1"/>
  <c r="X225" i="1" s="1"/>
  <c r="U225" i="1"/>
  <c r="S148" i="1"/>
  <c r="X148" i="1" s="1"/>
  <c r="U148" i="1"/>
  <c r="S260" i="1"/>
  <c r="X260" i="1" s="1"/>
  <c r="U260" i="1"/>
  <c r="S505" i="1"/>
  <c r="X505" i="1" s="1"/>
  <c r="U505" i="1"/>
  <c r="S638" i="1"/>
  <c r="X638" i="1" s="1"/>
  <c r="S785" i="1"/>
  <c r="X785" i="1" s="1"/>
  <c r="U785" i="1"/>
  <c r="U820" i="1"/>
  <c r="S820" i="1"/>
  <c r="X820" i="1" s="1"/>
  <c r="S1086" i="1"/>
  <c r="X1086" i="1" s="1"/>
  <c r="U1086" i="1"/>
  <c r="S1072" i="1"/>
  <c r="X1072" i="1" s="1"/>
  <c r="U1072" i="1"/>
  <c r="S1093" i="1"/>
  <c r="X1093" i="1" s="1"/>
  <c r="U1093" i="1"/>
  <c r="S1695" i="1"/>
  <c r="X1695" i="1" s="1"/>
  <c r="U1695" i="1"/>
  <c r="S1597" i="1"/>
  <c r="X1597" i="1" s="1"/>
  <c r="U1597" i="1"/>
  <c r="S1702" i="1"/>
  <c r="X1702" i="1" s="1"/>
  <c r="U1702" i="1"/>
  <c r="S1562" i="1"/>
  <c r="X1562" i="1" s="1"/>
  <c r="U2129" i="1"/>
  <c r="S2129" i="1"/>
  <c r="X2129" i="1" s="1"/>
  <c r="U2108" i="1"/>
  <c r="S2108" i="1"/>
  <c r="X2108" i="1" s="1"/>
  <c r="U1954" i="1"/>
  <c r="S1954" i="1"/>
  <c r="X1954" i="1" s="1"/>
  <c r="W1926" i="1"/>
  <c r="S1926" i="1"/>
  <c r="X1926" i="1" s="1"/>
  <c r="U2150" i="1"/>
  <c r="S2150" i="1"/>
  <c r="X2150" i="1" s="1"/>
  <c r="S2479" i="1"/>
  <c r="X2479" i="1" s="1"/>
  <c r="U2479" i="1"/>
  <c r="S911" i="1"/>
  <c r="X911" i="1" s="1"/>
  <c r="U2612" i="1"/>
  <c r="S2612" i="1"/>
  <c r="X2612" i="1" s="1"/>
  <c r="S2507" i="1"/>
  <c r="X2507" i="1" s="1"/>
  <c r="S1744" i="1"/>
  <c r="X1744" i="1" s="1"/>
  <c r="U1744" i="1"/>
  <c r="S253" i="1"/>
  <c r="X253" i="1" s="1"/>
  <c r="U253" i="1"/>
  <c r="S400" i="1"/>
  <c r="X400" i="1" s="1"/>
  <c r="S414" i="1"/>
  <c r="X414" i="1" s="1"/>
  <c r="S869" i="1"/>
  <c r="X869" i="1" s="1"/>
  <c r="U869" i="1"/>
  <c r="S1037" i="1"/>
  <c r="X1037" i="1" s="1"/>
  <c r="U1037" i="1"/>
  <c r="S1135" i="1"/>
  <c r="X1135" i="1" s="1"/>
  <c r="S1184" i="1"/>
  <c r="X1184" i="1" s="1"/>
  <c r="U1184" i="1"/>
  <c r="S1548" i="1"/>
  <c r="X1548" i="1" s="1"/>
  <c r="U1548" i="1"/>
  <c r="S1380" i="1"/>
  <c r="X1380" i="1" s="1"/>
  <c r="U1380" i="1"/>
  <c r="S1786" i="1"/>
  <c r="X1786" i="1" s="1"/>
  <c r="U1786" i="1"/>
  <c r="S1975" i="1"/>
  <c r="X1975" i="1" s="1"/>
  <c r="U1975" i="1"/>
  <c r="S1793" i="1"/>
  <c r="X1793" i="1" s="1"/>
  <c r="U1793" i="1"/>
  <c r="S2094" i="1"/>
  <c r="X2094" i="1" s="1"/>
  <c r="U2192" i="1"/>
  <c r="S2192" i="1"/>
  <c r="X2192" i="1" s="1"/>
  <c r="S2402" i="1"/>
  <c r="X2402" i="1" s="1"/>
  <c r="U2402" i="1"/>
  <c r="S2206" i="1"/>
  <c r="X2206" i="1" s="1"/>
  <c r="U2206" i="1"/>
  <c r="S2493" i="1"/>
  <c r="X2493" i="1" s="1"/>
  <c r="U2493" i="1"/>
  <c r="S2451" i="1"/>
  <c r="X2451" i="1" s="1"/>
  <c r="U2451" i="1"/>
  <c r="S288" i="1"/>
  <c r="X288" i="1" s="1"/>
  <c r="U288" i="1"/>
  <c r="S659" i="1"/>
  <c r="X659" i="1" s="1"/>
  <c r="U659" i="1"/>
  <c r="S1366" i="1"/>
  <c r="X1366" i="1" s="1"/>
  <c r="U1366" i="1"/>
  <c r="S155" i="1"/>
  <c r="X155" i="1" s="1"/>
  <c r="U155" i="1"/>
  <c r="S764" i="1"/>
  <c r="X764" i="1" s="1"/>
  <c r="S1065" i="1"/>
  <c r="X1065" i="1" s="1"/>
  <c r="S1709" i="1"/>
  <c r="X1709" i="1" s="1"/>
  <c r="U2136" i="1"/>
  <c r="S2136" i="1"/>
  <c r="X2136" i="1" s="1"/>
  <c r="S2409" i="1"/>
  <c r="X2409" i="1" s="1"/>
  <c r="U2409" i="1"/>
  <c r="S2220" i="1"/>
  <c r="X2220" i="1" s="1"/>
  <c r="U2220" i="1"/>
  <c r="S2423" i="1"/>
  <c r="X2423" i="1" s="1"/>
  <c r="U2423" i="1"/>
  <c r="U2458" i="1"/>
  <c r="S2458" i="1"/>
  <c r="X2458" i="1" s="1"/>
  <c r="S2276" i="1"/>
  <c r="X2276" i="1" s="1"/>
  <c r="S2731" i="1"/>
  <c r="X2731" i="1" s="1"/>
  <c r="U2731" i="1"/>
  <c r="S2682" i="1"/>
  <c r="X2682" i="1" s="1"/>
  <c r="S2542" i="1"/>
  <c r="X2542" i="1" s="1"/>
  <c r="U2542" i="1"/>
  <c r="Q246" i="1"/>
  <c r="S316" i="1"/>
  <c r="X316" i="1" s="1"/>
  <c r="U316" i="1"/>
  <c r="S722" i="1"/>
  <c r="X722" i="1" s="1"/>
  <c r="S708" i="1"/>
  <c r="X708" i="1" s="1"/>
  <c r="S134" i="1"/>
  <c r="X134" i="1" s="1"/>
  <c r="U134" i="1"/>
  <c r="R351" i="1"/>
  <c r="S477" i="1"/>
  <c r="X477" i="1" s="1"/>
  <c r="S645" i="1"/>
  <c r="X645" i="1" s="1"/>
  <c r="U645" i="1"/>
  <c r="S631" i="1"/>
  <c r="X631" i="1" s="1"/>
  <c r="U631" i="1"/>
  <c r="S757" i="1"/>
  <c r="X757" i="1" s="1"/>
  <c r="S841" i="1"/>
  <c r="X841" i="1" s="1"/>
  <c r="U841" i="1"/>
  <c r="S806" i="1"/>
  <c r="X806" i="1" s="1"/>
  <c r="S1051" i="1"/>
  <c r="X1051" i="1" s="1"/>
  <c r="S995" i="1"/>
  <c r="X995" i="1" s="1"/>
  <c r="S1030" i="1"/>
  <c r="X1030" i="1" s="1"/>
  <c r="S1219" i="1"/>
  <c r="X1219" i="1" s="1"/>
  <c r="S1079" i="1"/>
  <c r="X1079" i="1" s="1"/>
  <c r="S1261" i="1"/>
  <c r="X1261" i="1" s="1"/>
  <c r="U1261" i="1"/>
  <c r="S1289" i="1"/>
  <c r="X1289" i="1" s="1"/>
  <c r="S1303" i="1"/>
  <c r="X1303" i="1" s="1"/>
  <c r="S1877" i="1"/>
  <c r="X1877" i="1" s="1"/>
  <c r="U1877" i="1"/>
  <c r="S1996" i="1"/>
  <c r="X1996" i="1" s="1"/>
  <c r="S2059" i="1"/>
  <c r="X2059" i="1" s="1"/>
  <c r="U2059" i="1"/>
  <c r="U2178" i="1"/>
  <c r="S2178" i="1"/>
  <c r="X2178" i="1" s="1"/>
  <c r="S2388" i="1"/>
  <c r="X2388" i="1" s="1"/>
  <c r="U2388" i="1"/>
  <c r="S2234" i="1"/>
  <c r="X2234" i="1" s="1"/>
  <c r="U2234" i="1"/>
  <c r="S2248" i="1"/>
  <c r="X2248" i="1" s="1"/>
  <c r="S2465" i="1"/>
  <c r="X2465" i="1" s="1"/>
  <c r="S2570" i="1"/>
  <c r="X2570" i="1" s="1"/>
  <c r="U2570" i="1"/>
  <c r="S2759" i="1"/>
  <c r="X2759" i="1" s="1"/>
  <c r="S2738" i="1"/>
  <c r="X2738" i="1" s="1"/>
  <c r="S2689" i="1"/>
  <c r="X2689" i="1" s="1"/>
  <c r="U2689" i="1"/>
  <c r="S2640" i="1"/>
  <c r="X2640" i="1" s="1"/>
  <c r="U2640" i="1"/>
  <c r="P15" i="1"/>
  <c r="Q9" i="1"/>
  <c r="Q15" i="1" s="1"/>
  <c r="W15" i="1"/>
  <c r="R2809" i="1" s="1"/>
  <c r="S1569" i="1" l="1"/>
  <c r="X1569" i="1" s="1"/>
  <c r="U1569" i="1"/>
  <c r="S2801" i="1"/>
  <c r="X2801" i="1" s="1"/>
  <c r="U2801" i="1"/>
  <c r="U2773" i="1"/>
  <c r="S2773" i="1"/>
  <c r="X2773" i="1" s="1"/>
  <c r="S666" i="1"/>
  <c r="X666" i="1" s="1"/>
  <c r="S484" i="1"/>
  <c r="X484" i="1" s="1"/>
  <c r="S2528" i="1"/>
  <c r="X2528" i="1" s="1"/>
  <c r="S1471" i="1"/>
  <c r="X1471" i="1" s="1"/>
  <c r="U71" i="1"/>
  <c r="S71" i="1"/>
  <c r="X71" i="1" s="1"/>
  <c r="S862" i="1"/>
  <c r="X862" i="1" s="1"/>
  <c r="U862" i="1"/>
  <c r="S57" i="1"/>
  <c r="X57" i="1" s="1"/>
  <c r="U57" i="1"/>
  <c r="S729" i="1"/>
  <c r="X729" i="1" s="1"/>
  <c r="S2703" i="1"/>
  <c r="X2703" i="1" s="1"/>
  <c r="U2703" i="1"/>
  <c r="W1044" i="1"/>
  <c r="S1044" i="1"/>
  <c r="X1044" i="1" s="1"/>
  <c r="U1058" i="1"/>
  <c r="S1058" i="1"/>
  <c r="X1058" i="1" s="1"/>
  <c r="S1023" i="1"/>
  <c r="X1023" i="1" s="1"/>
  <c r="V512" i="1"/>
  <c r="S512" i="1"/>
  <c r="X512" i="1" s="1"/>
  <c r="S771" i="1"/>
  <c r="X771" i="1" s="1"/>
  <c r="V1863" i="1"/>
  <c r="S1863" i="1"/>
  <c r="X1863" i="1" s="1"/>
  <c r="S1688" i="1"/>
  <c r="X1688" i="1" s="1"/>
  <c r="U1688" i="1"/>
  <c r="S498" i="1"/>
  <c r="X498" i="1" s="1"/>
  <c r="S1807" i="1"/>
  <c r="X1807" i="1" s="1"/>
  <c r="U1807" i="1"/>
  <c r="W351" i="1"/>
  <c r="S351" i="1"/>
  <c r="X351" i="1" s="1"/>
  <c r="V246" i="1"/>
  <c r="S246" i="1"/>
  <c r="X246" i="1" s="1"/>
  <c r="S15" i="1"/>
  <c r="X15" i="1" s="1"/>
  <c r="S2809" i="1" s="1"/>
  <c r="V15" i="1"/>
  <c r="Q2809" i="1" s="1"/>
  <c r="U15" i="1"/>
  <c r="P2809" i="1" l="1"/>
  <c r="F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<sst xmlns="http://schemas.openxmlformats.org/spreadsheetml/2006/main" count="7224" uniqueCount="34">
  <si>
    <t>㊞</t>
    <phoneticPr fontId="2"/>
  </si>
  <si>
    <t>新</t>
    <rPh sb="0" eb="1">
      <t>シン</t>
    </rPh>
    <phoneticPr fontId="2"/>
  </si>
  <si>
    <t>旧</t>
    <rPh sb="0" eb="1">
      <t>キュウ</t>
    </rPh>
    <phoneticPr fontId="2"/>
  </si>
  <si>
    <t>退職医療掛金(2/1000)</t>
    <rPh sb="0" eb="2">
      <t>タイショク</t>
    </rPh>
    <rPh sb="2" eb="4">
      <t>イリョウ</t>
    </rPh>
    <rPh sb="4" eb="6">
      <t>カケキン</t>
    </rPh>
    <phoneticPr fontId="2"/>
  </si>
  <si>
    <t>①</t>
    <phoneticPr fontId="2"/>
  </si>
  <si>
    <t>②</t>
    <phoneticPr fontId="2"/>
  </si>
  <si>
    <t>③</t>
    <phoneticPr fontId="2"/>
  </si>
  <si>
    <t>月数</t>
    <rPh sb="0" eb="1">
      <t>ツキ</t>
    </rPh>
    <rPh sb="1" eb="2">
      <t>スウ</t>
    </rPh>
    <phoneticPr fontId="2"/>
  </si>
  <si>
    <t>事業掛金　　　①×月数</t>
    <rPh sb="0" eb="2">
      <t>ジギョウ</t>
    </rPh>
    <rPh sb="2" eb="4">
      <t>カケキン</t>
    </rPh>
    <rPh sb="9" eb="11">
      <t>ツキスウ</t>
    </rPh>
    <phoneticPr fontId="2"/>
  </si>
  <si>
    <t>退職医療掛金　②×月数</t>
    <rPh sb="0" eb="2">
      <t>タイショク</t>
    </rPh>
    <rPh sb="2" eb="4">
      <t>イリョウ</t>
    </rPh>
    <rPh sb="4" eb="6">
      <t>カケキン</t>
    </rPh>
    <rPh sb="9" eb="11">
      <t>ツキスウ</t>
    </rPh>
    <phoneticPr fontId="2"/>
  </si>
  <si>
    <t>生涯福祉掛金　③×月数</t>
    <rPh sb="0" eb="2">
      <t>ショウガイ</t>
    </rPh>
    <rPh sb="2" eb="4">
      <t>フクシ</t>
    </rPh>
    <rPh sb="4" eb="6">
      <t>カケキン</t>
    </rPh>
    <rPh sb="9" eb="11">
      <t>ツキスウ</t>
    </rPh>
    <phoneticPr fontId="2"/>
  </si>
  <si>
    <t>↓</t>
    <phoneticPr fontId="2"/>
  </si>
  <si>
    <t>月</t>
    <rPh sb="0" eb="1">
      <t>ツキ</t>
    </rPh>
    <phoneticPr fontId="2"/>
  </si>
  <si>
    <t>期間</t>
    <rPh sb="0" eb="2">
      <t>キカン</t>
    </rPh>
    <phoneticPr fontId="2"/>
  </si>
  <si>
    <t>掛金合計</t>
    <rPh sb="0" eb="2">
      <t>カケキン</t>
    </rPh>
    <rPh sb="2" eb="4">
      <t>ゴウケイ</t>
    </rPh>
    <phoneticPr fontId="2"/>
  </si>
  <si>
    <t>差　　額</t>
    <rPh sb="0" eb="1">
      <t>サ</t>
    </rPh>
    <rPh sb="3" eb="4">
      <t>ガク</t>
    </rPh>
    <phoneticPr fontId="2"/>
  </si>
  <si>
    <t>所属合計</t>
    <rPh sb="0" eb="2">
      <t>ショゾク</t>
    </rPh>
    <rPh sb="2" eb="4">
      <t>ゴウケイ</t>
    </rPh>
    <phoneticPr fontId="2"/>
  </si>
  <si>
    <t>生涯福祉掛金(2/1000)</t>
    <rPh sb="0" eb="2">
      <t>ショウガイ</t>
    </rPh>
    <rPh sb="2" eb="4">
      <t>フクシ</t>
    </rPh>
    <rPh sb="4" eb="6">
      <t>カケキン</t>
    </rPh>
    <phoneticPr fontId="2"/>
  </si>
  <si>
    <t>差額合計</t>
    <rPh sb="0" eb="2">
      <t>サガク</t>
    </rPh>
    <rPh sb="2" eb="4">
      <t>ゴウケイ</t>
    </rPh>
    <phoneticPr fontId="2"/>
  </si>
  <si>
    <t xml:space="preserve"> （別紙）</t>
    <rPh sb="2" eb="4">
      <t>ベッシ</t>
    </rPh>
    <phoneticPr fontId="2"/>
  </si>
  <si>
    <t xml:space="preserve"> 個 人 別 差 額 掛 金 内 訳 書</t>
    <rPh sb="1" eb="2">
      <t>コ</t>
    </rPh>
    <rPh sb="3" eb="4">
      <t>ヒト</t>
    </rPh>
    <rPh sb="5" eb="6">
      <t>ベツ</t>
    </rPh>
    <rPh sb="7" eb="8">
      <t>サ</t>
    </rPh>
    <rPh sb="9" eb="10">
      <t>ガク</t>
    </rPh>
    <rPh sb="11" eb="12">
      <t>カカリ</t>
    </rPh>
    <rPh sb="13" eb="14">
      <t>キン</t>
    </rPh>
    <rPh sb="15" eb="16">
      <t>ウチ</t>
    </rPh>
    <rPh sb="17" eb="18">
      <t>ヤク</t>
    </rPh>
    <rPh sb="19" eb="20">
      <t>ショ</t>
    </rPh>
    <phoneticPr fontId="2"/>
  </si>
  <si>
    <t>（　   年 　 月～　   年 　  月）</t>
    <rPh sb="5" eb="6">
      <t>ネン</t>
    </rPh>
    <rPh sb="9" eb="10">
      <t>ガツ</t>
    </rPh>
    <rPh sb="15" eb="16">
      <t>ネン</t>
    </rPh>
    <rPh sb="20" eb="21">
      <t>ガツ</t>
    </rPh>
    <phoneticPr fontId="2"/>
  </si>
  <si>
    <t>　↓白枠のセルのみ入力してください。氏名・組合員証番号・期間の月・給料月額の新・旧（※他の色セルは自動計算）</t>
    <rPh sb="2" eb="3">
      <t>シロ</t>
    </rPh>
    <rPh sb="3" eb="4">
      <t>ワク</t>
    </rPh>
    <rPh sb="9" eb="11">
      <t>ニュウリョク</t>
    </rPh>
    <rPh sb="18" eb="20">
      <t>シメイ</t>
    </rPh>
    <rPh sb="21" eb="24">
      <t>クミアイイン</t>
    </rPh>
    <rPh sb="24" eb="25">
      <t>ショウ</t>
    </rPh>
    <rPh sb="25" eb="27">
      <t>バンゴウ</t>
    </rPh>
    <rPh sb="28" eb="30">
      <t>キカン</t>
    </rPh>
    <rPh sb="31" eb="32">
      <t>ツキ</t>
    </rPh>
    <rPh sb="33" eb="35">
      <t>キュウリョウ</t>
    </rPh>
    <rPh sb="35" eb="37">
      <t>ゲツガク</t>
    </rPh>
    <rPh sb="38" eb="39">
      <t>シン</t>
    </rPh>
    <rPh sb="40" eb="41">
      <t>キュウ</t>
    </rPh>
    <rPh sb="43" eb="44">
      <t>タ</t>
    </rPh>
    <rPh sb="45" eb="46">
      <t>イロ</t>
    </rPh>
    <rPh sb="49" eb="51">
      <t>ジドウ</t>
    </rPh>
    <rPh sb="51" eb="53">
      <t>ケイサン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</si>
  <si>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</si>
  <si>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氏　　名</t>
    <rPh sb="0" eb="1">
      <t>シ</t>
    </rPh>
    <rPh sb="3" eb="4">
      <t>メイ</t>
    </rPh>
    <phoneticPr fontId="2"/>
  </si>
  <si>
    <t>　一般財団法人広島県教育職員互助組合理事長　様</t>
    <rPh sb="1" eb="3">
      <t>イッパン</t>
    </rPh>
    <rPh sb="3" eb="5">
      <t>ザイダン</t>
    </rPh>
    <rPh sb="5" eb="7">
      <t>ホウジン</t>
    </rPh>
    <rPh sb="7" eb="10">
      <t>ヒロシマケン</t>
    </rPh>
    <rPh sb="10" eb="12">
      <t>キョウイク</t>
    </rPh>
    <rPh sb="12" eb="14">
      <t>ショクイン</t>
    </rPh>
    <rPh sb="14" eb="16">
      <t>ゴジョ</t>
    </rPh>
    <rPh sb="16" eb="18">
      <t>クミアイ</t>
    </rPh>
    <rPh sb="18" eb="21">
      <t>リジチョウ</t>
    </rPh>
    <rPh sb="22" eb="23">
      <t>サマ</t>
    </rPh>
    <phoneticPr fontId="2"/>
  </si>
  <si>
    <t>No.</t>
    <phoneticPr fontId="2"/>
  </si>
  <si>
    <t>被扶養者有＝１　　無＝空欄</t>
    <rPh sb="0" eb="4">
      <t>ヒフヨウシャ</t>
    </rPh>
    <rPh sb="4" eb="5">
      <t>アリ</t>
    </rPh>
    <rPh sb="9" eb="10">
      <t>ナシ</t>
    </rPh>
    <rPh sb="11" eb="13">
      <t>クウラン</t>
    </rPh>
    <phoneticPr fontId="2"/>
  </si>
  <si>
    <t>　　　　　　　　　　　　　　　　　給与支給機関名　　　　　　　　　　　　</t>
    <rPh sb="17" eb="19">
      <t>キュウヨ</t>
    </rPh>
    <rPh sb="19" eb="21">
      <t>シキュウ</t>
    </rPh>
    <rPh sb="21" eb="23">
      <t>キカン</t>
    </rPh>
    <rPh sb="23" eb="24">
      <t>メイ</t>
    </rPh>
    <phoneticPr fontId="2"/>
  </si>
  <si>
    <t>事業掛金(6/1000)or　(7.4/1000)</t>
    <rPh sb="0" eb="2">
      <t>ジギョウ</t>
    </rPh>
    <rPh sb="2" eb="4">
      <t>カケキン</t>
    </rPh>
    <phoneticPr fontId="2"/>
  </si>
  <si>
    <t>　</t>
  </si>
  <si>
    <t>月</t>
  </si>
  <si>
    <t>差額</t>
    <rPh sb="0" eb="2">
      <t>サガク</t>
    </rPh>
    <phoneticPr fontId="2"/>
  </si>
  <si>
    <t>給 料 月 額</t>
    <rPh sb="0" eb="1">
      <t>キュウ</t>
    </rPh>
    <rPh sb="2" eb="3">
      <t>リョウ</t>
    </rPh>
    <rPh sb="4" eb="5">
      <t>ガツ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</si>
</sst>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差&quot;\1"/>
    <numFmt numFmtId="177" formatCode="&quot;差&quot;\2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38" fontId="3" fillId="5" borderId="3" xfId="1" applyFont="1" applyFill="1" applyBorder="1" applyAlignment="1"/>
    <xf numFmtId="38" fontId="5" fillId="5" borderId="4" xfId="1" applyFont="1" applyFill="1" applyBorder="1" applyAlignment="1"/>
    <xf numFmtId="38" fontId="3" fillId="5" borderId="5" xfId="1" applyFont="1" applyFill="1" applyBorder="1" applyAlignment="1"/>
    <xf numFmtId="38" fontId="5" fillId="5" borderId="3" xfId="1" applyFont="1" applyFill="1" applyBorder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8" fontId="5" fillId="0" borderId="0" xfId="1" applyFont="1"/>
    <xf numFmtId="38" fontId="5" fillId="0" borderId="0" xfId="1" applyFont="1" applyAlignment="1">
      <alignment horizontal="center" vertical="center" wrapText="1"/>
    </xf>
    <xf numFmtId="38" fontId="5" fillId="0" borderId="0" xfId="1" applyFont="1" applyAlignment="1"/>
    <xf numFmtId="0" fontId="4" fillId="0" borderId="3" xfId="0" applyFont="1" applyBorder="1" applyAlignment="1"/>
    <xf numFmtId="0" fontId="5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38" fontId="5" fillId="7" borderId="8" xfId="1" applyFont="1" applyFill="1" applyBorder="1" applyAlignment="1"/>
    <xf numFmtId="38" fontId="5" fillId="8" borderId="9" xfId="1" applyFont="1" applyFill="1" applyBorder="1" applyAlignment="1">
      <alignment horizontal="right"/>
    </xf>
    <xf numFmtId="38" fontId="5" fillId="7" borderId="11" xfId="1" applyFont="1" applyFill="1" applyBorder="1" applyAlignment="1"/>
    <xf numFmtId="38" fontId="5" fillId="5" borderId="5" xfId="1" applyFont="1" applyFill="1" applyBorder="1" applyAlignment="1">
      <alignment horizontal="left"/>
    </xf>
    <xf numFmtId="38" fontId="5" fillId="8" borderId="12" xfId="1" applyFont="1" applyFill="1" applyBorder="1" applyAlignment="1">
      <alignment horizontal="right"/>
    </xf>
    <xf numFmtId="38" fontId="3" fillId="0" borderId="15" xfId="1" applyFont="1" applyBorder="1" applyAlignment="1" applyProtection="1">
      <protection locked="0"/>
    </xf>
    <xf numFmtId="38" fontId="3" fillId="0" borderId="16" xfId="1" applyFont="1" applyBorder="1" applyAlignment="1" applyProtection="1">
      <protection locked="0"/>
    </xf>
    <xf numFmtId="0" fontId="0" fillId="0" borderId="0" xfId="0" applyAlignment="1">
      <alignment horizontal="center"/>
    </xf>
    <xf numFmtId="0" fontId="4" fillId="9" borderId="0" xfId="0" applyFont="1" applyFill="1" applyBorder="1" applyProtection="1">
      <protection locked="0"/>
    </xf>
    <xf numFmtId="0" fontId="0" fillId="0" borderId="0" xfId="0" applyAlignment="1">
      <alignment horizontal="center" vertical="top"/>
    </xf>
    <xf numFmtId="0" fontId="5" fillId="0" borderId="0" xfId="0" applyFont="1" applyAlignment="1">
      <alignment vertical="center"/>
    </xf>
    <xf numFmtId="38" fontId="3" fillId="9" borderId="6" xfId="1" applyFont="1" applyFill="1" applyBorder="1" applyAlignment="1" applyProtection="1">
      <protection locked="0"/>
    </xf>
    <xf numFmtId="0" fontId="9" fillId="0" borderId="0" xfId="0" applyFont="1" applyAlignment="1">
      <alignment horizontal="center" vertical="top"/>
    </xf>
    <xf numFmtId="38" fontId="5" fillId="7" borderId="12" xfId="1" applyFont="1" applyFill="1" applyBorder="1" applyAlignment="1">
      <alignment horizontal="right"/>
    </xf>
    <xf numFmtId="38" fontId="3" fillId="0" borderId="3" xfId="1" applyFont="1" applyFill="1" applyBorder="1" applyAlignment="1" applyProtection="1"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protection locked="0"/>
    </xf>
    <xf numFmtId="38" fontId="5" fillId="7" borderId="17" xfId="1" applyFont="1" applyFill="1" applyBorder="1" applyAlignment="1"/>
    <xf numFmtId="38" fontId="5" fillId="5" borderId="32" xfId="1" applyFont="1" applyFill="1" applyBorder="1" applyAlignment="1">
      <alignment horizontal="left"/>
    </xf>
    <xf numFmtId="38" fontId="3" fillId="5" borderId="0" xfId="1" applyFont="1" applyFill="1" applyBorder="1" applyAlignment="1"/>
    <xf numFmtId="38" fontId="5" fillId="5" borderId="23" xfId="1" applyFont="1" applyFill="1" applyBorder="1" applyAlignment="1"/>
    <xf numFmtId="38" fontId="3" fillId="5" borderId="32" xfId="1" applyFont="1" applyFill="1" applyBorder="1" applyAlignment="1"/>
    <xf numFmtId="38" fontId="5" fillId="5" borderId="0" xfId="1" applyFont="1" applyFill="1" applyBorder="1" applyAlignment="1"/>
    <xf numFmtId="38" fontId="3" fillId="4" borderId="34" xfId="1" applyFont="1" applyFill="1" applyBorder="1" applyAlignment="1"/>
    <xf numFmtId="38" fontId="3" fillId="4" borderId="37" xfId="1" applyFont="1" applyFill="1" applyBorder="1" applyAlignment="1"/>
    <xf numFmtId="38" fontId="3" fillId="4" borderId="40" xfId="1" applyFont="1" applyFill="1" applyBorder="1" applyAlignment="1"/>
    <xf numFmtId="0" fontId="0" fillId="0" borderId="0" xfId="0" applyAlignment="1" applyProtection="1">
      <alignment horizontal="center" vertical="top"/>
      <protection locked="0"/>
    </xf>
    <xf numFmtId="0" fontId="5" fillId="0" borderId="0" xfId="0" applyFont="1" applyFill="1" applyAlignment="1">
      <alignment vertical="center"/>
    </xf>
    <xf numFmtId="38" fontId="3" fillId="11" borderId="14" xfId="1" applyFont="1" applyFill="1" applyBorder="1" applyAlignment="1">
      <alignment vertical="center"/>
    </xf>
    <xf numFmtId="38" fontId="3" fillId="11" borderId="1" xfId="1" applyFont="1" applyFill="1" applyBorder="1" applyAlignment="1">
      <alignment vertical="center"/>
    </xf>
    <xf numFmtId="38" fontId="3" fillId="11" borderId="44" xfId="1" applyFont="1" applyFill="1" applyBorder="1" applyAlignment="1">
      <alignment vertical="center"/>
    </xf>
    <xf numFmtId="0" fontId="5" fillId="12" borderId="0" xfId="0" applyFont="1" applyFill="1" applyAlignment="1">
      <alignment horizontal="left"/>
    </xf>
    <xf numFmtId="38" fontId="5" fillId="12" borderId="0" xfId="1" applyFont="1" applyFill="1" applyAlignment="1"/>
    <xf numFmtId="49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/>
    <xf numFmtId="38" fontId="10" fillId="3" borderId="34" xfId="1" applyFont="1" applyFill="1" applyBorder="1" applyAlignment="1">
      <alignment horizontal="center"/>
    </xf>
    <xf numFmtId="38" fontId="10" fillId="3" borderId="35" xfId="1" applyFont="1" applyFill="1" applyBorder="1" applyAlignment="1">
      <alignment horizontal="center"/>
    </xf>
    <xf numFmtId="38" fontId="10" fillId="3" borderId="36" xfId="1" applyFont="1" applyFill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38" fontId="3" fillId="8" borderId="18" xfId="1" applyFont="1" applyFill="1" applyBorder="1" applyAlignment="1"/>
    <xf numFmtId="38" fontId="3" fillId="8" borderId="12" xfId="1" applyFont="1" applyFill="1" applyBorder="1" applyAlignment="1"/>
    <xf numFmtId="38" fontId="3" fillId="8" borderId="16" xfId="1" applyFont="1" applyFill="1" applyBorder="1" applyAlignment="1"/>
    <xf numFmtId="177" fontId="5" fillId="4" borderId="43" xfId="1" applyNumberFormat="1" applyFont="1" applyFill="1" applyBorder="1" applyAlignment="1" applyProtection="1">
      <alignment horizontal="center" vertical="center" wrapText="1"/>
    </xf>
    <xf numFmtId="177" fontId="5" fillId="4" borderId="42" xfId="1" applyNumberFormat="1" applyFont="1" applyFill="1" applyBorder="1" applyAlignment="1" applyProtection="1">
      <alignment horizontal="center" vertical="center" wrapText="1"/>
    </xf>
    <xf numFmtId="38" fontId="3" fillId="5" borderId="2" xfId="1" applyFont="1" applyFill="1" applyBorder="1" applyAlignment="1">
      <alignment horizontal="center" vertical="center"/>
    </xf>
    <xf numFmtId="38" fontId="3" fillId="5" borderId="10" xfId="1" applyFont="1" applyFill="1" applyBorder="1" applyAlignment="1">
      <alignment horizontal="center" vertical="center"/>
    </xf>
    <xf numFmtId="38" fontId="3" fillId="5" borderId="13" xfId="1" applyFont="1" applyFill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7" borderId="18" xfId="1" applyFont="1" applyFill="1" applyBorder="1" applyAlignment="1"/>
    <xf numFmtId="38" fontId="3" fillId="7" borderId="12" xfId="1" applyFont="1" applyFill="1" applyBorder="1" applyAlignment="1"/>
    <xf numFmtId="38" fontId="3" fillId="8" borderId="24" xfId="1" applyFont="1" applyFill="1" applyBorder="1" applyAlignment="1"/>
    <xf numFmtId="38" fontId="3" fillId="8" borderId="15" xfId="1" applyFont="1" applyFill="1" applyBorder="1" applyAlignment="1"/>
    <xf numFmtId="38" fontId="3" fillId="8" borderId="9" xfId="1" applyFont="1" applyFill="1" applyBorder="1" applyAlignment="1"/>
    <xf numFmtId="38" fontId="3" fillId="5" borderId="22" xfId="1" applyFont="1" applyFill="1" applyBorder="1" applyAlignment="1">
      <alignment vertical="center"/>
    </xf>
    <xf numFmtId="38" fontId="3" fillId="5" borderId="23" xfId="1" applyFont="1" applyFill="1" applyBorder="1" applyAlignment="1">
      <alignment vertical="center"/>
    </xf>
    <xf numFmtId="38" fontId="3" fillId="5" borderId="4" xfId="1" applyFont="1" applyFill="1" applyBorder="1" applyAlignment="1">
      <alignment vertical="center"/>
    </xf>
    <xf numFmtId="38" fontId="3" fillId="7" borderId="19" xfId="1" applyFont="1" applyFill="1" applyBorder="1" applyAlignment="1"/>
    <xf numFmtId="0" fontId="0" fillId="10" borderId="2" xfId="0" applyFill="1" applyBorder="1" applyAlignment="1" applyProtection="1">
      <alignment horizontal="center" vertical="center"/>
    </xf>
    <xf numFmtId="0" fontId="0" fillId="10" borderId="10" xfId="0" applyFill="1" applyBorder="1" applyAlignment="1" applyProtection="1">
      <alignment horizontal="center" vertical="center"/>
    </xf>
    <xf numFmtId="0" fontId="0" fillId="10" borderId="13" xfId="0" applyFill="1" applyBorder="1" applyAlignment="1" applyProtection="1">
      <alignment horizontal="center" vertical="center"/>
    </xf>
    <xf numFmtId="0" fontId="10" fillId="3" borderId="38" xfId="0" applyFont="1" applyFill="1" applyBorder="1" applyAlignment="1">
      <alignment horizontal="center" wrapText="1"/>
    </xf>
    <xf numFmtId="0" fontId="10" fillId="3" borderId="39" xfId="0" applyFont="1" applyFill="1" applyBorder="1" applyAlignment="1">
      <alignment horizont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38" fontId="3" fillId="5" borderId="7" xfId="1" applyFont="1" applyFill="1" applyBorder="1" applyAlignment="1">
      <alignment vertical="center"/>
    </xf>
    <xf numFmtId="38" fontId="3" fillId="5" borderId="20" xfId="1" applyFont="1" applyFill="1" applyBorder="1" applyAlignment="1">
      <alignment vertical="center"/>
    </xf>
    <xf numFmtId="38" fontId="3" fillId="5" borderId="21" xfId="1" applyFont="1" applyFill="1" applyBorder="1" applyAlignment="1">
      <alignment vertical="center"/>
    </xf>
    <xf numFmtId="38" fontId="8" fillId="7" borderId="0" xfId="1" applyFont="1" applyFill="1" applyBorder="1" applyAlignment="1">
      <alignment horizontal="center"/>
    </xf>
    <xf numFmtId="38" fontId="8" fillId="7" borderId="17" xfId="1" applyFont="1" applyFill="1" applyBorder="1" applyAlignment="1">
      <alignment horizontal="center"/>
    </xf>
    <xf numFmtId="38" fontId="3" fillId="5" borderId="27" xfId="1" applyFont="1" applyFill="1" applyBorder="1" applyAlignment="1">
      <alignment vertical="center"/>
    </xf>
    <xf numFmtId="38" fontId="3" fillId="5" borderId="28" xfId="1" applyFont="1" applyFill="1" applyBorder="1" applyAlignment="1">
      <alignment vertical="center"/>
    </xf>
    <xf numFmtId="176" fontId="5" fillId="4" borderId="43" xfId="1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38" fontId="11" fillId="11" borderId="45" xfId="1" applyFont="1" applyFill="1" applyBorder="1" applyAlignment="1">
      <alignment horizontal="center" vertical="center"/>
    </xf>
    <xf numFmtId="38" fontId="11" fillId="11" borderId="46" xfId="1" applyFont="1" applyFill="1" applyBorder="1" applyAlignment="1">
      <alignment horizontal="center" vertical="center"/>
    </xf>
    <xf numFmtId="38" fontId="11" fillId="11" borderId="4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09"/>
  <sheetViews>
    <sheetView tabSelected="1" view="pageBreakPreview" topLeftCell="A103" zoomScale="60" zoomScaleNormal="100" workbookViewId="0"/>
  </sheetViews>
  <sheetFormatPr defaultRowHeight="13.5" x14ac:dyDescent="0.15"/>
  <cols>
    <col min="1" max="1" width="7.125" customWidth="1"/>
    <col min="2" max="2" width="11.5" customWidth="1"/>
    <col min="3" max="3" width="2.875" style="1" customWidth="1"/>
    <col min="4" max="4" width="2" style="4" customWidth="1"/>
    <col min="5" max="5" width="6.875" style="4" customWidth="1"/>
    <col min="6" max="6" width="3.5" style="4" customWidth="1"/>
    <col min="7" max="7" width="7.25" customWidth="1"/>
    <col min="8" max="8" width="2.625" style="4" customWidth="1"/>
    <col min="9" max="9" width="6.875" customWidth="1"/>
    <col min="10" max="10" width="2.5" style="4" customWidth="1"/>
    <col min="11" max="11" width="6.875" customWidth="1"/>
    <col min="12" max="12" width="2.25" style="4" customWidth="1"/>
    <col min="13" max="13" width="6.875" customWidth="1"/>
    <col min="14" max="14" width="2.875" style="6" customWidth="1"/>
    <col min="15" max="15" width="1.75" style="48" customWidth="1"/>
    <col min="16" max="16" width="9.625" style="3" customWidth="1"/>
    <col min="17" max="18" width="9.875" customWidth="1"/>
    <col min="19" max="19" width="7.5" customWidth="1"/>
    <col min="20" max="20" width="4.75" style="11" customWidth="1"/>
    <col min="21" max="24" width="9" style="14"/>
  </cols>
  <sheetData>
    <row r="1" spans="1:26" x14ac:dyDescent="0.15">
      <c r="A1" t="s">
        <v>19</v>
      </c>
      <c r="O1" s="6"/>
      <c r="P1" s="28"/>
    </row>
    <row r="2" spans="1:26" ht="20.25" customHeight="1" x14ac:dyDescent="0.15">
      <c r="G2" s="27"/>
      <c r="H2" s="27"/>
      <c r="K2" s="32" t="s">
        <v>20</v>
      </c>
      <c r="L2" s="27"/>
      <c r="M2" s="27"/>
      <c r="O2" s="27"/>
      <c r="Q2" s="47" t="s">
        <v>21</v>
      </c>
    </row>
    <row r="3" spans="1:26" ht="13.5" customHeight="1" x14ac:dyDescent="0.15">
      <c r="A3" s="3" t="s">
        <v>25</v>
      </c>
      <c r="G3" s="27"/>
      <c r="H3" s="27"/>
      <c r="K3" s="32"/>
      <c r="L3" s="27"/>
      <c r="M3" s="27"/>
      <c r="O3" s="27"/>
      <c r="Q3" s="29"/>
    </row>
    <row r="4" spans="1:26" ht="23.25" customHeight="1" x14ac:dyDescent="0.15">
      <c r="A4" s="55" t="s">
        <v>28</v>
      </c>
      <c r="B4" s="55"/>
      <c r="C4" s="55"/>
      <c r="D4" s="55"/>
      <c r="E4" s="55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12" t="s">
        <v>0</v>
      </c>
    </row>
    <row r="5" spans="1:26" ht="15" customHeight="1" thickBot="1" x14ac:dyDescent="0.2">
      <c r="B5" s="30" t="s">
        <v>22</v>
      </c>
      <c r="O5" s="18"/>
    </row>
    <row r="6" spans="1:26" ht="14.25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59" t="s">
        <v>15</v>
      </c>
      <c r="Q6" s="60"/>
      <c r="R6" s="60"/>
      <c r="S6" s="61"/>
    </row>
    <row r="7" spans="1:26" s="2" customFormat="1" ht="26.25" customHeight="1" x14ac:dyDescent="0.15">
      <c r="A7" s="57" t="s">
        <v>26</v>
      </c>
      <c r="B7" s="35" t="s">
        <v>23</v>
      </c>
      <c r="C7" s="57" t="s">
        <v>13</v>
      </c>
      <c r="D7" s="68"/>
      <c r="E7" s="70" t="s">
        <v>27</v>
      </c>
      <c r="F7" s="57" t="s">
        <v>33</v>
      </c>
      <c r="G7" s="72"/>
      <c r="H7" s="74" t="s">
        <v>29</v>
      </c>
      <c r="I7" s="72"/>
      <c r="J7" s="76" t="s">
        <v>3</v>
      </c>
      <c r="K7" s="77"/>
      <c r="L7" s="76" t="s">
        <v>17</v>
      </c>
      <c r="M7" s="80"/>
      <c r="N7" s="82" t="s">
        <v>7</v>
      </c>
      <c r="O7" s="84" t="s">
        <v>32</v>
      </c>
      <c r="P7" s="121" t="s">
        <v>8</v>
      </c>
      <c r="Q7" s="123" t="s">
        <v>9</v>
      </c>
      <c r="R7" s="76" t="s">
        <v>10</v>
      </c>
      <c r="S7" s="109" t="s">
        <v>14</v>
      </c>
      <c r="T7" s="13"/>
      <c r="U7" s="15"/>
      <c r="V7" s="15"/>
      <c r="W7" s="15"/>
      <c r="X7" s="15"/>
    </row>
    <row r="8" spans="1:26" s="2" customFormat="1" ht="26.25" customHeight="1" thickBot="1" x14ac:dyDescent="0.2">
      <c r="A8" s="58"/>
      <c r="B8" s="36" t="s">
        <v>24</v>
      </c>
      <c r="C8" s="58"/>
      <c r="D8" s="69"/>
      <c r="E8" s="71"/>
      <c r="F8" s="58"/>
      <c r="G8" s="73"/>
      <c r="H8" s="75"/>
      <c r="I8" s="73"/>
      <c r="J8" s="78"/>
      <c r="K8" s="79"/>
      <c r="L8" s="78"/>
      <c r="M8" s="81"/>
      <c r="N8" s="83"/>
      <c r="O8" s="85"/>
      <c r="P8" s="122"/>
      <c r="Q8" s="124"/>
      <c r="R8" s="78"/>
      <c r="S8" s="110"/>
      <c r="T8" s="13"/>
      <c r="U8" s="15"/>
      <c r="V8" s="15"/>
      <c r="W8" s="15"/>
      <c r="X8" s="15"/>
    </row>
    <row r="9" spans="1:26" s="5" customFormat="1" ht="13.5" customHeight="1" thickBot="1" x14ac:dyDescent="0.2">
      <c r="A9" s="106" t="str" cm="1">
        <f t="array" aca="1" ref="A9" ca="1">IF($B9="","",IF(ISNUMBER(OFFSET(INDIRECT(ADDRESS(ROW(),COLUMN())),-7,0)),OFFSET(INDIRECT(ADDRESS(ROW(),COLUMN())),-7,0)+1,1))</f>
        <v/>
      </c>
      <c r="B9" s="65"/>
      <c r="C9" s="31"/>
      <c r="D9" s="20" t="s">
        <v>12</v>
      </c>
      <c r="E9" s="94" t="s">
        <v>30</v>
      </c>
      <c r="F9" s="21" t="s">
        <v>1</v>
      </c>
      <c r="G9" s="25"/>
      <c r="H9" s="99" t="str">
        <f>IF($G9="","",IF($E9=1,ROUNDDOWN($G9*7.4/1000,0),ROUNDDOWN($G9*6/1000,0)))</f>
        <v/>
      </c>
      <c r="I9" s="101"/>
      <c r="J9" s="99" t="str">
        <f>IF($G9="","",ROUNDDOWN($G9*2/1000,0))</f>
        <v/>
      </c>
      <c r="K9" s="101"/>
      <c r="L9" s="99" t="str">
        <f>IF(G9="","",ROUNDDOWN($G9*2/1000,0))</f>
        <v/>
      </c>
      <c r="M9" s="100"/>
      <c r="N9" s="91" t="str">
        <f>IF(AND($C9="",$C11=""),"",ABS($C9-$C11)+1)</f>
        <v/>
      </c>
      <c r="O9" s="120" t="str">
        <f>REPLACE($O$7,1,2,"差１")</f>
        <v>差１</v>
      </c>
      <c r="P9" s="113" t="str">
        <f>IF($I11="","",$I11*$N9)</f>
        <v/>
      </c>
      <c r="Q9" s="102" t="str">
        <f>IF($K11="","",$K11*$N9)</f>
        <v/>
      </c>
      <c r="R9" s="102" t="str">
        <f>IF($M11="","",$M11*$N9)</f>
        <v/>
      </c>
      <c r="S9" s="111"/>
      <c r="T9" s="11"/>
      <c r="U9" s="16"/>
      <c r="V9" s="16"/>
      <c r="W9" s="16"/>
      <c r="X9" s="16"/>
    </row>
    <row r="10" spans="1:26" s="5" customFormat="1" ht="13.5" customHeight="1" thickBot="1" x14ac:dyDescent="0.2">
      <c r="A10" s="107"/>
      <c r="B10" s="65"/>
      <c r="C10" s="116" t="s">
        <v>11</v>
      </c>
      <c r="D10" s="117"/>
      <c r="E10" s="95"/>
      <c r="F10" s="33" t="s">
        <v>2</v>
      </c>
      <c r="G10" s="26"/>
      <c r="H10" s="97" t="str">
        <f>IF($G10="","",IF($E9=1,ROUNDDOWN($G10*7.4/1000,0),ROUNDDOWN($G10*6/1000,0)))</f>
        <v/>
      </c>
      <c r="I10" s="98"/>
      <c r="J10" s="97" t="str">
        <f>IF(G10="","",ROUNDDOWN(G10*2/1000,0))</f>
        <v/>
      </c>
      <c r="K10" s="98"/>
      <c r="L10" s="97" t="str">
        <f>IF($G10="","",ROUNDDOWN($G10*2/1000,0))</f>
        <v/>
      </c>
      <c r="M10" s="105"/>
      <c r="N10" s="92"/>
      <c r="O10" s="120"/>
      <c r="P10" s="114"/>
      <c r="Q10" s="103"/>
      <c r="R10" s="103"/>
      <c r="S10" s="111"/>
      <c r="T10" s="11"/>
      <c r="U10" s="16"/>
      <c r="V10" s="16"/>
      <c r="W10" s="16"/>
      <c r="X10" s="16"/>
    </row>
    <row r="11" spans="1:26" s="5" customFormat="1" ht="13.5" customHeight="1" thickBot="1" x14ac:dyDescent="0.2">
      <c r="A11" s="107"/>
      <c r="B11" s="65"/>
      <c r="C11" s="34"/>
      <c r="D11" s="22" t="s">
        <v>12</v>
      </c>
      <c r="E11" s="96"/>
      <c r="F11" s="23" t="str">
        <f>$O$9</f>
        <v>差１</v>
      </c>
      <c r="G11" s="7" t="str">
        <f>IF(AND($G9="",$G10="",""),"",$G9-$G10)</f>
        <v/>
      </c>
      <c r="H11" s="8" t="s">
        <v>4</v>
      </c>
      <c r="I11" s="9" t="str">
        <f>IF(AND($H9="",$H10=""),"",$H9-$H10)</f>
        <v/>
      </c>
      <c r="J11" s="8" t="s">
        <v>5</v>
      </c>
      <c r="K11" s="9" t="str">
        <f>IF(AND($J9="",$J10=""),"",$J9-$J10)</f>
        <v/>
      </c>
      <c r="L11" s="10" t="s">
        <v>6</v>
      </c>
      <c r="M11" s="7" t="str">
        <f>IF(AND($L9="",$L10=""),"",$L9-$L10)</f>
        <v/>
      </c>
      <c r="N11" s="93"/>
      <c r="O11" s="120"/>
      <c r="P11" s="115"/>
      <c r="Q11" s="104"/>
      <c r="R11" s="104"/>
      <c r="S11" s="111"/>
      <c r="T11" s="11"/>
      <c r="U11" s="16"/>
      <c r="V11" s="16"/>
      <c r="W11" s="16"/>
      <c r="X11" s="16"/>
      <c r="Z11" s="54"/>
    </row>
    <row r="12" spans="1:26" s="5" customFormat="1" ht="13.5" customHeight="1" thickBot="1" x14ac:dyDescent="0.2">
      <c r="A12" s="107"/>
      <c r="B12" s="66"/>
      <c r="C12" s="31"/>
      <c r="D12" s="20" t="s">
        <v>12</v>
      </c>
      <c r="E12" s="94"/>
      <c r="F12" s="24" t="s">
        <v>1</v>
      </c>
      <c r="G12" s="26"/>
      <c r="H12" s="86" t="str">
        <f>IF($G12="","",IF($E12=1,ROUNDDOWN($G12*7.4/1000,0),ROUNDDOWN($G12*6/1000,0)))</f>
        <v/>
      </c>
      <c r="I12" s="87"/>
      <c r="J12" s="86" t="str">
        <f>IF($G12="","",ROUNDDOWN($G12*2/1000,0))</f>
        <v/>
      </c>
      <c r="K12" s="87"/>
      <c r="L12" s="86" t="str">
        <f>IF($G12="","",ROUNDDOWN($G12*2/1000,0))</f>
        <v/>
      </c>
      <c r="M12" s="88"/>
      <c r="N12" s="91" t="str">
        <f>IF(AND($C12="",$C14=""),"",ABS($C12-$C14)+1)</f>
        <v/>
      </c>
      <c r="O12" s="89" t="str">
        <f>REPLACE($O$7,1,2,"差２")</f>
        <v>差２</v>
      </c>
      <c r="P12" s="118" t="str">
        <f>IF($I14="","",$I14*$N12)</f>
        <v/>
      </c>
      <c r="Q12" s="102" t="str">
        <f>IF($G14="","",$G14*$N12)</f>
        <v/>
      </c>
      <c r="R12" s="102" t="str">
        <f>IF($G14="","",$G14*$N12)</f>
        <v/>
      </c>
      <c r="S12" s="111"/>
      <c r="T12" s="11"/>
      <c r="U12" s="16"/>
      <c r="V12" s="16"/>
      <c r="W12" s="16"/>
      <c r="X12" s="16"/>
      <c r="Z12" s="54"/>
    </row>
    <row r="13" spans="1:26" s="5" customFormat="1" ht="13.5" customHeight="1" thickBot="1" x14ac:dyDescent="0.2">
      <c r="A13" s="107"/>
      <c r="B13" s="67"/>
      <c r="C13" s="116" t="s">
        <v>11</v>
      </c>
      <c r="D13" s="117"/>
      <c r="E13" s="95"/>
      <c r="F13" s="33" t="s">
        <v>2</v>
      </c>
      <c r="G13" s="26"/>
      <c r="H13" s="97" t="str">
        <f>IF($G12="","",IF($E12=1,ROUNDDOWN($G13*7.4/1000,0),ROUNDDOWN($G13*6/1000,0)))</f>
        <v/>
      </c>
      <c r="I13" s="98"/>
      <c r="J13" s="97" t="str">
        <f>IF($G13="","",ROUNDDOWN($G13*2/1000,0))</f>
        <v/>
      </c>
      <c r="K13" s="98"/>
      <c r="L13" s="97" t="str">
        <f>IF($G13="","",ROUNDDOWN($G13*2/1000,0))</f>
        <v/>
      </c>
      <c r="M13" s="105"/>
      <c r="N13" s="92"/>
      <c r="O13" s="89"/>
      <c r="P13" s="119"/>
      <c r="Q13" s="103"/>
      <c r="R13" s="103"/>
      <c r="S13" s="111"/>
      <c r="T13" s="11"/>
      <c r="U13" s="16"/>
      <c r="V13" s="16"/>
      <c r="W13" s="16"/>
      <c r="X13" s="16"/>
      <c r="Z13" s="54"/>
    </row>
    <row r="14" spans="1:26" s="5" customFormat="1" ht="13.5" customHeight="1" thickBot="1" x14ac:dyDescent="0.2">
      <c r="A14" s="107"/>
      <c r="B14" s="67"/>
      <c r="C14" s="37"/>
      <c r="D14" s="38" t="s">
        <v>12</v>
      </c>
      <c r="E14" s="96"/>
      <c r="F14" s="39" t="str">
        <f>$O$12</f>
        <v>差２</v>
      </c>
      <c r="G14" s="40" t="str">
        <f>IF(AND($G12="",$G13=""),"",$G12-$G13)</f>
        <v/>
      </c>
      <c r="H14" s="41" t="s">
        <v>4</v>
      </c>
      <c r="I14" s="42" t="str">
        <f>IF(AND($H12="",$H13=""),"",$H12-$H13)</f>
        <v/>
      </c>
      <c r="J14" s="41" t="s">
        <v>5</v>
      </c>
      <c r="K14" s="42" t="str">
        <f>IF(AND($J12="",$J13=""),"",$J12-$J13)</f>
        <v/>
      </c>
      <c r="L14" s="43" t="s">
        <v>6</v>
      </c>
      <c r="M14" s="40" t="str">
        <f>IF(AND($L12="",$L13=""),"",$L12-$L13)</f>
        <v/>
      </c>
      <c r="N14" s="92"/>
      <c r="O14" s="90"/>
      <c r="P14" s="119"/>
      <c r="Q14" s="103"/>
      <c r="R14" s="103"/>
      <c r="S14" s="112"/>
      <c r="T14" s="11"/>
      <c r="U14" s="16"/>
      <c r="V14" s="16"/>
      <c r="W14" s="16"/>
      <c r="X14" s="16"/>
      <c r="Z14" s="54"/>
    </row>
    <row r="15" spans="1:26" s="5" customFormat="1" ht="15" customHeight="1" thickTop="1" thickBot="1" x14ac:dyDescent="0.2">
      <c r="A15" s="108"/>
      <c r="B15" s="62" t="s">
        <v>18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  <c r="P15" s="44" t="str">
        <f>IF(AND($P9="",$P12=""),"",SUM($P9:$P12))</f>
        <v/>
      </c>
      <c r="Q15" s="45" t="str">
        <f>IF(AND(Q9="",Q12=""),"",SUM(Q9:Q12))</f>
        <v/>
      </c>
      <c r="R15" s="45" t="str">
        <f>IF(AND($R9="",$R12=""),"",SUM($R9:$R12))</f>
        <v/>
      </c>
      <c r="S15" s="46" t="str">
        <f>IF(AND($P15="",$Q15="",$R15=""),"",SUM($P15:$R15))</f>
        <v/>
      </c>
      <c r="T15" s="52">
        <v>1</v>
      </c>
      <c r="U15" s="53" t="str">
        <f>P15</f>
        <v/>
      </c>
      <c r="V15" s="53" t="str">
        <f>Q15</f>
        <v/>
      </c>
      <c r="W15" s="53" t="str">
        <f>R15</f>
        <v/>
      </c>
      <c r="X15" s="53" t="str">
        <f>S15</f>
        <v/>
      </c>
      <c r="Z15" s="54"/>
    </row>
    <row r="16" spans="1:26" ht="13.5" customHeight="1" thickBot="1" x14ac:dyDescent="0.2">
      <c r="A16" s="106" t="str" cm="1">
        <f t="array" aca="1" ref="A16" ca="1">IF($B16="","",IF(ISNUMBER(OFFSET(INDIRECT(ADDRESS(ROW(),COLUMN())),-7,0)),OFFSET(INDIRECT(ADDRESS(ROW(),COLUMN())),-7,0)+1,1))</f>
        <v/>
      </c>
      <c r="B16" s="65"/>
      <c r="C16" s="31"/>
      <c r="D16" s="20" t="s">
        <v>31</v>
      </c>
      <c r="E16" s="94" t="s">
        <v>30</v>
      </c>
      <c r="F16" s="21" t="s">
        <v>1</v>
      </c>
      <c r="G16" s="25"/>
      <c r="H16" s="99" t="str">
        <f t="shared" ref="H16" si="0">IF($G16="","",IF($E16=1,ROUNDDOWN($G16*7.4/1000,0),ROUNDDOWN($G16*6/1000,0)))</f>
        <v/>
      </c>
      <c r="I16" s="101"/>
      <c r="J16" s="99" t="str">
        <f t="shared" ref="J16" si="1">IF($G16="","",ROUNDDOWN($G16*2/1000,0))</f>
        <v/>
      </c>
      <c r="K16" s="101"/>
      <c r="L16" s="99" t="str">
        <f t="shared" ref="L16" si="2">IF(G16="","",ROUNDDOWN($G16*2/1000,0))</f>
        <v/>
      </c>
      <c r="M16" s="100"/>
      <c r="N16" s="91" t="str">
        <f t="shared" ref="N16" si="3">IF(AND($C16="",$C18=""),"",ABS($C16-$C18)+1)</f>
        <v/>
      </c>
      <c r="O16" s="120" t="str">
        <f t="shared" ref="O16" si="4">REPLACE($O$7,1,2,"差１")</f>
        <v>差１</v>
      </c>
      <c r="P16" s="113" t="str">
        <f t="shared" ref="P16" si="5">IF($I18="","",$I18*$N16)</f>
        <v/>
      </c>
      <c r="Q16" s="102" t="str">
        <f t="shared" ref="Q16" si="6">IF($K18="","",$K18*$N16)</f>
        <v/>
      </c>
      <c r="R16" s="102" t="str">
        <f t="shared" ref="R16" si="7">IF($M18="","",$M18*$N16)</f>
        <v/>
      </c>
      <c r="S16" s="111"/>
      <c r="U16" s="16"/>
      <c r="V16" s="16"/>
      <c r="W16" s="16"/>
      <c r="X16" s="16"/>
    </row>
    <row r="17" spans="1:24" ht="13.5" customHeight="1" thickBot="1" x14ac:dyDescent="0.2">
      <c r="A17" s="107"/>
      <c r="B17" s="65"/>
      <c r="C17" s="116" t="s">
        <v>11</v>
      </c>
      <c r="D17" s="117"/>
      <c r="E17" s="95"/>
      <c r="F17" s="33" t="s">
        <v>2</v>
      </c>
      <c r="G17" s="26"/>
      <c r="H17" s="97" t="str">
        <f t="shared" ref="H17" si="8">IF($G17="","",IF($E16=1,ROUNDDOWN($G17*7.4/1000,0),ROUNDDOWN($G17*6/1000,0)))</f>
        <v/>
      </c>
      <c r="I17" s="98"/>
      <c r="J17" s="97" t="str">
        <f t="shared" ref="J17" si="9">IF(G17="","",ROUNDDOWN(G17*2/1000,0))</f>
        <v/>
      </c>
      <c r="K17" s="98"/>
      <c r="L17" s="97" t="str">
        <f t="shared" ref="L17" si="10">IF($G17="","",ROUNDDOWN($G17*2/1000,0))</f>
        <v/>
      </c>
      <c r="M17" s="105"/>
      <c r="N17" s="92"/>
      <c r="O17" s="120"/>
      <c r="P17" s="114"/>
      <c r="Q17" s="103"/>
      <c r="R17" s="103"/>
      <c r="S17" s="111"/>
      <c r="U17" s="16"/>
      <c r="V17" s="16"/>
      <c r="W17" s="16"/>
      <c r="X17" s="16"/>
    </row>
    <row r="18" spans="1:24" ht="13.5" customHeight="1" thickBot="1" x14ac:dyDescent="0.2">
      <c r="A18" s="107"/>
      <c r="B18" s="65"/>
      <c r="C18" s="34"/>
      <c r="D18" s="22" t="s">
        <v>31</v>
      </c>
      <c r="E18" s="96"/>
      <c r="F18" s="23" t="str">
        <f t="shared" ref="F18" si="11">$O$9</f>
        <v>差１</v>
      </c>
      <c r="G18" s="7" t="str">
        <f t="shared" ref="G18" si="12">IF(AND($G16="",$G17="",""),"",$G16-$G17)</f>
        <v/>
      </c>
      <c r="H18" s="8" t="s">
        <v>4</v>
      </c>
      <c r="I18" s="9" t="str">
        <f t="shared" ref="I18" si="13">IF(AND($H16="",$H17=""),"",$H16-$H17)</f>
        <v/>
      </c>
      <c r="J18" s="8" t="s">
        <v>5</v>
      </c>
      <c r="K18" s="9" t="str">
        <f t="shared" ref="K18" si="14">IF(AND($J16="",$J17=""),"",$J16-$J17)</f>
        <v/>
      </c>
      <c r="L18" s="10" t="s">
        <v>6</v>
      </c>
      <c r="M18" s="7" t="str">
        <f t="shared" ref="M18" si="15">IF(AND($L16="",$L17=""),"",$L16-$L17)</f>
        <v/>
      </c>
      <c r="N18" s="93"/>
      <c r="O18" s="120"/>
      <c r="P18" s="115"/>
      <c r="Q18" s="104"/>
      <c r="R18" s="104"/>
      <c r="S18" s="111"/>
      <c r="U18" s="16"/>
      <c r="V18" s="16"/>
      <c r="W18" s="16"/>
      <c r="X18" s="16"/>
    </row>
    <row r="19" spans="1:24" ht="13.5" customHeight="1" thickBot="1" x14ac:dyDescent="0.2">
      <c r="A19" s="107"/>
      <c r="B19" s="66"/>
      <c r="C19" s="31"/>
      <c r="D19" s="20" t="s">
        <v>31</v>
      </c>
      <c r="E19" s="94"/>
      <c r="F19" s="24" t="s">
        <v>1</v>
      </c>
      <c r="G19" s="26"/>
      <c r="H19" s="86" t="str">
        <f t="shared" ref="H19" si="16">IF($G19="","",IF($E19=1,ROUNDDOWN($G19*7.4/1000,0),ROUNDDOWN($G19*6/1000,0)))</f>
        <v/>
      </c>
      <c r="I19" s="87"/>
      <c r="J19" s="86" t="str">
        <f t="shared" ref="J19:J20" si="17">IF($G19="","",ROUNDDOWN($G19*2/1000,0))</f>
        <v/>
      </c>
      <c r="K19" s="87"/>
      <c r="L19" s="86" t="str">
        <f t="shared" ref="L19:L20" si="18">IF($G19="","",ROUNDDOWN($G19*2/1000,0))</f>
        <v/>
      </c>
      <c r="M19" s="88"/>
      <c r="N19" s="91" t="str">
        <f t="shared" ref="N19" si="19">IF(AND($C19="",$C21=""),"",ABS($C19-$C21)+1)</f>
        <v/>
      </c>
      <c r="O19" s="89" t="str">
        <f t="shared" ref="O19" si="20">REPLACE($O$7,1,2,"差２")</f>
        <v>差２</v>
      </c>
      <c r="P19" s="118" t="str">
        <f t="shared" ref="P19" si="21">IF($I21="","",$I21*$N19)</f>
        <v/>
      </c>
      <c r="Q19" s="102" t="str">
        <f t="shared" ref="Q19:R19" si="22">IF($G21="","",$G21*$N19)</f>
        <v/>
      </c>
      <c r="R19" s="102" t="str">
        <f t="shared" si="22"/>
        <v/>
      </c>
      <c r="S19" s="111"/>
      <c r="U19" s="16"/>
      <c r="V19" s="16"/>
      <c r="W19" s="16"/>
      <c r="X19" s="16"/>
    </row>
    <row r="20" spans="1:24" ht="13.5" customHeight="1" thickBot="1" x14ac:dyDescent="0.2">
      <c r="A20" s="107"/>
      <c r="B20" s="67"/>
      <c r="C20" s="116" t="s">
        <v>11</v>
      </c>
      <c r="D20" s="117"/>
      <c r="E20" s="95"/>
      <c r="F20" s="33" t="s">
        <v>2</v>
      </c>
      <c r="G20" s="26"/>
      <c r="H20" s="97" t="str">
        <f t="shared" ref="H20" si="23">IF($G19="","",IF($E19=1,ROUNDDOWN($G20*7.4/1000,0),ROUNDDOWN($G20*6/1000,0)))</f>
        <v/>
      </c>
      <c r="I20" s="98"/>
      <c r="J20" s="97" t="str">
        <f t="shared" si="17"/>
        <v/>
      </c>
      <c r="K20" s="98"/>
      <c r="L20" s="97" t="str">
        <f t="shared" si="18"/>
        <v/>
      </c>
      <c r="M20" s="105"/>
      <c r="N20" s="92"/>
      <c r="O20" s="89"/>
      <c r="P20" s="119"/>
      <c r="Q20" s="103"/>
      <c r="R20" s="103"/>
      <c r="S20" s="111"/>
      <c r="U20" s="16"/>
      <c r="V20" s="16"/>
      <c r="W20" s="16"/>
      <c r="X20" s="16"/>
    </row>
    <row r="21" spans="1:24" ht="13.5" customHeight="1" thickBot="1" x14ac:dyDescent="0.2">
      <c r="A21" s="107"/>
      <c r="B21" s="67"/>
      <c r="C21" s="37"/>
      <c r="D21" s="38" t="s">
        <v>31</v>
      </c>
      <c r="E21" s="96"/>
      <c r="F21" s="39" t="str">
        <f t="shared" ref="F21" si="24">$O$12</f>
        <v>差２</v>
      </c>
      <c r="G21" s="40" t="str">
        <f t="shared" ref="G21" si="25">IF(AND($G19="",$G20=""),"",$G19-$G20)</f>
        <v/>
      </c>
      <c r="H21" s="41" t="s">
        <v>4</v>
      </c>
      <c r="I21" s="42" t="str">
        <f t="shared" ref="I21" si="26">IF(AND($H19="",$H20=""),"",$H19-$H20)</f>
        <v/>
      </c>
      <c r="J21" s="41" t="s">
        <v>5</v>
      </c>
      <c r="K21" s="42" t="str">
        <f t="shared" ref="K21" si="27">IF(AND($J19="",$J20=""),"",$J19-$J20)</f>
        <v/>
      </c>
      <c r="L21" s="43" t="s">
        <v>6</v>
      </c>
      <c r="M21" s="40" t="str">
        <f t="shared" ref="M21" si="28">IF(AND($L19="",$L20=""),"",$L19-$L20)</f>
        <v/>
      </c>
      <c r="N21" s="92"/>
      <c r="O21" s="90"/>
      <c r="P21" s="119"/>
      <c r="Q21" s="103"/>
      <c r="R21" s="103"/>
      <c r="S21" s="112"/>
      <c r="U21" s="16"/>
      <c r="V21" s="16"/>
      <c r="W21" s="16"/>
      <c r="X21" s="16"/>
    </row>
    <row r="22" spans="1:24" ht="15" thickTop="1" thickBot="1" x14ac:dyDescent="0.2">
      <c r="A22" s="108"/>
      <c r="B22" s="62" t="s">
        <v>18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44" t="str">
        <f t="shared" ref="P22" si="29">IF(AND($P16="",$P19=""),"",SUM($P16:$P19))</f>
        <v/>
      </c>
      <c r="Q22" s="45" t="str">
        <f t="shared" ref="Q22" si="30">IF(AND(Q16="",Q19=""),"",SUM(Q16:Q19))</f>
        <v/>
      </c>
      <c r="R22" s="45" t="str">
        <f t="shared" ref="R22" si="31">IF(AND($R16="",$R19=""),"",SUM($R16:$R19))</f>
        <v/>
      </c>
      <c r="S22" s="46" t="str">
        <f t="shared" ref="S22" si="32">IF(AND($P22="",$Q22="",$R22=""),"",SUM($P22:$R22))</f>
        <v/>
      </c>
      <c r="T22" s="52">
        <v>2</v>
      </c>
      <c r="U22" s="53" t="str">
        <f t="shared" ref="U22" si="33">P22</f>
        <v/>
      </c>
      <c r="V22" s="53" t="str">
        <f t="shared" ref="V22" si="34">Q22</f>
        <v/>
      </c>
      <c r="W22" s="53" t="str">
        <f t="shared" ref="W22" si="35">R22</f>
        <v/>
      </c>
      <c r="X22" s="53" t="str">
        <f t="shared" ref="X22" si="36">S22</f>
        <v/>
      </c>
    </row>
    <row r="23" spans="1:24" ht="14.25" customHeight="1" thickBot="1" x14ac:dyDescent="0.2">
      <c r="A23" s="106" t="str" cm="1">
        <f t="array" aca="1" ref="A23" ca="1">IF($B23="","",IF(ISNUMBER(OFFSET(INDIRECT(ADDRESS(ROW(),COLUMN())),-7,0)),OFFSET(INDIRECT(ADDRESS(ROW(),COLUMN())),-7,0)+1,1))</f>
        <v/>
      </c>
      <c r="B23" s="65"/>
      <c r="C23" s="31"/>
      <c r="D23" s="20" t="s">
        <v>31</v>
      </c>
      <c r="E23" s="94" t="s">
        <v>30</v>
      </c>
      <c r="F23" s="21" t="s">
        <v>1</v>
      </c>
      <c r="G23" s="25"/>
      <c r="H23" s="99" t="str">
        <f t="shared" ref="H23" si="37">IF($G23="","",IF($E23=1,ROUNDDOWN($G23*7.4/1000,0),ROUNDDOWN($G23*6/1000,0)))</f>
        <v/>
      </c>
      <c r="I23" s="101"/>
      <c r="J23" s="99" t="str">
        <f t="shared" ref="J23" si="38">IF($G23="","",ROUNDDOWN($G23*2/1000,0))</f>
        <v/>
      </c>
      <c r="K23" s="101"/>
      <c r="L23" s="99" t="str">
        <f t="shared" ref="L23" si="39">IF(G23="","",ROUNDDOWN($G23*2/1000,0))</f>
        <v/>
      </c>
      <c r="M23" s="100"/>
      <c r="N23" s="91" t="str">
        <f t="shared" ref="N23" si="40">IF(AND($C23="",$C25=""),"",ABS($C23-$C25)+1)</f>
        <v/>
      </c>
      <c r="O23" s="120" t="str">
        <f t="shared" ref="O23" si="41">REPLACE($O$7,1,2,"差１")</f>
        <v>差１</v>
      </c>
      <c r="P23" s="113" t="str">
        <f t="shared" ref="P23" si="42">IF($I25="","",$I25*$N23)</f>
        <v/>
      </c>
      <c r="Q23" s="102" t="str">
        <f t="shared" ref="Q23" si="43">IF($K25="","",$K25*$N23)</f>
        <v/>
      </c>
      <c r="R23" s="102" t="str">
        <f t="shared" ref="R23" si="44">IF($M25="","",$M25*$N23)</f>
        <v/>
      </c>
      <c r="S23" s="111"/>
      <c r="U23" s="16"/>
      <c r="V23" s="16"/>
      <c r="W23" s="16"/>
      <c r="X23" s="16"/>
    </row>
    <row r="24" spans="1:24" ht="14.25" thickBot="1" x14ac:dyDescent="0.2">
      <c r="A24" s="107"/>
      <c r="B24" s="65"/>
      <c r="C24" s="116" t="s">
        <v>11</v>
      </c>
      <c r="D24" s="117"/>
      <c r="E24" s="95"/>
      <c r="F24" s="33" t="s">
        <v>2</v>
      </c>
      <c r="G24" s="26"/>
      <c r="H24" s="97" t="str">
        <f t="shared" ref="H24" si="45">IF($G24="","",IF($E23=1,ROUNDDOWN($G24*7.4/1000,0),ROUNDDOWN($G24*6/1000,0)))</f>
        <v/>
      </c>
      <c r="I24" s="98"/>
      <c r="J24" s="97" t="str">
        <f t="shared" ref="J24" si="46">IF(G24="","",ROUNDDOWN(G24*2/1000,0))</f>
        <v/>
      </c>
      <c r="K24" s="98"/>
      <c r="L24" s="97" t="str">
        <f t="shared" ref="L24" si="47">IF($G24="","",ROUNDDOWN($G24*2/1000,0))</f>
        <v/>
      </c>
      <c r="M24" s="105"/>
      <c r="N24" s="92"/>
      <c r="O24" s="120"/>
      <c r="P24" s="114"/>
      <c r="Q24" s="103"/>
      <c r="R24" s="103"/>
      <c r="S24" s="111"/>
      <c r="U24" s="16"/>
      <c r="V24" s="16"/>
      <c r="W24" s="16"/>
      <c r="X24" s="16"/>
    </row>
    <row r="25" spans="1:24" ht="14.25" thickBot="1" x14ac:dyDescent="0.2">
      <c r="A25" s="107"/>
      <c r="B25" s="65"/>
      <c r="C25" s="34"/>
      <c r="D25" s="22" t="s">
        <v>31</v>
      </c>
      <c r="E25" s="96"/>
      <c r="F25" s="23" t="str">
        <f t="shared" ref="F25" si="48">$O$9</f>
        <v>差１</v>
      </c>
      <c r="G25" s="7" t="str">
        <f t="shared" ref="G25" si="49">IF(AND($G23="",$G24="",""),"",$G23-$G24)</f>
        <v/>
      </c>
      <c r="H25" s="8" t="s">
        <v>4</v>
      </c>
      <c r="I25" s="9" t="str">
        <f t="shared" ref="I25" si="50">IF(AND($H23="",$H24=""),"",$H23-$H24)</f>
        <v/>
      </c>
      <c r="J25" s="8" t="s">
        <v>5</v>
      </c>
      <c r="K25" s="9" t="str">
        <f t="shared" ref="K25" si="51">IF(AND($J23="",$J24=""),"",$J23-$J24)</f>
        <v/>
      </c>
      <c r="L25" s="10" t="s">
        <v>6</v>
      </c>
      <c r="M25" s="7" t="str">
        <f t="shared" ref="M25" si="52">IF(AND($L23="",$L24=""),"",$L23-$L24)</f>
        <v/>
      </c>
      <c r="N25" s="93"/>
      <c r="O25" s="120"/>
      <c r="P25" s="115"/>
      <c r="Q25" s="104"/>
      <c r="R25" s="104"/>
      <c r="S25" s="111"/>
      <c r="U25" s="16"/>
      <c r="V25" s="16"/>
      <c r="W25" s="16"/>
      <c r="X25" s="16"/>
    </row>
    <row r="26" spans="1:24" ht="14.25" customHeight="1" thickBot="1" x14ac:dyDescent="0.2">
      <c r="A26" s="107"/>
      <c r="B26" s="66"/>
      <c r="C26" s="31"/>
      <c r="D26" s="20" t="s">
        <v>31</v>
      </c>
      <c r="E26" s="94"/>
      <c r="F26" s="24" t="s">
        <v>1</v>
      </c>
      <c r="G26" s="26"/>
      <c r="H26" s="86" t="str">
        <f t="shared" ref="H26" si="53">IF($G26="","",IF($E26=1,ROUNDDOWN($G26*7.4/1000,0),ROUNDDOWN($G26*6/1000,0)))</f>
        <v/>
      </c>
      <c r="I26" s="87"/>
      <c r="J26" s="86" t="str">
        <f t="shared" ref="J26:J27" si="54">IF($G26="","",ROUNDDOWN($G26*2/1000,0))</f>
        <v/>
      </c>
      <c r="K26" s="87"/>
      <c r="L26" s="86" t="str">
        <f t="shared" ref="L26:L27" si="55">IF($G26="","",ROUNDDOWN($G26*2/1000,0))</f>
        <v/>
      </c>
      <c r="M26" s="88"/>
      <c r="N26" s="91" t="str">
        <f t="shared" ref="N26" si="56">IF(AND($C26="",$C28=""),"",ABS($C26-$C28)+1)</f>
        <v/>
      </c>
      <c r="O26" s="89" t="str">
        <f t="shared" ref="O26" si="57">REPLACE($O$7,1,2,"差２")</f>
        <v>差２</v>
      </c>
      <c r="P26" s="118" t="str">
        <f t="shared" ref="P26" si="58">IF($I28="","",$I28*$N26)</f>
        <v/>
      </c>
      <c r="Q26" s="102" t="str">
        <f t="shared" ref="Q26:R26" si="59">IF($G28="","",$G28*$N26)</f>
        <v/>
      </c>
      <c r="R26" s="102" t="str">
        <f t="shared" si="59"/>
        <v/>
      </c>
      <c r="S26" s="111"/>
      <c r="U26" s="16"/>
      <c r="V26" s="16"/>
      <c r="W26" s="16"/>
      <c r="X26" s="16"/>
    </row>
    <row r="27" spans="1:24" ht="14.25" thickBot="1" x14ac:dyDescent="0.2">
      <c r="A27" s="107"/>
      <c r="B27" s="67"/>
      <c r="C27" s="116" t="s">
        <v>11</v>
      </c>
      <c r="D27" s="117"/>
      <c r="E27" s="95"/>
      <c r="F27" s="33" t="s">
        <v>2</v>
      </c>
      <c r="G27" s="26"/>
      <c r="H27" s="97" t="str">
        <f t="shared" ref="H27" si="60">IF($G26="","",IF($E26=1,ROUNDDOWN($G27*7.4/1000,0),ROUNDDOWN($G27*6/1000,0)))</f>
        <v/>
      </c>
      <c r="I27" s="98"/>
      <c r="J27" s="97" t="str">
        <f t="shared" si="54"/>
        <v/>
      </c>
      <c r="K27" s="98"/>
      <c r="L27" s="97" t="str">
        <f t="shared" si="55"/>
        <v/>
      </c>
      <c r="M27" s="105"/>
      <c r="N27" s="92"/>
      <c r="O27" s="89"/>
      <c r="P27" s="119"/>
      <c r="Q27" s="103"/>
      <c r="R27" s="103"/>
      <c r="S27" s="111"/>
      <c r="U27" s="16"/>
      <c r="V27" s="16"/>
      <c r="W27" s="16"/>
      <c r="X27" s="16"/>
    </row>
    <row r="28" spans="1:24" ht="14.25" thickBot="1" x14ac:dyDescent="0.2">
      <c r="A28" s="107"/>
      <c r="B28" s="67"/>
      <c r="C28" s="37"/>
      <c r="D28" s="38" t="s">
        <v>31</v>
      </c>
      <c r="E28" s="96"/>
      <c r="F28" s="39" t="str">
        <f t="shared" ref="F28" si="61">$O$12</f>
        <v>差２</v>
      </c>
      <c r="G28" s="40" t="str">
        <f t="shared" ref="G28" si="62">IF(AND($G26="",$G27=""),"",$G26-$G27)</f>
        <v/>
      </c>
      <c r="H28" s="41" t="s">
        <v>4</v>
      </c>
      <c r="I28" s="42" t="str">
        <f t="shared" ref="I28" si="63">IF(AND($H26="",$H27=""),"",$H26-$H27)</f>
        <v/>
      </c>
      <c r="J28" s="41" t="s">
        <v>5</v>
      </c>
      <c r="K28" s="42" t="str">
        <f t="shared" ref="K28" si="64">IF(AND($J26="",$J27=""),"",$J26-$J27)</f>
        <v/>
      </c>
      <c r="L28" s="43" t="s">
        <v>6</v>
      </c>
      <c r="M28" s="40" t="str">
        <f t="shared" ref="M28" si="65">IF(AND($L26="",$L27=""),"",$L26-$L27)</f>
        <v/>
      </c>
      <c r="N28" s="92"/>
      <c r="O28" s="90"/>
      <c r="P28" s="119"/>
      <c r="Q28" s="103"/>
      <c r="R28" s="103"/>
      <c r="S28" s="112"/>
      <c r="U28" s="16"/>
      <c r="V28" s="16"/>
      <c r="W28" s="16"/>
      <c r="X28" s="16"/>
    </row>
    <row r="29" spans="1:24" ht="15" thickTop="1" thickBot="1" x14ac:dyDescent="0.2">
      <c r="A29" s="108"/>
      <c r="B29" s="62" t="s">
        <v>18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44" t="str">
        <f t="shared" ref="P29" si="66">IF(AND($P23="",$P26=""),"",SUM($P23:$P26))</f>
        <v/>
      </c>
      <c r="Q29" s="45" t="str">
        <f t="shared" ref="Q29" si="67">IF(AND(Q23="",Q26=""),"",SUM(Q23:Q26))</f>
        <v/>
      </c>
      <c r="R29" s="45" t="str">
        <f t="shared" ref="R29" si="68">IF(AND($R23="",$R26=""),"",SUM($R23:$R26))</f>
        <v/>
      </c>
      <c r="S29" s="46" t="str">
        <f t="shared" ref="S29" si="69">IF(AND($P29="",$Q29="",$R29=""),"",SUM($P29:$R29))</f>
        <v/>
      </c>
      <c r="T29" s="52">
        <v>3</v>
      </c>
      <c r="U29" s="53" t="str">
        <f t="shared" ref="U29" si="70">P29</f>
        <v/>
      </c>
      <c r="V29" s="53" t="str">
        <f t="shared" ref="V29" si="71">Q29</f>
        <v/>
      </c>
      <c r="W29" s="53" t="str">
        <f t="shared" ref="W29" si="72">R29</f>
        <v/>
      </c>
      <c r="X29" s="53" t="str">
        <f t="shared" ref="X29" si="73">S29</f>
        <v/>
      </c>
    </row>
    <row r="30" spans="1:24" ht="14.25" thickBot="1" x14ac:dyDescent="0.2">
      <c r="A30" s="106" t="str" cm="1">
        <f t="array" aca="1" ref="A30" ca="1">IF($B30="","",IF(ISNUMBER(OFFSET(INDIRECT(ADDRESS(ROW(),COLUMN())),-7,0)),OFFSET(INDIRECT(ADDRESS(ROW(),COLUMN())),-7,0)+1,1))</f>
        <v/>
      </c>
      <c r="B30" s="65"/>
      <c r="C30" s="31"/>
      <c r="D30" s="20" t="s">
        <v>31</v>
      </c>
      <c r="E30" s="94" t="s">
        <v>30</v>
      </c>
      <c r="F30" s="21" t="s">
        <v>1</v>
      </c>
      <c r="G30" s="25"/>
      <c r="H30" s="99" t="str">
        <f t="shared" ref="H30" si="74">IF($G30="","",IF($E30=1,ROUNDDOWN($G30*7.4/1000,0),ROUNDDOWN($G30*6/1000,0)))</f>
        <v/>
      </c>
      <c r="I30" s="101"/>
      <c r="J30" s="99" t="str">
        <f t="shared" ref="J30" si="75">IF($G30="","",ROUNDDOWN($G30*2/1000,0))</f>
        <v/>
      </c>
      <c r="K30" s="101"/>
      <c r="L30" s="99" t="str">
        <f t="shared" ref="L30" si="76">IF(G30="","",ROUNDDOWN($G30*2/1000,0))</f>
        <v/>
      </c>
      <c r="M30" s="100"/>
      <c r="N30" s="91" t="str">
        <f t="shared" ref="N30" si="77">IF(AND($C30="",$C32=""),"",ABS($C30-$C32)+1)</f>
        <v/>
      </c>
      <c r="O30" s="120" t="str">
        <f t="shared" ref="O30" si="78">REPLACE($O$7,1,2,"差１")</f>
        <v>差１</v>
      </c>
      <c r="P30" s="113" t="str">
        <f t="shared" ref="P30" si="79">IF($I32="","",$I32*$N30)</f>
        <v/>
      </c>
      <c r="Q30" s="102" t="str">
        <f t="shared" ref="Q30" si="80">IF($K32="","",$K32*$N30)</f>
        <v/>
      </c>
      <c r="R30" s="102" t="str">
        <f t="shared" ref="R30" si="81">IF($M32="","",$M32*$N30)</f>
        <v/>
      </c>
      <c r="S30" s="111"/>
      <c r="U30" s="16"/>
      <c r="V30" s="16"/>
      <c r="W30" s="16"/>
      <c r="X30" s="16"/>
    </row>
    <row r="31" spans="1:24" ht="14.25" thickBot="1" x14ac:dyDescent="0.2">
      <c r="A31" s="107"/>
      <c r="B31" s="65"/>
      <c r="C31" s="116" t="s">
        <v>11</v>
      </c>
      <c r="D31" s="117"/>
      <c r="E31" s="95"/>
      <c r="F31" s="33" t="s">
        <v>2</v>
      </c>
      <c r="G31" s="26"/>
      <c r="H31" s="97" t="str">
        <f t="shared" ref="H31" si="82">IF($G31="","",IF($E30=1,ROUNDDOWN($G31*7.4/1000,0),ROUNDDOWN($G31*6/1000,0)))</f>
        <v/>
      </c>
      <c r="I31" s="98"/>
      <c r="J31" s="97" t="str">
        <f t="shared" ref="J31" si="83">IF(G31="","",ROUNDDOWN(G31*2/1000,0))</f>
        <v/>
      </c>
      <c r="K31" s="98"/>
      <c r="L31" s="97" t="str">
        <f t="shared" ref="L31" si="84">IF($G31="","",ROUNDDOWN($G31*2/1000,0))</f>
        <v/>
      </c>
      <c r="M31" s="105"/>
      <c r="N31" s="92"/>
      <c r="O31" s="120"/>
      <c r="P31" s="114"/>
      <c r="Q31" s="103"/>
      <c r="R31" s="103"/>
      <c r="S31" s="111"/>
      <c r="U31" s="16"/>
      <c r="V31" s="16"/>
      <c r="W31" s="16"/>
      <c r="X31" s="16"/>
    </row>
    <row r="32" spans="1:24" ht="14.25" thickBot="1" x14ac:dyDescent="0.2">
      <c r="A32" s="107"/>
      <c r="B32" s="65"/>
      <c r="C32" s="34"/>
      <c r="D32" s="22" t="s">
        <v>31</v>
      </c>
      <c r="E32" s="96"/>
      <c r="F32" s="23" t="str">
        <f t="shared" ref="F32" si="85">$O$9</f>
        <v>差１</v>
      </c>
      <c r="G32" s="7" t="str">
        <f t="shared" ref="G32" si="86">IF(AND($G30="",$G31="",""),"",$G30-$G31)</f>
        <v/>
      </c>
      <c r="H32" s="8" t="s">
        <v>4</v>
      </c>
      <c r="I32" s="9" t="str">
        <f t="shared" ref="I32" si="87">IF(AND($H30="",$H31=""),"",$H30-$H31)</f>
        <v/>
      </c>
      <c r="J32" s="8" t="s">
        <v>5</v>
      </c>
      <c r="K32" s="9" t="str">
        <f t="shared" ref="K32" si="88">IF(AND($J30="",$J31=""),"",$J30-$J31)</f>
        <v/>
      </c>
      <c r="L32" s="10" t="s">
        <v>6</v>
      </c>
      <c r="M32" s="7" t="str">
        <f t="shared" ref="M32" si="89">IF(AND($L30="",$L31=""),"",$L30-$L31)</f>
        <v/>
      </c>
      <c r="N32" s="93"/>
      <c r="O32" s="120"/>
      <c r="P32" s="115"/>
      <c r="Q32" s="104"/>
      <c r="R32" s="104"/>
      <c r="S32" s="111"/>
      <c r="U32" s="16"/>
      <c r="V32" s="16"/>
      <c r="W32" s="16"/>
      <c r="X32" s="16"/>
    </row>
    <row r="33" spans="1:24" ht="14.25" thickBot="1" x14ac:dyDescent="0.2">
      <c r="A33" s="107"/>
      <c r="B33" s="66"/>
      <c r="C33" s="31"/>
      <c r="D33" s="20" t="s">
        <v>31</v>
      </c>
      <c r="E33" s="94"/>
      <c r="F33" s="24" t="s">
        <v>1</v>
      </c>
      <c r="G33" s="26"/>
      <c r="H33" s="86" t="str">
        <f t="shared" ref="H33" si="90">IF($G33="","",IF($E33=1,ROUNDDOWN($G33*7.4/1000,0),ROUNDDOWN($G33*6/1000,0)))</f>
        <v/>
      </c>
      <c r="I33" s="87"/>
      <c r="J33" s="86" t="str">
        <f t="shared" ref="J33:J34" si="91">IF($G33="","",ROUNDDOWN($G33*2/1000,0))</f>
        <v/>
      </c>
      <c r="K33" s="87"/>
      <c r="L33" s="86" t="str">
        <f t="shared" ref="L33:L34" si="92">IF($G33="","",ROUNDDOWN($G33*2/1000,0))</f>
        <v/>
      </c>
      <c r="M33" s="88"/>
      <c r="N33" s="91" t="str">
        <f t="shared" ref="N33" si="93">IF(AND($C33="",$C35=""),"",ABS($C33-$C35)+1)</f>
        <v/>
      </c>
      <c r="O33" s="89" t="str">
        <f t="shared" ref="O33" si="94">REPLACE($O$7,1,2,"差２")</f>
        <v>差２</v>
      </c>
      <c r="P33" s="118" t="str">
        <f t="shared" ref="P33" si="95">IF($I35="","",$I35*$N33)</f>
        <v/>
      </c>
      <c r="Q33" s="102" t="str">
        <f t="shared" ref="Q33:R33" si="96">IF($G35="","",$G35*$N33)</f>
        <v/>
      </c>
      <c r="R33" s="102" t="str">
        <f t="shared" si="96"/>
        <v/>
      </c>
      <c r="S33" s="111"/>
      <c r="U33" s="16"/>
      <c r="V33" s="16"/>
      <c r="W33" s="16"/>
      <c r="X33" s="16"/>
    </row>
    <row r="34" spans="1:24" ht="14.25" thickBot="1" x14ac:dyDescent="0.2">
      <c r="A34" s="107"/>
      <c r="B34" s="67"/>
      <c r="C34" s="116" t="s">
        <v>11</v>
      </c>
      <c r="D34" s="117"/>
      <c r="E34" s="95"/>
      <c r="F34" s="33" t="s">
        <v>2</v>
      </c>
      <c r="G34" s="26"/>
      <c r="H34" s="97" t="str">
        <f t="shared" ref="H34" si="97">IF($G33="","",IF($E33=1,ROUNDDOWN($G34*7.4/1000,0),ROUNDDOWN($G34*6/1000,0)))</f>
        <v/>
      </c>
      <c r="I34" s="98"/>
      <c r="J34" s="97" t="str">
        <f t="shared" si="91"/>
        <v/>
      </c>
      <c r="K34" s="98"/>
      <c r="L34" s="97" t="str">
        <f t="shared" si="92"/>
        <v/>
      </c>
      <c r="M34" s="105"/>
      <c r="N34" s="92"/>
      <c r="O34" s="89"/>
      <c r="P34" s="119"/>
      <c r="Q34" s="103"/>
      <c r="R34" s="103"/>
      <c r="S34" s="111"/>
      <c r="U34" s="16"/>
      <c r="V34" s="16"/>
      <c r="W34" s="16"/>
      <c r="X34" s="16"/>
    </row>
    <row r="35" spans="1:24" ht="14.25" thickBot="1" x14ac:dyDescent="0.2">
      <c r="A35" s="107"/>
      <c r="B35" s="67"/>
      <c r="C35" s="37"/>
      <c r="D35" s="38" t="s">
        <v>31</v>
      </c>
      <c r="E35" s="96"/>
      <c r="F35" s="39" t="str">
        <f t="shared" ref="F35" si="98">$O$12</f>
        <v>差２</v>
      </c>
      <c r="G35" s="40" t="str">
        <f t="shared" ref="G35" si="99">IF(AND($G33="",$G34=""),"",$G33-$G34)</f>
        <v/>
      </c>
      <c r="H35" s="41" t="s">
        <v>4</v>
      </c>
      <c r="I35" s="42" t="str">
        <f t="shared" ref="I35" si="100">IF(AND($H33="",$H34=""),"",$H33-$H34)</f>
        <v/>
      </c>
      <c r="J35" s="41" t="s">
        <v>5</v>
      </c>
      <c r="K35" s="42" t="str">
        <f t="shared" ref="K35" si="101">IF(AND($J33="",$J34=""),"",$J33-$J34)</f>
        <v/>
      </c>
      <c r="L35" s="43" t="s">
        <v>6</v>
      </c>
      <c r="M35" s="40" t="str">
        <f t="shared" ref="M35" si="102">IF(AND($L33="",$L34=""),"",$L33-$L34)</f>
        <v/>
      </c>
      <c r="N35" s="92"/>
      <c r="O35" s="90"/>
      <c r="P35" s="119"/>
      <c r="Q35" s="103"/>
      <c r="R35" s="103"/>
      <c r="S35" s="112"/>
      <c r="U35" s="16"/>
      <c r="V35" s="16"/>
      <c r="W35" s="16"/>
      <c r="X35" s="16"/>
    </row>
    <row r="36" spans="1:24" ht="15" thickTop="1" thickBot="1" x14ac:dyDescent="0.2">
      <c r="A36" s="108"/>
      <c r="B36" s="62" t="s">
        <v>18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44" t="str">
        <f t="shared" ref="P36" si="103">IF(AND($P30="",$P33=""),"",SUM($P30:$P33))</f>
        <v/>
      </c>
      <c r="Q36" s="45" t="str">
        <f t="shared" ref="Q36" si="104">IF(AND(Q30="",Q33=""),"",SUM(Q30:Q33))</f>
        <v/>
      </c>
      <c r="R36" s="45" t="str">
        <f t="shared" ref="R36" si="105">IF(AND($R30="",$R33=""),"",SUM($R30:$R33))</f>
        <v/>
      </c>
      <c r="S36" s="46" t="str">
        <f t="shared" ref="S36" si="106">IF(AND($P36="",$Q36="",$R36=""),"",SUM($P36:$R36))</f>
        <v/>
      </c>
      <c r="T36" s="52">
        <v>4</v>
      </c>
      <c r="U36" s="53" t="str">
        <f t="shared" ref="U36" si="107">P36</f>
        <v/>
      </c>
      <c r="V36" s="53" t="str">
        <f t="shared" ref="V36" si="108">Q36</f>
        <v/>
      </c>
      <c r="W36" s="53" t="str">
        <f t="shared" ref="W36" si="109">R36</f>
        <v/>
      </c>
      <c r="X36" s="53" t="str">
        <f t="shared" ref="X36" si="110">S36</f>
        <v/>
      </c>
    </row>
    <row r="37" spans="1:24" ht="14.25" thickBot="1" x14ac:dyDescent="0.2">
      <c r="A37" s="106" t="str" cm="1">
        <f t="array" aca="1" ref="A37" ca="1">IF($B37="","",IF(ISNUMBER(OFFSET(INDIRECT(ADDRESS(ROW(),COLUMN())),-7,0)),OFFSET(INDIRECT(ADDRESS(ROW(),COLUMN())),-7,0)+1,1))</f>
        <v/>
      </c>
      <c r="B37" s="65"/>
      <c r="C37" s="31"/>
      <c r="D37" s="20" t="s">
        <v>31</v>
      </c>
      <c r="E37" s="94" t="s">
        <v>30</v>
      </c>
      <c r="F37" s="21" t="s">
        <v>1</v>
      </c>
      <c r="G37" s="25"/>
      <c r="H37" s="99" t="str">
        <f t="shared" ref="H37" si="111">IF($G37="","",IF($E37=1,ROUNDDOWN($G37*7.4/1000,0),ROUNDDOWN($G37*6/1000,0)))</f>
        <v/>
      </c>
      <c r="I37" s="101"/>
      <c r="J37" s="99" t="str">
        <f t="shared" ref="J37" si="112">IF($G37="","",ROUNDDOWN($G37*2/1000,0))</f>
        <v/>
      </c>
      <c r="K37" s="101"/>
      <c r="L37" s="99" t="str">
        <f t="shared" ref="L37" si="113">IF(G37="","",ROUNDDOWN($G37*2/1000,0))</f>
        <v/>
      </c>
      <c r="M37" s="100"/>
      <c r="N37" s="91" t="str">
        <f t="shared" ref="N37" si="114">IF(AND($C37="",$C39=""),"",ABS($C37-$C39)+1)</f>
        <v/>
      </c>
      <c r="O37" s="120" t="str">
        <f t="shared" ref="O37" si="115">REPLACE($O$7,1,2,"差１")</f>
        <v>差１</v>
      </c>
      <c r="P37" s="113" t="str">
        <f t="shared" ref="P37" si="116">IF($I39="","",$I39*$N37)</f>
        <v/>
      </c>
      <c r="Q37" s="102" t="str">
        <f t="shared" ref="Q37" si="117">IF($K39="","",$K39*$N37)</f>
        <v/>
      </c>
      <c r="R37" s="102" t="str">
        <f t="shared" ref="R37" si="118">IF($M39="","",$M39*$N37)</f>
        <v/>
      </c>
      <c r="S37" s="111"/>
      <c r="U37" s="16"/>
      <c r="V37" s="16"/>
      <c r="W37" s="16"/>
      <c r="X37" s="16"/>
    </row>
    <row r="38" spans="1:24" ht="14.25" thickBot="1" x14ac:dyDescent="0.2">
      <c r="A38" s="107"/>
      <c r="B38" s="65"/>
      <c r="C38" s="116" t="s">
        <v>11</v>
      </c>
      <c r="D38" s="117"/>
      <c r="E38" s="95"/>
      <c r="F38" s="33" t="s">
        <v>2</v>
      </c>
      <c r="G38" s="26"/>
      <c r="H38" s="97" t="str">
        <f t="shared" ref="H38" si="119">IF($G38="","",IF($E37=1,ROUNDDOWN($G38*7.4/1000,0),ROUNDDOWN($G38*6/1000,0)))</f>
        <v/>
      </c>
      <c r="I38" s="98"/>
      <c r="J38" s="97" t="str">
        <f t="shared" ref="J38" si="120">IF(G38="","",ROUNDDOWN(G38*2/1000,0))</f>
        <v/>
      </c>
      <c r="K38" s="98"/>
      <c r="L38" s="97" t="str">
        <f t="shared" ref="L38" si="121">IF($G38="","",ROUNDDOWN($G38*2/1000,0))</f>
        <v/>
      </c>
      <c r="M38" s="105"/>
      <c r="N38" s="92"/>
      <c r="O38" s="120"/>
      <c r="P38" s="114"/>
      <c r="Q38" s="103"/>
      <c r="R38" s="103"/>
      <c r="S38" s="111"/>
      <c r="U38" s="16"/>
      <c r="V38" s="16"/>
      <c r="W38" s="16"/>
      <c r="X38" s="16"/>
    </row>
    <row r="39" spans="1:24" ht="14.25" thickBot="1" x14ac:dyDescent="0.2">
      <c r="A39" s="107"/>
      <c r="B39" s="65"/>
      <c r="C39" s="34"/>
      <c r="D39" s="22" t="s">
        <v>31</v>
      </c>
      <c r="E39" s="96"/>
      <c r="F39" s="23" t="str">
        <f t="shared" ref="F39" si="122">$O$9</f>
        <v>差１</v>
      </c>
      <c r="G39" s="7" t="str">
        <f t="shared" ref="G39" si="123">IF(AND($G37="",$G38="",""),"",$G37-$G38)</f>
        <v/>
      </c>
      <c r="H39" s="8" t="s">
        <v>4</v>
      </c>
      <c r="I39" s="9" t="str">
        <f t="shared" ref="I39" si="124">IF(AND($H37="",$H38=""),"",$H37-$H38)</f>
        <v/>
      </c>
      <c r="J39" s="8" t="s">
        <v>5</v>
      </c>
      <c r="K39" s="9" t="str">
        <f t="shared" ref="K39" si="125">IF(AND($J37="",$J38=""),"",$J37-$J38)</f>
        <v/>
      </c>
      <c r="L39" s="10" t="s">
        <v>6</v>
      </c>
      <c r="M39" s="7" t="str">
        <f t="shared" ref="M39" si="126">IF(AND($L37="",$L38=""),"",$L37-$L38)</f>
        <v/>
      </c>
      <c r="N39" s="93"/>
      <c r="O39" s="120"/>
      <c r="P39" s="115"/>
      <c r="Q39" s="104"/>
      <c r="R39" s="104"/>
      <c r="S39" s="111"/>
      <c r="U39" s="16"/>
      <c r="V39" s="16"/>
      <c r="W39" s="16"/>
      <c r="X39" s="16"/>
    </row>
    <row r="40" spans="1:24" ht="14.25" thickBot="1" x14ac:dyDescent="0.2">
      <c r="A40" s="107"/>
      <c r="B40" s="66"/>
      <c r="C40" s="31"/>
      <c r="D40" s="20" t="s">
        <v>31</v>
      </c>
      <c r="E40" s="94"/>
      <c r="F40" s="24" t="s">
        <v>1</v>
      </c>
      <c r="G40" s="26"/>
      <c r="H40" s="86" t="str">
        <f t="shared" ref="H40" si="127">IF($G40="","",IF($E40=1,ROUNDDOWN($G40*7.4/1000,0),ROUNDDOWN($G40*6/1000,0)))</f>
        <v/>
      </c>
      <c r="I40" s="87"/>
      <c r="J40" s="86" t="str">
        <f t="shared" ref="J40:J41" si="128">IF($G40="","",ROUNDDOWN($G40*2/1000,0))</f>
        <v/>
      </c>
      <c r="K40" s="87"/>
      <c r="L40" s="86" t="str">
        <f t="shared" ref="L40:L41" si="129">IF($G40="","",ROUNDDOWN($G40*2/1000,0))</f>
        <v/>
      </c>
      <c r="M40" s="88"/>
      <c r="N40" s="91" t="str">
        <f t="shared" ref="N40" si="130">IF(AND($C40="",$C42=""),"",ABS($C40-$C42)+1)</f>
        <v/>
      </c>
      <c r="O40" s="89" t="str">
        <f t="shared" ref="O40" si="131">REPLACE($O$7,1,2,"差２")</f>
        <v>差２</v>
      </c>
      <c r="P40" s="118" t="str">
        <f t="shared" ref="P40" si="132">IF($I42="","",$I42*$N40)</f>
        <v/>
      </c>
      <c r="Q40" s="102" t="str">
        <f t="shared" ref="Q40:R40" si="133">IF($G42="","",$G42*$N40)</f>
        <v/>
      </c>
      <c r="R40" s="102" t="str">
        <f t="shared" si="133"/>
        <v/>
      </c>
      <c r="S40" s="111"/>
      <c r="U40" s="16"/>
      <c r="V40" s="16"/>
      <c r="W40" s="16"/>
      <c r="X40" s="16"/>
    </row>
    <row r="41" spans="1:24" ht="14.25" thickBot="1" x14ac:dyDescent="0.2">
      <c r="A41" s="107"/>
      <c r="B41" s="67"/>
      <c r="C41" s="116" t="s">
        <v>11</v>
      </c>
      <c r="D41" s="117"/>
      <c r="E41" s="95"/>
      <c r="F41" s="33" t="s">
        <v>2</v>
      </c>
      <c r="G41" s="26"/>
      <c r="H41" s="97" t="str">
        <f t="shared" ref="H41" si="134">IF($G40="","",IF($E40=1,ROUNDDOWN($G41*7.4/1000,0),ROUNDDOWN($G41*6/1000,0)))</f>
        <v/>
      </c>
      <c r="I41" s="98"/>
      <c r="J41" s="97" t="str">
        <f t="shared" si="128"/>
        <v/>
      </c>
      <c r="K41" s="98"/>
      <c r="L41" s="97" t="str">
        <f t="shared" si="129"/>
        <v/>
      </c>
      <c r="M41" s="105"/>
      <c r="N41" s="92"/>
      <c r="O41" s="89"/>
      <c r="P41" s="119"/>
      <c r="Q41" s="103"/>
      <c r="R41" s="103"/>
      <c r="S41" s="111"/>
      <c r="U41" s="16"/>
      <c r="V41" s="16"/>
      <c r="W41" s="16"/>
      <c r="X41" s="16"/>
    </row>
    <row r="42" spans="1:24" ht="14.25" thickBot="1" x14ac:dyDescent="0.2">
      <c r="A42" s="107"/>
      <c r="B42" s="67"/>
      <c r="C42" s="37"/>
      <c r="D42" s="38" t="s">
        <v>31</v>
      </c>
      <c r="E42" s="96"/>
      <c r="F42" s="39" t="str">
        <f t="shared" ref="F42" si="135">$O$12</f>
        <v>差２</v>
      </c>
      <c r="G42" s="40" t="str">
        <f t="shared" ref="G42" si="136">IF(AND($G40="",$G41=""),"",$G40-$G41)</f>
        <v/>
      </c>
      <c r="H42" s="41" t="s">
        <v>4</v>
      </c>
      <c r="I42" s="42" t="str">
        <f t="shared" ref="I42" si="137">IF(AND($H40="",$H41=""),"",$H40-$H41)</f>
        <v/>
      </c>
      <c r="J42" s="41" t="s">
        <v>5</v>
      </c>
      <c r="K42" s="42" t="str">
        <f t="shared" ref="K42" si="138">IF(AND($J40="",$J41=""),"",$J40-$J41)</f>
        <v/>
      </c>
      <c r="L42" s="43" t="s">
        <v>6</v>
      </c>
      <c r="M42" s="40" t="str">
        <f t="shared" ref="M42" si="139">IF(AND($L40="",$L41=""),"",$L40-$L41)</f>
        <v/>
      </c>
      <c r="N42" s="92"/>
      <c r="O42" s="90"/>
      <c r="P42" s="119"/>
      <c r="Q42" s="103"/>
      <c r="R42" s="103"/>
      <c r="S42" s="112"/>
      <c r="U42" s="16"/>
      <c r="V42" s="16"/>
      <c r="W42" s="16"/>
      <c r="X42" s="16"/>
    </row>
    <row r="43" spans="1:24" ht="15" thickTop="1" thickBot="1" x14ac:dyDescent="0.2">
      <c r="A43" s="108"/>
      <c r="B43" s="62" t="s">
        <v>18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44" t="str">
        <f t="shared" ref="P43" si="140">IF(AND($P37="",$P40=""),"",SUM($P37:$P40))</f>
        <v/>
      </c>
      <c r="Q43" s="45" t="str">
        <f t="shared" ref="Q43" si="141">IF(AND(Q37="",Q40=""),"",SUM(Q37:Q40))</f>
        <v/>
      </c>
      <c r="R43" s="45" t="str">
        <f t="shared" ref="R43" si="142">IF(AND($R37="",$R40=""),"",SUM($R37:$R40))</f>
        <v/>
      </c>
      <c r="S43" s="46" t="str">
        <f t="shared" ref="S43" si="143">IF(AND($P43="",$Q43="",$R43=""),"",SUM($P43:$R43))</f>
        <v/>
      </c>
      <c r="T43" s="52">
        <v>5</v>
      </c>
      <c r="U43" s="53" t="str">
        <f t="shared" ref="U43" si="144">P43</f>
        <v/>
      </c>
      <c r="V43" s="53" t="str">
        <f t="shared" ref="V43" si="145">Q43</f>
        <v/>
      </c>
      <c r="W43" s="53" t="str">
        <f t="shared" ref="W43" si="146">R43</f>
        <v/>
      </c>
      <c r="X43" s="53" t="str">
        <f t="shared" ref="X43" si="147">S43</f>
        <v/>
      </c>
    </row>
    <row r="44" spans="1:24" ht="14.25" thickBot="1" x14ac:dyDescent="0.2">
      <c r="A44" s="106" t="str" cm="1">
        <f t="array" aca="1" ref="A44" ca="1">IF($B44="","",IF(ISNUMBER(OFFSET(INDIRECT(ADDRESS(ROW(),COLUMN())),-7,0)),OFFSET(INDIRECT(ADDRESS(ROW(),COLUMN())),-7,0)+1,1))</f>
        <v/>
      </c>
      <c r="B44" s="65"/>
      <c r="C44" s="31"/>
      <c r="D44" s="20" t="s">
        <v>31</v>
      </c>
      <c r="E44" s="94" t="s">
        <v>30</v>
      </c>
      <c r="F44" s="21" t="s">
        <v>1</v>
      </c>
      <c r="G44" s="25"/>
      <c r="H44" s="99" t="str">
        <f t="shared" ref="H44" si="148">IF($G44="","",IF($E44=1,ROUNDDOWN($G44*7.4/1000,0),ROUNDDOWN($G44*6/1000,0)))</f>
        <v/>
      </c>
      <c r="I44" s="101"/>
      <c r="J44" s="99" t="str">
        <f t="shared" ref="J44" si="149">IF($G44="","",ROUNDDOWN($G44*2/1000,0))</f>
        <v/>
      </c>
      <c r="K44" s="101"/>
      <c r="L44" s="99" t="str">
        <f t="shared" ref="L44" si="150">IF(G44="","",ROUNDDOWN($G44*2/1000,0))</f>
        <v/>
      </c>
      <c r="M44" s="100"/>
      <c r="N44" s="91" t="str">
        <f t="shared" ref="N44" si="151">IF(AND($C44="",$C46=""),"",ABS($C44-$C46)+1)</f>
        <v/>
      </c>
      <c r="O44" s="120" t="str">
        <f t="shared" ref="O44" si="152">REPLACE($O$7,1,2,"差１")</f>
        <v>差１</v>
      </c>
      <c r="P44" s="113" t="str">
        <f t="shared" ref="P44" si="153">IF($I46="","",$I46*$N44)</f>
        <v/>
      </c>
      <c r="Q44" s="102" t="str">
        <f t="shared" ref="Q44" si="154">IF($K46="","",$K46*$N44)</f>
        <v/>
      </c>
      <c r="R44" s="102" t="str">
        <f t="shared" ref="R44" si="155">IF($M46="","",$M46*$N44)</f>
        <v/>
      </c>
      <c r="S44" s="111"/>
      <c r="U44" s="16"/>
      <c r="V44" s="16"/>
      <c r="W44" s="16"/>
      <c r="X44" s="16"/>
    </row>
    <row r="45" spans="1:24" ht="14.25" thickBot="1" x14ac:dyDescent="0.2">
      <c r="A45" s="107"/>
      <c r="B45" s="65"/>
      <c r="C45" s="116" t="s">
        <v>11</v>
      </c>
      <c r="D45" s="117"/>
      <c r="E45" s="95"/>
      <c r="F45" s="33" t="s">
        <v>2</v>
      </c>
      <c r="G45" s="26"/>
      <c r="H45" s="97" t="str">
        <f t="shared" ref="H45" si="156">IF($G45="","",IF($E44=1,ROUNDDOWN($G45*7.4/1000,0),ROUNDDOWN($G45*6/1000,0)))</f>
        <v/>
      </c>
      <c r="I45" s="98"/>
      <c r="J45" s="97" t="str">
        <f t="shared" ref="J45" si="157">IF(G45="","",ROUNDDOWN(G45*2/1000,0))</f>
        <v/>
      </c>
      <c r="K45" s="98"/>
      <c r="L45" s="97" t="str">
        <f t="shared" ref="L45" si="158">IF($G45="","",ROUNDDOWN($G45*2/1000,0))</f>
        <v/>
      </c>
      <c r="M45" s="105"/>
      <c r="N45" s="92"/>
      <c r="O45" s="120"/>
      <c r="P45" s="114"/>
      <c r="Q45" s="103"/>
      <c r="R45" s="103"/>
      <c r="S45" s="111"/>
      <c r="U45" s="16"/>
      <c r="V45" s="16"/>
      <c r="W45" s="16"/>
      <c r="X45" s="16"/>
    </row>
    <row r="46" spans="1:24" ht="14.25" thickBot="1" x14ac:dyDescent="0.2">
      <c r="A46" s="107"/>
      <c r="B46" s="65"/>
      <c r="C46" s="34"/>
      <c r="D46" s="22" t="s">
        <v>31</v>
      </c>
      <c r="E46" s="96"/>
      <c r="F46" s="23" t="str">
        <f t="shared" ref="F46" si="159">$O$9</f>
        <v>差１</v>
      </c>
      <c r="G46" s="7" t="str">
        <f t="shared" ref="G46" si="160">IF(AND($G44="",$G45="",""),"",$G44-$G45)</f>
        <v/>
      </c>
      <c r="H46" s="8" t="s">
        <v>4</v>
      </c>
      <c r="I46" s="9" t="str">
        <f t="shared" ref="I46" si="161">IF(AND($H44="",$H45=""),"",$H44-$H45)</f>
        <v/>
      </c>
      <c r="J46" s="8" t="s">
        <v>5</v>
      </c>
      <c r="K46" s="9" t="str">
        <f t="shared" ref="K46" si="162">IF(AND($J44="",$J45=""),"",$J44-$J45)</f>
        <v/>
      </c>
      <c r="L46" s="10" t="s">
        <v>6</v>
      </c>
      <c r="M46" s="7" t="str">
        <f t="shared" ref="M46" si="163">IF(AND($L44="",$L45=""),"",$L44-$L45)</f>
        <v/>
      </c>
      <c r="N46" s="93"/>
      <c r="O46" s="120"/>
      <c r="P46" s="115"/>
      <c r="Q46" s="104"/>
      <c r="R46" s="104"/>
      <c r="S46" s="111"/>
      <c r="U46" s="16"/>
      <c r="V46" s="16"/>
      <c r="W46" s="16"/>
      <c r="X46" s="16"/>
    </row>
    <row r="47" spans="1:24" ht="14.25" thickBot="1" x14ac:dyDescent="0.2">
      <c r="A47" s="107"/>
      <c r="B47" s="66"/>
      <c r="C47" s="31"/>
      <c r="D47" s="20" t="s">
        <v>31</v>
      </c>
      <c r="E47" s="94"/>
      <c r="F47" s="24" t="s">
        <v>1</v>
      </c>
      <c r="G47" s="26"/>
      <c r="H47" s="86" t="str">
        <f t="shared" ref="H47" si="164">IF($G47="","",IF($E47=1,ROUNDDOWN($G47*7.4/1000,0),ROUNDDOWN($G47*6/1000,0)))</f>
        <v/>
      </c>
      <c r="I47" s="87"/>
      <c r="J47" s="86" t="str">
        <f t="shared" ref="J47:J48" si="165">IF($G47="","",ROUNDDOWN($G47*2/1000,0))</f>
        <v/>
      </c>
      <c r="K47" s="87"/>
      <c r="L47" s="86" t="str">
        <f t="shared" ref="L47:L48" si="166">IF($G47="","",ROUNDDOWN($G47*2/1000,0))</f>
        <v/>
      </c>
      <c r="M47" s="88"/>
      <c r="N47" s="91" t="str">
        <f t="shared" ref="N47" si="167">IF(AND($C47="",$C49=""),"",ABS($C47-$C49)+1)</f>
        <v/>
      </c>
      <c r="O47" s="89" t="str">
        <f t="shared" ref="O47" si="168">REPLACE($O$7,1,2,"差２")</f>
        <v>差２</v>
      </c>
      <c r="P47" s="118" t="str">
        <f t="shared" ref="P47" si="169">IF($I49="","",$I49*$N47)</f>
        <v/>
      </c>
      <c r="Q47" s="102" t="str">
        <f t="shared" ref="Q47:R47" si="170">IF($G49="","",$G49*$N47)</f>
        <v/>
      </c>
      <c r="R47" s="102" t="str">
        <f t="shared" si="170"/>
        <v/>
      </c>
      <c r="S47" s="111"/>
      <c r="U47" s="16"/>
      <c r="V47" s="16"/>
      <c r="W47" s="16"/>
      <c r="X47" s="16"/>
    </row>
    <row r="48" spans="1:24" ht="14.25" thickBot="1" x14ac:dyDescent="0.2">
      <c r="A48" s="107"/>
      <c r="B48" s="67"/>
      <c r="C48" s="116" t="s">
        <v>11</v>
      </c>
      <c r="D48" s="117"/>
      <c r="E48" s="95"/>
      <c r="F48" s="33" t="s">
        <v>2</v>
      </c>
      <c r="G48" s="26"/>
      <c r="H48" s="97" t="str">
        <f t="shared" ref="H48" si="171">IF($G47="","",IF($E47=1,ROUNDDOWN($G48*7.4/1000,0),ROUNDDOWN($G48*6/1000,0)))</f>
        <v/>
      </c>
      <c r="I48" s="98"/>
      <c r="J48" s="97" t="str">
        <f t="shared" si="165"/>
        <v/>
      </c>
      <c r="K48" s="98"/>
      <c r="L48" s="97" t="str">
        <f t="shared" si="166"/>
        <v/>
      </c>
      <c r="M48" s="105"/>
      <c r="N48" s="92"/>
      <c r="O48" s="89"/>
      <c r="P48" s="119"/>
      <c r="Q48" s="103"/>
      <c r="R48" s="103"/>
      <c r="S48" s="111"/>
      <c r="U48" s="16"/>
      <c r="V48" s="16"/>
      <c r="W48" s="16"/>
      <c r="X48" s="16"/>
    </row>
    <row r="49" spans="1:24" ht="14.25" thickBot="1" x14ac:dyDescent="0.2">
      <c r="A49" s="107"/>
      <c r="B49" s="67"/>
      <c r="C49" s="37"/>
      <c r="D49" s="38" t="s">
        <v>31</v>
      </c>
      <c r="E49" s="96"/>
      <c r="F49" s="39" t="str">
        <f t="shared" ref="F49" si="172">$O$12</f>
        <v>差２</v>
      </c>
      <c r="G49" s="40" t="str">
        <f t="shared" ref="G49" si="173">IF(AND($G47="",$G48=""),"",$G47-$G48)</f>
        <v/>
      </c>
      <c r="H49" s="41" t="s">
        <v>4</v>
      </c>
      <c r="I49" s="42" t="str">
        <f t="shared" ref="I49" si="174">IF(AND($H47="",$H48=""),"",$H47-$H48)</f>
        <v/>
      </c>
      <c r="J49" s="41" t="s">
        <v>5</v>
      </c>
      <c r="K49" s="42" t="str">
        <f t="shared" ref="K49" si="175">IF(AND($J47="",$J48=""),"",$J47-$J48)</f>
        <v/>
      </c>
      <c r="L49" s="43" t="s">
        <v>6</v>
      </c>
      <c r="M49" s="40" t="str">
        <f t="shared" ref="M49" si="176">IF(AND($L47="",$L48=""),"",$L47-$L48)</f>
        <v/>
      </c>
      <c r="N49" s="92"/>
      <c r="O49" s="90"/>
      <c r="P49" s="119"/>
      <c r="Q49" s="103"/>
      <c r="R49" s="103"/>
      <c r="S49" s="112"/>
      <c r="U49" s="16"/>
      <c r="V49" s="16"/>
      <c r="W49" s="16"/>
      <c r="X49" s="16"/>
    </row>
    <row r="50" spans="1:24" ht="15" thickTop="1" thickBot="1" x14ac:dyDescent="0.2">
      <c r="A50" s="108"/>
      <c r="B50" s="62" t="s">
        <v>18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4"/>
      <c r="P50" s="44" t="str">
        <f t="shared" ref="P50" si="177">IF(AND($P44="",$P47=""),"",SUM($P44:$P47))</f>
        <v/>
      </c>
      <c r="Q50" s="45" t="str">
        <f t="shared" ref="Q50" si="178">IF(AND(Q44="",Q47=""),"",SUM(Q44:Q47))</f>
        <v/>
      </c>
      <c r="R50" s="45" t="str">
        <f t="shared" ref="R50" si="179">IF(AND($R44="",$R47=""),"",SUM($R44:$R47))</f>
        <v/>
      </c>
      <c r="S50" s="46" t="str">
        <f t="shared" ref="S50" si="180">IF(AND($P50="",$Q50="",$R50=""),"",SUM($P50:$R50))</f>
        <v/>
      </c>
      <c r="T50" s="52">
        <v>6</v>
      </c>
      <c r="U50" s="53" t="str">
        <f t="shared" ref="U50" si="181">P50</f>
        <v/>
      </c>
      <c r="V50" s="53" t="str">
        <f t="shared" ref="V50" si="182">Q50</f>
        <v/>
      </c>
      <c r="W50" s="53" t="str">
        <f t="shared" ref="W50" si="183">R50</f>
        <v/>
      </c>
      <c r="X50" s="53" t="str">
        <f t="shared" ref="X50" si="184">S50</f>
        <v/>
      </c>
    </row>
    <row r="51" spans="1:24" ht="14.25" thickBot="1" x14ac:dyDescent="0.2">
      <c r="A51" s="106" t="str" cm="1">
        <f t="array" aca="1" ref="A51" ca="1">IF($B51="","",IF(ISNUMBER(OFFSET(INDIRECT(ADDRESS(ROW(),COLUMN())),-7,0)),OFFSET(INDIRECT(ADDRESS(ROW(),COLUMN())),-7,0)+1,1))</f>
        <v/>
      </c>
      <c r="B51" s="65"/>
      <c r="C51" s="31"/>
      <c r="D51" s="20" t="s">
        <v>31</v>
      </c>
      <c r="E51" s="94" t="s">
        <v>30</v>
      </c>
      <c r="F51" s="21" t="s">
        <v>1</v>
      </c>
      <c r="G51" s="25"/>
      <c r="H51" s="99" t="str">
        <f t="shared" ref="H51" si="185">IF($G51="","",IF($E51=1,ROUNDDOWN($G51*7.4/1000,0),ROUNDDOWN($G51*6/1000,0)))</f>
        <v/>
      </c>
      <c r="I51" s="101"/>
      <c r="J51" s="99" t="str">
        <f t="shared" ref="J51" si="186">IF($G51="","",ROUNDDOWN($G51*2/1000,0))</f>
        <v/>
      </c>
      <c r="K51" s="101"/>
      <c r="L51" s="99" t="str">
        <f t="shared" ref="L51" si="187">IF(G51="","",ROUNDDOWN($G51*2/1000,0))</f>
        <v/>
      </c>
      <c r="M51" s="100"/>
      <c r="N51" s="91" t="str">
        <f t="shared" ref="N51" si="188">IF(AND($C51="",$C53=""),"",ABS($C51-$C53)+1)</f>
        <v/>
      </c>
      <c r="O51" s="120" t="str">
        <f t="shared" ref="O51" si="189">REPLACE($O$7,1,2,"差１")</f>
        <v>差１</v>
      </c>
      <c r="P51" s="113" t="str">
        <f t="shared" ref="P51" si="190">IF($I53="","",$I53*$N51)</f>
        <v/>
      </c>
      <c r="Q51" s="102" t="str">
        <f t="shared" ref="Q51" si="191">IF($K53="","",$K53*$N51)</f>
        <v/>
      </c>
      <c r="R51" s="102" t="str">
        <f t="shared" ref="R51" si="192">IF($M53="","",$M53*$N51)</f>
        <v/>
      </c>
      <c r="S51" s="111"/>
      <c r="U51" s="16"/>
      <c r="V51" s="16"/>
      <c r="W51" s="16"/>
      <c r="X51" s="16"/>
    </row>
    <row r="52" spans="1:24" ht="14.25" thickBot="1" x14ac:dyDescent="0.2">
      <c r="A52" s="107"/>
      <c r="B52" s="65"/>
      <c r="C52" s="116" t="s">
        <v>11</v>
      </c>
      <c r="D52" s="117"/>
      <c r="E52" s="95"/>
      <c r="F52" s="33" t="s">
        <v>2</v>
      </c>
      <c r="G52" s="26"/>
      <c r="H52" s="97" t="str">
        <f t="shared" ref="H52" si="193">IF($G52="","",IF($E51=1,ROUNDDOWN($G52*7.4/1000,0),ROUNDDOWN($G52*6/1000,0)))</f>
        <v/>
      </c>
      <c r="I52" s="98"/>
      <c r="J52" s="97" t="str">
        <f t="shared" ref="J52" si="194">IF(G52="","",ROUNDDOWN(G52*2/1000,0))</f>
        <v/>
      </c>
      <c r="K52" s="98"/>
      <c r="L52" s="97" t="str">
        <f t="shared" ref="L52" si="195">IF($G52="","",ROUNDDOWN($G52*2/1000,0))</f>
        <v/>
      </c>
      <c r="M52" s="105"/>
      <c r="N52" s="92"/>
      <c r="O52" s="120"/>
      <c r="P52" s="114"/>
      <c r="Q52" s="103"/>
      <c r="R52" s="103"/>
      <c r="S52" s="111"/>
      <c r="U52" s="16"/>
      <c r="V52" s="16"/>
      <c r="W52" s="16"/>
      <c r="X52" s="16"/>
    </row>
    <row r="53" spans="1:24" ht="14.25" thickBot="1" x14ac:dyDescent="0.2">
      <c r="A53" s="107"/>
      <c r="B53" s="65"/>
      <c r="C53" s="34"/>
      <c r="D53" s="22" t="s">
        <v>31</v>
      </c>
      <c r="E53" s="96"/>
      <c r="F53" s="23" t="str">
        <f t="shared" ref="F53" si="196">$O$9</f>
        <v>差１</v>
      </c>
      <c r="G53" s="7" t="str">
        <f t="shared" ref="G53" si="197">IF(AND($G51="",$G52="",""),"",$G51-$G52)</f>
        <v/>
      </c>
      <c r="H53" s="8" t="s">
        <v>4</v>
      </c>
      <c r="I53" s="9" t="str">
        <f t="shared" ref="I53" si="198">IF(AND($H51="",$H52=""),"",$H51-$H52)</f>
        <v/>
      </c>
      <c r="J53" s="8" t="s">
        <v>5</v>
      </c>
      <c r="K53" s="9" t="str">
        <f t="shared" ref="K53" si="199">IF(AND($J51="",$J52=""),"",$J51-$J52)</f>
        <v/>
      </c>
      <c r="L53" s="10" t="s">
        <v>6</v>
      </c>
      <c r="M53" s="7" t="str">
        <f t="shared" ref="M53" si="200">IF(AND($L51="",$L52=""),"",$L51-$L52)</f>
        <v/>
      </c>
      <c r="N53" s="93"/>
      <c r="O53" s="120"/>
      <c r="P53" s="115"/>
      <c r="Q53" s="104"/>
      <c r="R53" s="104"/>
      <c r="S53" s="111"/>
      <c r="U53" s="16"/>
      <c r="V53" s="16"/>
      <c r="W53" s="16"/>
      <c r="X53" s="16"/>
    </row>
    <row r="54" spans="1:24" ht="14.25" thickBot="1" x14ac:dyDescent="0.2">
      <c r="A54" s="107"/>
      <c r="B54" s="66"/>
      <c r="C54" s="31"/>
      <c r="D54" s="20" t="s">
        <v>31</v>
      </c>
      <c r="E54" s="94"/>
      <c r="F54" s="24" t="s">
        <v>1</v>
      </c>
      <c r="G54" s="26"/>
      <c r="H54" s="86" t="str">
        <f t="shared" ref="H54" si="201">IF($G54="","",IF($E54=1,ROUNDDOWN($G54*7.4/1000,0),ROUNDDOWN($G54*6/1000,0)))</f>
        <v/>
      </c>
      <c r="I54" s="87"/>
      <c r="J54" s="86" t="str">
        <f t="shared" ref="J54:J55" si="202">IF($G54="","",ROUNDDOWN($G54*2/1000,0))</f>
        <v/>
      </c>
      <c r="K54" s="87"/>
      <c r="L54" s="86" t="str">
        <f t="shared" ref="L54:L55" si="203">IF($G54="","",ROUNDDOWN($G54*2/1000,0))</f>
        <v/>
      </c>
      <c r="M54" s="88"/>
      <c r="N54" s="91" t="str">
        <f t="shared" ref="N54" si="204">IF(AND($C54="",$C56=""),"",ABS($C54-$C56)+1)</f>
        <v/>
      </c>
      <c r="O54" s="89" t="str">
        <f t="shared" ref="O54" si="205">REPLACE($O$7,1,2,"差２")</f>
        <v>差２</v>
      </c>
      <c r="P54" s="118" t="str">
        <f t="shared" ref="P54" si="206">IF($I56="","",$I56*$N54)</f>
        <v/>
      </c>
      <c r="Q54" s="102" t="str">
        <f t="shared" ref="Q54:R54" si="207">IF($G56="","",$G56*$N54)</f>
        <v/>
      </c>
      <c r="R54" s="102" t="str">
        <f t="shared" si="207"/>
        <v/>
      </c>
      <c r="S54" s="111"/>
      <c r="U54" s="16"/>
      <c r="V54" s="16"/>
      <c r="W54" s="16"/>
      <c r="X54" s="16"/>
    </row>
    <row r="55" spans="1:24" ht="14.25" thickBot="1" x14ac:dyDescent="0.2">
      <c r="A55" s="107"/>
      <c r="B55" s="67"/>
      <c r="C55" s="116" t="s">
        <v>11</v>
      </c>
      <c r="D55" s="117"/>
      <c r="E55" s="95"/>
      <c r="F55" s="33" t="s">
        <v>2</v>
      </c>
      <c r="G55" s="26"/>
      <c r="H55" s="97" t="str">
        <f t="shared" ref="H55" si="208">IF($G54="","",IF($E54=1,ROUNDDOWN($G55*7.4/1000,0),ROUNDDOWN($G55*6/1000,0)))</f>
        <v/>
      </c>
      <c r="I55" s="98"/>
      <c r="J55" s="97" t="str">
        <f t="shared" si="202"/>
        <v/>
      </c>
      <c r="K55" s="98"/>
      <c r="L55" s="97" t="str">
        <f t="shared" si="203"/>
        <v/>
      </c>
      <c r="M55" s="105"/>
      <c r="N55" s="92"/>
      <c r="O55" s="89"/>
      <c r="P55" s="119"/>
      <c r="Q55" s="103"/>
      <c r="R55" s="103"/>
      <c r="S55" s="111"/>
      <c r="U55" s="16"/>
      <c r="V55" s="16"/>
      <c r="W55" s="16"/>
      <c r="X55" s="16"/>
    </row>
    <row r="56" spans="1:24" ht="14.25" thickBot="1" x14ac:dyDescent="0.2">
      <c r="A56" s="107"/>
      <c r="B56" s="67"/>
      <c r="C56" s="37"/>
      <c r="D56" s="38" t="s">
        <v>31</v>
      </c>
      <c r="E56" s="96"/>
      <c r="F56" s="39" t="str">
        <f t="shared" ref="F56" si="209">$O$12</f>
        <v>差２</v>
      </c>
      <c r="G56" s="40" t="str">
        <f t="shared" ref="G56" si="210">IF(AND($G54="",$G55=""),"",$G54-$G55)</f>
        <v/>
      </c>
      <c r="H56" s="41" t="s">
        <v>4</v>
      </c>
      <c r="I56" s="42" t="str">
        <f t="shared" ref="I56" si="211">IF(AND($H54="",$H55=""),"",$H54-$H55)</f>
        <v/>
      </c>
      <c r="J56" s="41" t="s">
        <v>5</v>
      </c>
      <c r="K56" s="42" t="str">
        <f t="shared" ref="K56" si="212">IF(AND($J54="",$J55=""),"",$J54-$J55)</f>
        <v/>
      </c>
      <c r="L56" s="43" t="s">
        <v>6</v>
      </c>
      <c r="M56" s="40" t="str">
        <f t="shared" ref="M56" si="213">IF(AND($L54="",$L55=""),"",$L54-$L55)</f>
        <v/>
      </c>
      <c r="N56" s="92"/>
      <c r="O56" s="90"/>
      <c r="P56" s="119"/>
      <c r="Q56" s="103"/>
      <c r="R56" s="103"/>
      <c r="S56" s="112"/>
      <c r="U56" s="16"/>
      <c r="V56" s="16"/>
      <c r="W56" s="16"/>
      <c r="X56" s="16"/>
    </row>
    <row r="57" spans="1:24" ht="15" thickTop="1" thickBot="1" x14ac:dyDescent="0.2">
      <c r="A57" s="108"/>
      <c r="B57" s="62" t="s">
        <v>18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4"/>
      <c r="P57" s="44" t="str">
        <f t="shared" ref="P57" si="214">IF(AND($P51="",$P54=""),"",SUM($P51:$P54))</f>
        <v/>
      </c>
      <c r="Q57" s="45" t="str">
        <f t="shared" ref="Q57" si="215">IF(AND(Q51="",Q54=""),"",SUM(Q51:Q54))</f>
        <v/>
      </c>
      <c r="R57" s="45" t="str">
        <f t="shared" ref="R57" si="216">IF(AND($R51="",$R54=""),"",SUM($R51:$R54))</f>
        <v/>
      </c>
      <c r="S57" s="46" t="str">
        <f t="shared" ref="S57" si="217">IF(AND($P57="",$Q57="",$R57=""),"",SUM($P57:$R57))</f>
        <v/>
      </c>
      <c r="T57" s="52">
        <v>7</v>
      </c>
      <c r="U57" s="53" t="str">
        <f t="shared" ref="U57" si="218">P57</f>
        <v/>
      </c>
      <c r="V57" s="53" t="str">
        <f t="shared" ref="V57" si="219">Q57</f>
        <v/>
      </c>
      <c r="W57" s="53" t="str">
        <f t="shared" ref="W57" si="220">R57</f>
        <v/>
      </c>
      <c r="X57" s="53" t="str">
        <f t="shared" ref="X57" si="221">S57</f>
        <v/>
      </c>
    </row>
    <row r="58" spans="1:24" ht="14.25" thickBot="1" x14ac:dyDescent="0.2">
      <c r="A58" s="106" t="str" cm="1">
        <f t="array" aca="1" ref="A58" ca="1">IF($B58="","",IF(ISNUMBER(OFFSET(INDIRECT(ADDRESS(ROW(),COLUMN())),-7,0)),OFFSET(INDIRECT(ADDRESS(ROW(),COLUMN())),-7,0)+1,1))</f>
        <v/>
      </c>
      <c r="B58" s="65"/>
      <c r="C58" s="31"/>
      <c r="D58" s="20" t="s">
        <v>31</v>
      </c>
      <c r="E58" s="94" t="s">
        <v>30</v>
      </c>
      <c r="F58" s="21" t="s">
        <v>1</v>
      </c>
      <c r="G58" s="25"/>
      <c r="H58" s="99" t="str">
        <f t="shared" ref="H58" si="222">IF($G58="","",IF($E58=1,ROUNDDOWN($G58*7.4/1000,0),ROUNDDOWN($G58*6/1000,0)))</f>
        <v/>
      </c>
      <c r="I58" s="101"/>
      <c r="J58" s="99" t="str">
        <f t="shared" ref="J58" si="223">IF($G58="","",ROUNDDOWN($G58*2/1000,0))</f>
        <v/>
      </c>
      <c r="K58" s="101"/>
      <c r="L58" s="99" t="str">
        <f t="shared" ref="L58" si="224">IF(G58="","",ROUNDDOWN($G58*2/1000,0))</f>
        <v/>
      </c>
      <c r="M58" s="100"/>
      <c r="N58" s="91" t="str">
        <f t="shared" ref="N58" si="225">IF(AND($C58="",$C60=""),"",ABS($C58-$C60)+1)</f>
        <v/>
      </c>
      <c r="O58" s="120" t="str">
        <f t="shared" ref="O58" si="226">REPLACE($O$7,1,2,"差１")</f>
        <v>差１</v>
      </c>
      <c r="P58" s="113" t="str">
        <f t="shared" ref="P58" si="227">IF($I60="","",$I60*$N58)</f>
        <v/>
      </c>
      <c r="Q58" s="102" t="str">
        <f t="shared" ref="Q58" si="228">IF($K60="","",$K60*$N58)</f>
        <v/>
      </c>
      <c r="R58" s="102" t="str">
        <f t="shared" ref="R58" si="229">IF($M60="","",$M60*$N58)</f>
        <v/>
      </c>
      <c r="S58" s="111"/>
      <c r="U58" s="16"/>
      <c r="V58" s="16"/>
      <c r="W58" s="16"/>
      <c r="X58" s="16"/>
    </row>
    <row r="59" spans="1:24" ht="14.25" thickBot="1" x14ac:dyDescent="0.2">
      <c r="A59" s="107"/>
      <c r="B59" s="65"/>
      <c r="C59" s="116" t="s">
        <v>11</v>
      </c>
      <c r="D59" s="117"/>
      <c r="E59" s="95"/>
      <c r="F59" s="33" t="s">
        <v>2</v>
      </c>
      <c r="G59" s="26"/>
      <c r="H59" s="97" t="str">
        <f t="shared" ref="H59" si="230">IF($G59="","",IF($E58=1,ROUNDDOWN($G59*7.4/1000,0),ROUNDDOWN($G59*6/1000,0)))</f>
        <v/>
      </c>
      <c r="I59" s="98"/>
      <c r="J59" s="97" t="str">
        <f t="shared" ref="J59" si="231">IF(G59="","",ROUNDDOWN(G59*2/1000,0))</f>
        <v/>
      </c>
      <c r="K59" s="98"/>
      <c r="L59" s="97" t="str">
        <f t="shared" ref="L59" si="232">IF($G59="","",ROUNDDOWN($G59*2/1000,0))</f>
        <v/>
      </c>
      <c r="M59" s="105"/>
      <c r="N59" s="92"/>
      <c r="O59" s="120"/>
      <c r="P59" s="114"/>
      <c r="Q59" s="103"/>
      <c r="R59" s="103"/>
      <c r="S59" s="111"/>
      <c r="U59" s="16"/>
      <c r="V59" s="16"/>
      <c r="W59" s="16"/>
      <c r="X59" s="16"/>
    </row>
    <row r="60" spans="1:24" ht="14.25" thickBot="1" x14ac:dyDescent="0.2">
      <c r="A60" s="107"/>
      <c r="B60" s="65"/>
      <c r="C60" s="34"/>
      <c r="D60" s="22" t="s">
        <v>31</v>
      </c>
      <c r="E60" s="96"/>
      <c r="F60" s="23" t="str">
        <f t="shared" ref="F60" si="233">$O$9</f>
        <v>差１</v>
      </c>
      <c r="G60" s="7" t="str">
        <f t="shared" ref="G60" si="234">IF(AND($G58="",$G59="",""),"",$G58-$G59)</f>
        <v/>
      </c>
      <c r="H60" s="8" t="s">
        <v>4</v>
      </c>
      <c r="I60" s="9" t="str">
        <f t="shared" ref="I60" si="235">IF(AND($H58="",$H59=""),"",$H58-$H59)</f>
        <v/>
      </c>
      <c r="J60" s="8" t="s">
        <v>5</v>
      </c>
      <c r="K60" s="9" t="str">
        <f t="shared" ref="K60" si="236">IF(AND($J58="",$J59=""),"",$J58-$J59)</f>
        <v/>
      </c>
      <c r="L60" s="10" t="s">
        <v>6</v>
      </c>
      <c r="M60" s="7" t="str">
        <f t="shared" ref="M60" si="237">IF(AND($L58="",$L59=""),"",$L58-$L59)</f>
        <v/>
      </c>
      <c r="N60" s="93"/>
      <c r="O60" s="120"/>
      <c r="P60" s="115"/>
      <c r="Q60" s="104"/>
      <c r="R60" s="104"/>
      <c r="S60" s="111"/>
      <c r="U60" s="16"/>
      <c r="V60" s="16"/>
      <c r="W60" s="16"/>
      <c r="X60" s="16"/>
    </row>
    <row r="61" spans="1:24" ht="14.25" thickBot="1" x14ac:dyDescent="0.2">
      <c r="A61" s="107"/>
      <c r="B61" s="66"/>
      <c r="C61" s="31"/>
      <c r="D61" s="20" t="s">
        <v>31</v>
      </c>
      <c r="E61" s="94"/>
      <c r="F61" s="24" t="s">
        <v>1</v>
      </c>
      <c r="G61" s="26"/>
      <c r="H61" s="86" t="str">
        <f t="shared" ref="H61" si="238">IF($G61="","",IF($E61=1,ROUNDDOWN($G61*7.4/1000,0),ROUNDDOWN($G61*6/1000,0)))</f>
        <v/>
      </c>
      <c r="I61" s="87"/>
      <c r="J61" s="86" t="str">
        <f t="shared" ref="J61:J62" si="239">IF($G61="","",ROUNDDOWN($G61*2/1000,0))</f>
        <v/>
      </c>
      <c r="K61" s="87"/>
      <c r="L61" s="86" t="str">
        <f t="shared" ref="L61:L62" si="240">IF($G61="","",ROUNDDOWN($G61*2/1000,0))</f>
        <v/>
      </c>
      <c r="M61" s="88"/>
      <c r="N61" s="91" t="str">
        <f t="shared" ref="N61" si="241">IF(AND($C61="",$C63=""),"",ABS($C61-$C63)+1)</f>
        <v/>
      </c>
      <c r="O61" s="89" t="str">
        <f t="shared" ref="O61" si="242">REPLACE($O$7,1,2,"差２")</f>
        <v>差２</v>
      </c>
      <c r="P61" s="118" t="str">
        <f t="shared" ref="P61" si="243">IF($I63="","",$I63*$N61)</f>
        <v/>
      </c>
      <c r="Q61" s="102" t="str">
        <f t="shared" ref="Q61:R61" si="244">IF($G63="","",$G63*$N61)</f>
        <v/>
      </c>
      <c r="R61" s="102" t="str">
        <f t="shared" si="244"/>
        <v/>
      </c>
      <c r="S61" s="111"/>
      <c r="U61" s="16"/>
      <c r="V61" s="16"/>
      <c r="W61" s="16"/>
      <c r="X61" s="16"/>
    </row>
    <row r="62" spans="1:24" ht="14.25" thickBot="1" x14ac:dyDescent="0.2">
      <c r="A62" s="107"/>
      <c r="B62" s="67"/>
      <c r="C62" s="116" t="s">
        <v>11</v>
      </c>
      <c r="D62" s="117"/>
      <c r="E62" s="95"/>
      <c r="F62" s="33" t="s">
        <v>2</v>
      </c>
      <c r="G62" s="26"/>
      <c r="H62" s="97" t="str">
        <f t="shared" ref="H62" si="245">IF($G61="","",IF($E61=1,ROUNDDOWN($G62*7.4/1000,0),ROUNDDOWN($G62*6/1000,0)))</f>
        <v/>
      </c>
      <c r="I62" s="98"/>
      <c r="J62" s="97" t="str">
        <f t="shared" si="239"/>
        <v/>
      </c>
      <c r="K62" s="98"/>
      <c r="L62" s="97" t="str">
        <f t="shared" si="240"/>
        <v/>
      </c>
      <c r="M62" s="105"/>
      <c r="N62" s="92"/>
      <c r="O62" s="89"/>
      <c r="P62" s="119"/>
      <c r="Q62" s="103"/>
      <c r="R62" s="103"/>
      <c r="S62" s="111"/>
      <c r="U62" s="16"/>
      <c r="V62" s="16"/>
      <c r="W62" s="16"/>
      <c r="X62" s="16"/>
    </row>
    <row r="63" spans="1:24" ht="14.25" thickBot="1" x14ac:dyDescent="0.2">
      <c r="A63" s="107"/>
      <c r="B63" s="67"/>
      <c r="C63" s="37"/>
      <c r="D63" s="38" t="s">
        <v>31</v>
      </c>
      <c r="E63" s="96"/>
      <c r="F63" s="39" t="str">
        <f t="shared" ref="F63" si="246">$O$12</f>
        <v>差２</v>
      </c>
      <c r="G63" s="40" t="str">
        <f t="shared" ref="G63" si="247">IF(AND($G61="",$G62=""),"",$G61-$G62)</f>
        <v/>
      </c>
      <c r="H63" s="41" t="s">
        <v>4</v>
      </c>
      <c r="I63" s="42" t="str">
        <f t="shared" ref="I63" si="248">IF(AND($H61="",$H62=""),"",$H61-$H62)</f>
        <v/>
      </c>
      <c r="J63" s="41" t="s">
        <v>5</v>
      </c>
      <c r="K63" s="42" t="str">
        <f t="shared" ref="K63" si="249">IF(AND($J61="",$J62=""),"",$J61-$J62)</f>
        <v/>
      </c>
      <c r="L63" s="43" t="s">
        <v>6</v>
      </c>
      <c r="M63" s="40" t="str">
        <f t="shared" ref="M63" si="250">IF(AND($L61="",$L62=""),"",$L61-$L62)</f>
        <v/>
      </c>
      <c r="N63" s="92"/>
      <c r="O63" s="90"/>
      <c r="P63" s="119"/>
      <c r="Q63" s="103"/>
      <c r="R63" s="103"/>
      <c r="S63" s="112"/>
      <c r="U63" s="16"/>
      <c r="V63" s="16"/>
      <c r="W63" s="16"/>
      <c r="X63" s="16"/>
    </row>
    <row r="64" spans="1:24" ht="15" thickTop="1" thickBot="1" x14ac:dyDescent="0.2">
      <c r="A64" s="108"/>
      <c r="B64" s="62" t="s">
        <v>18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  <c r="P64" s="44" t="str">
        <f t="shared" ref="P64" si="251">IF(AND($P58="",$P61=""),"",SUM($P58:$P61))</f>
        <v/>
      </c>
      <c r="Q64" s="45" t="str">
        <f t="shared" ref="Q64" si="252">IF(AND(Q58="",Q61=""),"",SUM(Q58:Q61))</f>
        <v/>
      </c>
      <c r="R64" s="45" t="str">
        <f t="shared" ref="R64" si="253">IF(AND($R58="",$R61=""),"",SUM($R58:$R61))</f>
        <v/>
      </c>
      <c r="S64" s="46" t="str">
        <f t="shared" ref="S64" si="254">IF(AND($P64="",$Q64="",$R64=""),"",SUM($P64:$R64))</f>
        <v/>
      </c>
      <c r="T64" s="52">
        <v>8</v>
      </c>
      <c r="U64" s="53" t="str">
        <f t="shared" ref="U64" si="255">P64</f>
        <v/>
      </c>
      <c r="V64" s="53" t="str">
        <f t="shared" ref="V64" si="256">Q64</f>
        <v/>
      </c>
      <c r="W64" s="53" t="str">
        <f t="shared" ref="W64" si="257">R64</f>
        <v/>
      </c>
      <c r="X64" s="53" t="str">
        <f t="shared" ref="X64" si="258">S64</f>
        <v/>
      </c>
    </row>
    <row r="65" spans="1:24" ht="14.25" thickBot="1" x14ac:dyDescent="0.2">
      <c r="A65" s="106" t="str" cm="1">
        <f t="array" aca="1" ref="A65" ca="1">IF($B65="","",IF(ISNUMBER(OFFSET(INDIRECT(ADDRESS(ROW(),COLUMN())),-7,0)),OFFSET(INDIRECT(ADDRESS(ROW(),COLUMN())),-7,0)+1,1))</f>
        <v/>
      </c>
      <c r="B65" s="65"/>
      <c r="C65" s="31"/>
      <c r="D65" s="20" t="s">
        <v>31</v>
      </c>
      <c r="E65" s="94" t="s">
        <v>30</v>
      </c>
      <c r="F65" s="21" t="s">
        <v>1</v>
      </c>
      <c r="G65" s="25"/>
      <c r="H65" s="99" t="str">
        <f t="shared" ref="H65" si="259">IF($G65="","",IF($E65=1,ROUNDDOWN($G65*7.4/1000,0),ROUNDDOWN($G65*6/1000,0)))</f>
        <v/>
      </c>
      <c r="I65" s="101"/>
      <c r="J65" s="99" t="str">
        <f t="shared" ref="J65" si="260">IF($G65="","",ROUNDDOWN($G65*2/1000,0))</f>
        <v/>
      </c>
      <c r="K65" s="101"/>
      <c r="L65" s="99" t="str">
        <f t="shared" ref="L65" si="261">IF(G65="","",ROUNDDOWN($G65*2/1000,0))</f>
        <v/>
      </c>
      <c r="M65" s="100"/>
      <c r="N65" s="91" t="str">
        <f t="shared" ref="N65" si="262">IF(AND($C65="",$C67=""),"",ABS($C65-$C67)+1)</f>
        <v/>
      </c>
      <c r="O65" s="120" t="str">
        <f t="shared" ref="O65" si="263">REPLACE($O$7,1,2,"差１")</f>
        <v>差１</v>
      </c>
      <c r="P65" s="113" t="str">
        <f t="shared" ref="P65" si="264">IF($I67="","",$I67*$N65)</f>
        <v/>
      </c>
      <c r="Q65" s="102" t="str">
        <f t="shared" ref="Q65" si="265">IF($K67="","",$K67*$N65)</f>
        <v/>
      </c>
      <c r="R65" s="102" t="str">
        <f t="shared" ref="R65" si="266">IF($M67="","",$M67*$N65)</f>
        <v/>
      </c>
      <c r="S65" s="111"/>
      <c r="U65" s="16"/>
      <c r="V65" s="16"/>
      <c r="W65" s="16"/>
      <c r="X65" s="16"/>
    </row>
    <row r="66" spans="1:24" ht="14.25" thickBot="1" x14ac:dyDescent="0.2">
      <c r="A66" s="107"/>
      <c r="B66" s="65"/>
      <c r="C66" s="116" t="s">
        <v>11</v>
      </c>
      <c r="D66" s="117"/>
      <c r="E66" s="95"/>
      <c r="F66" s="33" t="s">
        <v>2</v>
      </c>
      <c r="G66" s="26"/>
      <c r="H66" s="97" t="str">
        <f t="shared" ref="H66" si="267">IF($G66="","",IF($E65=1,ROUNDDOWN($G66*7.4/1000,0),ROUNDDOWN($G66*6/1000,0)))</f>
        <v/>
      </c>
      <c r="I66" s="98"/>
      <c r="J66" s="97" t="str">
        <f t="shared" ref="J66" si="268">IF(G66="","",ROUNDDOWN(G66*2/1000,0))</f>
        <v/>
      </c>
      <c r="K66" s="98"/>
      <c r="L66" s="97" t="str">
        <f t="shared" ref="L66" si="269">IF($G66="","",ROUNDDOWN($G66*2/1000,0))</f>
        <v/>
      </c>
      <c r="M66" s="105"/>
      <c r="N66" s="92"/>
      <c r="O66" s="120"/>
      <c r="P66" s="114"/>
      <c r="Q66" s="103"/>
      <c r="R66" s="103"/>
      <c r="S66" s="111"/>
      <c r="U66" s="16"/>
      <c r="V66" s="16"/>
      <c r="W66" s="16"/>
      <c r="X66" s="16"/>
    </row>
    <row r="67" spans="1:24" ht="14.25" thickBot="1" x14ac:dyDescent="0.2">
      <c r="A67" s="107"/>
      <c r="B67" s="65"/>
      <c r="C67" s="34"/>
      <c r="D67" s="22" t="s">
        <v>31</v>
      </c>
      <c r="E67" s="96"/>
      <c r="F67" s="23" t="str">
        <f t="shared" ref="F67" si="270">$O$9</f>
        <v>差１</v>
      </c>
      <c r="G67" s="7" t="str">
        <f t="shared" ref="G67" si="271">IF(AND($G65="",$G66="",""),"",$G65-$G66)</f>
        <v/>
      </c>
      <c r="H67" s="8" t="s">
        <v>4</v>
      </c>
      <c r="I67" s="9" t="str">
        <f t="shared" ref="I67" si="272">IF(AND($H65="",$H66=""),"",$H65-$H66)</f>
        <v/>
      </c>
      <c r="J67" s="8" t="s">
        <v>5</v>
      </c>
      <c r="K67" s="9" t="str">
        <f t="shared" ref="K67" si="273">IF(AND($J65="",$J66=""),"",$J65-$J66)</f>
        <v/>
      </c>
      <c r="L67" s="10" t="s">
        <v>6</v>
      </c>
      <c r="M67" s="7" t="str">
        <f t="shared" ref="M67" si="274">IF(AND($L65="",$L66=""),"",$L65-$L66)</f>
        <v/>
      </c>
      <c r="N67" s="93"/>
      <c r="O67" s="120"/>
      <c r="P67" s="115"/>
      <c r="Q67" s="104"/>
      <c r="R67" s="104"/>
      <c r="S67" s="111"/>
      <c r="U67" s="16"/>
      <c r="V67" s="16"/>
      <c r="W67" s="16"/>
      <c r="X67" s="16"/>
    </row>
    <row r="68" spans="1:24" ht="14.25" thickBot="1" x14ac:dyDescent="0.2">
      <c r="A68" s="107"/>
      <c r="B68" s="66"/>
      <c r="C68" s="31"/>
      <c r="D68" s="20" t="s">
        <v>31</v>
      </c>
      <c r="E68" s="94"/>
      <c r="F68" s="24" t="s">
        <v>1</v>
      </c>
      <c r="G68" s="26"/>
      <c r="H68" s="86" t="str">
        <f t="shared" ref="H68" si="275">IF($G68="","",IF($E68=1,ROUNDDOWN($G68*7.4/1000,0),ROUNDDOWN($G68*6/1000,0)))</f>
        <v/>
      </c>
      <c r="I68" s="87"/>
      <c r="J68" s="86" t="str">
        <f t="shared" ref="J68:J69" si="276">IF($G68="","",ROUNDDOWN($G68*2/1000,0))</f>
        <v/>
      </c>
      <c r="K68" s="87"/>
      <c r="L68" s="86" t="str">
        <f t="shared" ref="L68:L69" si="277">IF($G68="","",ROUNDDOWN($G68*2/1000,0))</f>
        <v/>
      </c>
      <c r="M68" s="88"/>
      <c r="N68" s="91" t="str">
        <f t="shared" ref="N68" si="278">IF(AND($C68="",$C70=""),"",ABS($C68-$C70)+1)</f>
        <v/>
      </c>
      <c r="O68" s="89" t="str">
        <f t="shared" ref="O68" si="279">REPLACE($O$7,1,2,"差２")</f>
        <v>差２</v>
      </c>
      <c r="P68" s="118" t="str">
        <f t="shared" ref="P68" si="280">IF($I70="","",$I70*$N68)</f>
        <v/>
      </c>
      <c r="Q68" s="102" t="str">
        <f t="shared" ref="Q68:R68" si="281">IF($G70="","",$G70*$N68)</f>
        <v/>
      </c>
      <c r="R68" s="102" t="str">
        <f t="shared" si="281"/>
        <v/>
      </c>
      <c r="S68" s="111"/>
      <c r="U68" s="16"/>
      <c r="V68" s="16"/>
      <c r="W68" s="16"/>
      <c r="X68" s="16"/>
    </row>
    <row r="69" spans="1:24" ht="14.25" thickBot="1" x14ac:dyDescent="0.2">
      <c r="A69" s="107"/>
      <c r="B69" s="67"/>
      <c r="C69" s="116" t="s">
        <v>11</v>
      </c>
      <c r="D69" s="117"/>
      <c r="E69" s="95"/>
      <c r="F69" s="33" t="s">
        <v>2</v>
      </c>
      <c r="G69" s="26"/>
      <c r="H69" s="97" t="str">
        <f t="shared" ref="H69" si="282">IF($G68="","",IF($E68=1,ROUNDDOWN($G69*7.4/1000,0),ROUNDDOWN($G69*6/1000,0)))</f>
        <v/>
      </c>
      <c r="I69" s="98"/>
      <c r="J69" s="97" t="str">
        <f t="shared" si="276"/>
        <v/>
      </c>
      <c r="K69" s="98"/>
      <c r="L69" s="97" t="str">
        <f t="shared" si="277"/>
        <v/>
      </c>
      <c r="M69" s="105"/>
      <c r="N69" s="92"/>
      <c r="O69" s="89"/>
      <c r="P69" s="119"/>
      <c r="Q69" s="103"/>
      <c r="R69" s="103"/>
      <c r="S69" s="111"/>
      <c r="U69" s="16"/>
      <c r="V69" s="16"/>
      <c r="W69" s="16"/>
      <c r="X69" s="16"/>
    </row>
    <row r="70" spans="1:24" ht="14.25" thickBot="1" x14ac:dyDescent="0.2">
      <c r="A70" s="107"/>
      <c r="B70" s="67"/>
      <c r="C70" s="37"/>
      <c r="D70" s="38" t="s">
        <v>31</v>
      </c>
      <c r="E70" s="96"/>
      <c r="F70" s="39" t="str">
        <f t="shared" ref="F70" si="283">$O$12</f>
        <v>差２</v>
      </c>
      <c r="G70" s="40" t="str">
        <f t="shared" ref="G70" si="284">IF(AND($G68="",$G69=""),"",$G68-$G69)</f>
        <v/>
      </c>
      <c r="H70" s="41" t="s">
        <v>4</v>
      </c>
      <c r="I70" s="42" t="str">
        <f t="shared" ref="I70" si="285">IF(AND($H68="",$H69=""),"",$H68-$H69)</f>
        <v/>
      </c>
      <c r="J70" s="41" t="s">
        <v>5</v>
      </c>
      <c r="K70" s="42" t="str">
        <f t="shared" ref="K70" si="286">IF(AND($J68="",$J69=""),"",$J68-$J69)</f>
        <v/>
      </c>
      <c r="L70" s="43" t="s">
        <v>6</v>
      </c>
      <c r="M70" s="40" t="str">
        <f t="shared" ref="M70" si="287">IF(AND($L68="",$L69=""),"",$L68-$L69)</f>
        <v/>
      </c>
      <c r="N70" s="92"/>
      <c r="O70" s="90"/>
      <c r="P70" s="119"/>
      <c r="Q70" s="103"/>
      <c r="R70" s="103"/>
      <c r="S70" s="112"/>
      <c r="U70" s="16"/>
      <c r="V70" s="16"/>
      <c r="W70" s="16"/>
      <c r="X70" s="16"/>
    </row>
    <row r="71" spans="1:24" ht="15" thickTop="1" thickBot="1" x14ac:dyDescent="0.2">
      <c r="A71" s="108"/>
      <c r="B71" s="62" t="s">
        <v>18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4"/>
      <c r="P71" s="44" t="str">
        <f t="shared" ref="P71" si="288">IF(AND($P65="",$P68=""),"",SUM($P65:$P68))</f>
        <v/>
      </c>
      <c r="Q71" s="45" t="str">
        <f t="shared" ref="Q71" si="289">IF(AND(Q65="",Q68=""),"",SUM(Q65:Q68))</f>
        <v/>
      </c>
      <c r="R71" s="45" t="str">
        <f t="shared" ref="R71" si="290">IF(AND($R65="",$R68=""),"",SUM($R65:$R68))</f>
        <v/>
      </c>
      <c r="S71" s="46" t="str">
        <f t="shared" ref="S71" si="291">IF(AND($P71="",$Q71="",$R71=""),"",SUM($P71:$R71))</f>
        <v/>
      </c>
      <c r="T71" s="52">
        <v>9</v>
      </c>
      <c r="U71" s="53" t="str">
        <f t="shared" ref="U71" si="292">P71</f>
        <v/>
      </c>
      <c r="V71" s="53" t="str">
        <f t="shared" ref="V71" si="293">Q71</f>
        <v/>
      </c>
      <c r="W71" s="53" t="str">
        <f t="shared" ref="W71" si="294">R71</f>
        <v/>
      </c>
      <c r="X71" s="53" t="str">
        <f t="shared" ref="X71" si="295">S71</f>
        <v/>
      </c>
    </row>
    <row r="72" spans="1:24" ht="14.25" thickBot="1" x14ac:dyDescent="0.2">
      <c r="A72" s="106" t="str" cm="1">
        <f t="array" aca="1" ref="A72" ca="1">IF($B72="","",IF(ISNUMBER(OFFSET(INDIRECT(ADDRESS(ROW(),COLUMN())),-7,0)),OFFSET(INDIRECT(ADDRESS(ROW(),COLUMN())),-7,0)+1,1))</f>
        <v/>
      </c>
      <c r="B72" s="65"/>
      <c r="C72" s="31"/>
      <c r="D72" s="20" t="s">
        <v>31</v>
      </c>
      <c r="E72" s="94" t="s">
        <v>30</v>
      </c>
      <c r="F72" s="21" t="s">
        <v>1</v>
      </c>
      <c r="G72" s="25"/>
      <c r="H72" s="99" t="str">
        <f t="shared" ref="H72" si="296">IF($G72="","",IF($E72=1,ROUNDDOWN($G72*7.4/1000,0),ROUNDDOWN($G72*6/1000,0)))</f>
        <v/>
      </c>
      <c r="I72" s="101"/>
      <c r="J72" s="99" t="str">
        <f t="shared" ref="J72" si="297">IF($G72="","",ROUNDDOWN($G72*2/1000,0))</f>
        <v/>
      </c>
      <c r="K72" s="101"/>
      <c r="L72" s="99" t="str">
        <f t="shared" ref="L72" si="298">IF(G72="","",ROUNDDOWN($G72*2/1000,0))</f>
        <v/>
      </c>
      <c r="M72" s="100"/>
      <c r="N72" s="91" t="str">
        <f t="shared" ref="N72" si="299">IF(AND($C72="",$C74=""),"",ABS($C72-$C74)+1)</f>
        <v/>
      </c>
      <c r="O72" s="120" t="str">
        <f t="shared" ref="O72" si="300">REPLACE($O$7,1,2,"差１")</f>
        <v>差１</v>
      </c>
      <c r="P72" s="113" t="str">
        <f t="shared" ref="P72" si="301">IF($I74="","",$I74*$N72)</f>
        <v/>
      </c>
      <c r="Q72" s="102" t="str">
        <f t="shared" ref="Q72" si="302">IF($K74="","",$K74*$N72)</f>
        <v/>
      </c>
      <c r="R72" s="102" t="str">
        <f t="shared" ref="R72" si="303">IF($M74="","",$M74*$N72)</f>
        <v/>
      </c>
      <c r="S72" s="111"/>
      <c r="U72" s="16"/>
      <c r="V72" s="16"/>
      <c r="W72" s="16"/>
      <c r="X72" s="16"/>
    </row>
    <row r="73" spans="1:24" ht="14.25" thickBot="1" x14ac:dyDescent="0.2">
      <c r="A73" s="107"/>
      <c r="B73" s="65"/>
      <c r="C73" s="116" t="s">
        <v>11</v>
      </c>
      <c r="D73" s="117"/>
      <c r="E73" s="95"/>
      <c r="F73" s="33" t="s">
        <v>2</v>
      </c>
      <c r="G73" s="26"/>
      <c r="H73" s="97" t="str">
        <f t="shared" ref="H73" si="304">IF($G73="","",IF($E72=1,ROUNDDOWN($G73*7.4/1000,0),ROUNDDOWN($G73*6/1000,0)))</f>
        <v/>
      </c>
      <c r="I73" s="98"/>
      <c r="J73" s="97" t="str">
        <f t="shared" ref="J73" si="305">IF(G73="","",ROUNDDOWN(G73*2/1000,0))</f>
        <v/>
      </c>
      <c r="K73" s="98"/>
      <c r="L73" s="97" t="str">
        <f t="shared" ref="L73" si="306">IF($G73="","",ROUNDDOWN($G73*2/1000,0))</f>
        <v/>
      </c>
      <c r="M73" s="105"/>
      <c r="N73" s="92"/>
      <c r="O73" s="120"/>
      <c r="P73" s="114"/>
      <c r="Q73" s="103"/>
      <c r="R73" s="103"/>
      <c r="S73" s="111"/>
      <c r="U73" s="16"/>
      <c r="V73" s="16"/>
      <c r="W73" s="16"/>
      <c r="X73" s="16"/>
    </row>
    <row r="74" spans="1:24" ht="14.25" thickBot="1" x14ac:dyDescent="0.2">
      <c r="A74" s="107"/>
      <c r="B74" s="65"/>
      <c r="C74" s="34"/>
      <c r="D74" s="22" t="s">
        <v>31</v>
      </c>
      <c r="E74" s="96"/>
      <c r="F74" s="23" t="str">
        <f t="shared" ref="F74" si="307">$O$9</f>
        <v>差１</v>
      </c>
      <c r="G74" s="7" t="str">
        <f t="shared" ref="G74" si="308">IF(AND($G72="",$G73="",""),"",$G72-$G73)</f>
        <v/>
      </c>
      <c r="H74" s="8" t="s">
        <v>4</v>
      </c>
      <c r="I74" s="9" t="str">
        <f t="shared" ref="I74" si="309">IF(AND($H72="",$H73=""),"",$H72-$H73)</f>
        <v/>
      </c>
      <c r="J74" s="8" t="s">
        <v>5</v>
      </c>
      <c r="K74" s="9" t="str">
        <f t="shared" ref="K74" si="310">IF(AND($J72="",$J73=""),"",$J72-$J73)</f>
        <v/>
      </c>
      <c r="L74" s="10" t="s">
        <v>6</v>
      </c>
      <c r="M74" s="7" t="str">
        <f t="shared" ref="M74" si="311">IF(AND($L72="",$L73=""),"",$L72-$L73)</f>
        <v/>
      </c>
      <c r="N74" s="93"/>
      <c r="O74" s="120"/>
      <c r="P74" s="115"/>
      <c r="Q74" s="104"/>
      <c r="R74" s="104"/>
      <c r="S74" s="111"/>
      <c r="U74" s="16"/>
      <c r="V74" s="16"/>
      <c r="W74" s="16"/>
      <c r="X74" s="16"/>
    </row>
    <row r="75" spans="1:24" ht="14.25" thickBot="1" x14ac:dyDescent="0.2">
      <c r="A75" s="107"/>
      <c r="B75" s="66"/>
      <c r="C75" s="31"/>
      <c r="D75" s="20" t="s">
        <v>31</v>
      </c>
      <c r="E75" s="94"/>
      <c r="F75" s="24" t="s">
        <v>1</v>
      </c>
      <c r="G75" s="26"/>
      <c r="H75" s="86" t="str">
        <f t="shared" ref="H75" si="312">IF($G75="","",IF($E75=1,ROUNDDOWN($G75*7.4/1000,0),ROUNDDOWN($G75*6/1000,0)))</f>
        <v/>
      </c>
      <c r="I75" s="87"/>
      <c r="J75" s="86" t="str">
        <f t="shared" ref="J75:J76" si="313">IF($G75="","",ROUNDDOWN($G75*2/1000,0))</f>
        <v/>
      </c>
      <c r="K75" s="87"/>
      <c r="L75" s="86" t="str">
        <f t="shared" ref="L75:L76" si="314">IF($G75="","",ROUNDDOWN($G75*2/1000,0))</f>
        <v/>
      </c>
      <c r="M75" s="88"/>
      <c r="N75" s="91" t="str">
        <f t="shared" ref="N75" si="315">IF(AND($C75="",$C77=""),"",ABS($C75-$C77)+1)</f>
        <v/>
      </c>
      <c r="O75" s="89" t="str">
        <f t="shared" ref="O75" si="316">REPLACE($O$7,1,2,"差２")</f>
        <v>差２</v>
      </c>
      <c r="P75" s="118" t="str">
        <f t="shared" ref="P75" si="317">IF($I77="","",$I77*$N75)</f>
        <v/>
      </c>
      <c r="Q75" s="102" t="str">
        <f t="shared" ref="Q75:R75" si="318">IF($G77="","",$G77*$N75)</f>
        <v/>
      </c>
      <c r="R75" s="102" t="str">
        <f t="shared" si="318"/>
        <v/>
      </c>
      <c r="S75" s="111"/>
      <c r="U75" s="16"/>
      <c r="V75" s="16"/>
      <c r="W75" s="16"/>
      <c r="X75" s="16"/>
    </row>
    <row r="76" spans="1:24" ht="14.25" thickBot="1" x14ac:dyDescent="0.2">
      <c r="A76" s="107"/>
      <c r="B76" s="67"/>
      <c r="C76" s="116" t="s">
        <v>11</v>
      </c>
      <c r="D76" s="117"/>
      <c r="E76" s="95"/>
      <c r="F76" s="33" t="s">
        <v>2</v>
      </c>
      <c r="G76" s="26"/>
      <c r="H76" s="97" t="str">
        <f t="shared" ref="H76" si="319">IF($G75="","",IF($E75=1,ROUNDDOWN($G76*7.4/1000,0),ROUNDDOWN($G76*6/1000,0)))</f>
        <v/>
      </c>
      <c r="I76" s="98"/>
      <c r="J76" s="97" t="str">
        <f t="shared" si="313"/>
        <v/>
      </c>
      <c r="K76" s="98"/>
      <c r="L76" s="97" t="str">
        <f t="shared" si="314"/>
        <v/>
      </c>
      <c r="M76" s="105"/>
      <c r="N76" s="92"/>
      <c r="O76" s="89"/>
      <c r="P76" s="119"/>
      <c r="Q76" s="103"/>
      <c r="R76" s="103"/>
      <c r="S76" s="111"/>
      <c r="U76" s="16"/>
      <c r="V76" s="16"/>
      <c r="W76" s="16"/>
      <c r="X76" s="16"/>
    </row>
    <row r="77" spans="1:24" ht="14.25" thickBot="1" x14ac:dyDescent="0.2">
      <c r="A77" s="107"/>
      <c r="B77" s="67"/>
      <c r="C77" s="37"/>
      <c r="D77" s="38" t="s">
        <v>31</v>
      </c>
      <c r="E77" s="96"/>
      <c r="F77" s="39" t="str">
        <f t="shared" ref="F77" si="320">$O$12</f>
        <v>差２</v>
      </c>
      <c r="G77" s="40" t="str">
        <f t="shared" ref="G77" si="321">IF(AND($G75="",$G76=""),"",$G75-$G76)</f>
        <v/>
      </c>
      <c r="H77" s="41" t="s">
        <v>4</v>
      </c>
      <c r="I77" s="42" t="str">
        <f t="shared" ref="I77" si="322">IF(AND($H75="",$H76=""),"",$H75-$H76)</f>
        <v/>
      </c>
      <c r="J77" s="41" t="s">
        <v>5</v>
      </c>
      <c r="K77" s="42" t="str">
        <f t="shared" ref="K77" si="323">IF(AND($J75="",$J76=""),"",$J75-$J76)</f>
        <v/>
      </c>
      <c r="L77" s="43" t="s">
        <v>6</v>
      </c>
      <c r="M77" s="40" t="str">
        <f t="shared" ref="M77" si="324">IF(AND($L75="",$L76=""),"",$L75-$L76)</f>
        <v/>
      </c>
      <c r="N77" s="92"/>
      <c r="O77" s="90"/>
      <c r="P77" s="119"/>
      <c r="Q77" s="103"/>
      <c r="R77" s="103"/>
      <c r="S77" s="112"/>
      <c r="U77" s="16"/>
      <c r="V77" s="16"/>
      <c r="W77" s="16"/>
      <c r="X77" s="16"/>
    </row>
    <row r="78" spans="1:24" ht="15" thickTop="1" thickBot="1" x14ac:dyDescent="0.2">
      <c r="A78" s="108"/>
      <c r="B78" s="62" t="s">
        <v>18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4"/>
      <c r="P78" s="44" t="str">
        <f t="shared" ref="P78" si="325">IF(AND($P72="",$P75=""),"",SUM($P72:$P75))</f>
        <v/>
      </c>
      <c r="Q78" s="45" t="str">
        <f t="shared" ref="Q78" si="326">IF(AND(Q72="",Q75=""),"",SUM(Q72:Q75))</f>
        <v/>
      </c>
      <c r="R78" s="45" t="str">
        <f t="shared" ref="R78" si="327">IF(AND($R72="",$R75=""),"",SUM($R72:$R75))</f>
        <v/>
      </c>
      <c r="S78" s="46" t="str">
        <f t="shared" ref="S78" si="328">IF(AND($P78="",$Q78="",$R78=""),"",SUM($P78:$R78))</f>
        <v/>
      </c>
      <c r="T78" s="52">
        <v>10</v>
      </c>
      <c r="U78" s="53" t="str">
        <f t="shared" ref="U78" si="329">P78</f>
        <v/>
      </c>
      <c r="V78" s="53" t="str">
        <f t="shared" ref="V78" si="330">Q78</f>
        <v/>
      </c>
      <c r="W78" s="53" t="str">
        <f t="shared" ref="W78" si="331">R78</f>
        <v/>
      </c>
      <c r="X78" s="53" t="str">
        <f t="shared" ref="X78" si="332">S78</f>
        <v/>
      </c>
    </row>
    <row r="79" spans="1:24" ht="14.25" thickBot="1" x14ac:dyDescent="0.2">
      <c r="A79" s="106" t="str" cm="1">
        <f t="array" aca="1" ref="A79" ca="1">IF($B79="","",IF(ISNUMBER(OFFSET(INDIRECT(ADDRESS(ROW(),COLUMN())),-7,0)),OFFSET(INDIRECT(ADDRESS(ROW(),COLUMN())),-7,0)+1,1))</f>
        <v/>
      </c>
      <c r="B79" s="65"/>
      <c r="C79" s="31"/>
      <c r="D79" s="20" t="s">
        <v>31</v>
      </c>
      <c r="E79" s="94" t="s">
        <v>30</v>
      </c>
      <c r="F79" s="21" t="s">
        <v>1</v>
      </c>
      <c r="G79" s="25"/>
      <c r="H79" s="99" t="str">
        <f t="shared" ref="H79" si="333">IF($G79="","",IF($E79=1,ROUNDDOWN($G79*7.4/1000,0),ROUNDDOWN($G79*6/1000,0)))</f>
        <v/>
      </c>
      <c r="I79" s="101"/>
      <c r="J79" s="99" t="str">
        <f t="shared" ref="J79" si="334">IF($G79="","",ROUNDDOWN($G79*2/1000,0))</f>
        <v/>
      </c>
      <c r="K79" s="101"/>
      <c r="L79" s="99" t="str">
        <f t="shared" ref="L79" si="335">IF(G79="","",ROUNDDOWN($G79*2/1000,0))</f>
        <v/>
      </c>
      <c r="M79" s="100"/>
      <c r="N79" s="91" t="str">
        <f t="shared" ref="N79" si="336">IF(AND($C79="",$C81=""),"",ABS($C79-$C81)+1)</f>
        <v/>
      </c>
      <c r="O79" s="120" t="str">
        <f t="shared" ref="O79" si="337">REPLACE($O$7,1,2,"差１")</f>
        <v>差１</v>
      </c>
      <c r="P79" s="113" t="str">
        <f t="shared" ref="P79" si="338">IF($I81="","",$I81*$N79)</f>
        <v/>
      </c>
      <c r="Q79" s="102" t="str">
        <f t="shared" ref="Q79" si="339">IF($K81="","",$K81*$N79)</f>
        <v/>
      </c>
      <c r="R79" s="102" t="str">
        <f t="shared" ref="R79" si="340">IF($M81="","",$M81*$N79)</f>
        <v/>
      </c>
      <c r="S79" s="111"/>
      <c r="U79" s="16"/>
      <c r="V79" s="16"/>
      <c r="W79" s="16"/>
      <c r="X79" s="16"/>
    </row>
    <row r="80" spans="1:24" ht="14.25" thickBot="1" x14ac:dyDescent="0.2">
      <c r="A80" s="107"/>
      <c r="B80" s="65"/>
      <c r="C80" s="116" t="s">
        <v>11</v>
      </c>
      <c r="D80" s="117"/>
      <c r="E80" s="95"/>
      <c r="F80" s="33" t="s">
        <v>2</v>
      </c>
      <c r="G80" s="26"/>
      <c r="H80" s="97" t="str">
        <f t="shared" ref="H80" si="341">IF($G80="","",IF($E79=1,ROUNDDOWN($G80*7.4/1000,0),ROUNDDOWN($G80*6/1000,0)))</f>
        <v/>
      </c>
      <c r="I80" s="98"/>
      <c r="J80" s="97" t="str">
        <f t="shared" ref="J80" si="342">IF(G80="","",ROUNDDOWN(G80*2/1000,0))</f>
        <v/>
      </c>
      <c r="K80" s="98"/>
      <c r="L80" s="97" t="str">
        <f t="shared" ref="L80" si="343">IF($G80="","",ROUNDDOWN($G80*2/1000,0))</f>
        <v/>
      </c>
      <c r="M80" s="105"/>
      <c r="N80" s="92"/>
      <c r="O80" s="120"/>
      <c r="P80" s="114"/>
      <c r="Q80" s="103"/>
      <c r="R80" s="103"/>
      <c r="S80" s="111"/>
      <c r="U80" s="16"/>
      <c r="V80" s="16"/>
      <c r="W80" s="16"/>
      <c r="X80" s="16"/>
    </row>
    <row r="81" spans="1:24" ht="14.25" thickBot="1" x14ac:dyDescent="0.2">
      <c r="A81" s="107"/>
      <c r="B81" s="65"/>
      <c r="C81" s="34"/>
      <c r="D81" s="22" t="s">
        <v>31</v>
      </c>
      <c r="E81" s="96"/>
      <c r="F81" s="23" t="str">
        <f t="shared" ref="F81" si="344">$O$9</f>
        <v>差１</v>
      </c>
      <c r="G81" s="7" t="str">
        <f t="shared" ref="G81" si="345">IF(AND($G79="",$G80="",""),"",$G79-$G80)</f>
        <v/>
      </c>
      <c r="H81" s="8" t="s">
        <v>4</v>
      </c>
      <c r="I81" s="9" t="str">
        <f t="shared" ref="I81" si="346">IF(AND($H79="",$H80=""),"",$H79-$H80)</f>
        <v/>
      </c>
      <c r="J81" s="8" t="s">
        <v>5</v>
      </c>
      <c r="K81" s="9" t="str">
        <f t="shared" ref="K81" si="347">IF(AND($J79="",$J80=""),"",$J79-$J80)</f>
        <v/>
      </c>
      <c r="L81" s="10" t="s">
        <v>6</v>
      </c>
      <c r="M81" s="7" t="str">
        <f t="shared" ref="M81" si="348">IF(AND($L79="",$L80=""),"",$L79-$L80)</f>
        <v/>
      </c>
      <c r="N81" s="93"/>
      <c r="O81" s="120"/>
      <c r="P81" s="115"/>
      <c r="Q81" s="104"/>
      <c r="R81" s="104"/>
      <c r="S81" s="111"/>
      <c r="U81" s="16"/>
      <c r="V81" s="16"/>
      <c r="W81" s="16"/>
      <c r="X81" s="16"/>
    </row>
    <row r="82" spans="1:24" ht="14.25" thickBot="1" x14ac:dyDescent="0.2">
      <c r="A82" s="107"/>
      <c r="B82" s="66"/>
      <c r="C82" s="31"/>
      <c r="D82" s="20" t="s">
        <v>31</v>
      </c>
      <c r="E82" s="94"/>
      <c r="F82" s="24" t="s">
        <v>1</v>
      </c>
      <c r="G82" s="26"/>
      <c r="H82" s="86" t="str">
        <f t="shared" ref="H82" si="349">IF($G82="","",IF($E82=1,ROUNDDOWN($G82*7.4/1000,0),ROUNDDOWN($G82*6/1000,0)))</f>
        <v/>
      </c>
      <c r="I82" s="87"/>
      <c r="J82" s="86" t="str">
        <f t="shared" ref="J82:J83" si="350">IF($G82="","",ROUNDDOWN($G82*2/1000,0))</f>
        <v/>
      </c>
      <c r="K82" s="87"/>
      <c r="L82" s="86" t="str">
        <f t="shared" ref="L82:L83" si="351">IF($G82="","",ROUNDDOWN($G82*2/1000,0))</f>
        <v/>
      </c>
      <c r="M82" s="88"/>
      <c r="N82" s="91" t="str">
        <f t="shared" ref="N82" si="352">IF(AND($C82="",$C84=""),"",ABS($C82-$C84)+1)</f>
        <v/>
      </c>
      <c r="O82" s="89" t="str">
        <f t="shared" ref="O82" si="353">REPLACE($O$7,1,2,"差２")</f>
        <v>差２</v>
      </c>
      <c r="P82" s="118" t="str">
        <f t="shared" ref="P82" si="354">IF($I84="","",$I84*$N82)</f>
        <v/>
      </c>
      <c r="Q82" s="102" t="str">
        <f t="shared" ref="Q82:R82" si="355">IF($G84="","",$G84*$N82)</f>
        <v/>
      </c>
      <c r="R82" s="102" t="str">
        <f t="shared" si="355"/>
        <v/>
      </c>
      <c r="S82" s="111"/>
      <c r="U82" s="16"/>
      <c r="V82" s="16"/>
      <c r="W82" s="16"/>
      <c r="X82" s="16"/>
    </row>
    <row r="83" spans="1:24" ht="14.25" thickBot="1" x14ac:dyDescent="0.2">
      <c r="A83" s="107"/>
      <c r="B83" s="67"/>
      <c r="C83" s="116" t="s">
        <v>11</v>
      </c>
      <c r="D83" s="117"/>
      <c r="E83" s="95"/>
      <c r="F83" s="33" t="s">
        <v>2</v>
      </c>
      <c r="G83" s="26"/>
      <c r="H83" s="97" t="str">
        <f t="shared" ref="H83" si="356">IF($G82="","",IF($E82=1,ROUNDDOWN($G83*7.4/1000,0),ROUNDDOWN($G83*6/1000,0)))</f>
        <v/>
      </c>
      <c r="I83" s="98"/>
      <c r="J83" s="97" t="str">
        <f t="shared" si="350"/>
        <v/>
      </c>
      <c r="K83" s="98"/>
      <c r="L83" s="97" t="str">
        <f t="shared" si="351"/>
        <v/>
      </c>
      <c r="M83" s="105"/>
      <c r="N83" s="92"/>
      <c r="O83" s="89"/>
      <c r="P83" s="119"/>
      <c r="Q83" s="103"/>
      <c r="R83" s="103"/>
      <c r="S83" s="111"/>
      <c r="U83" s="16"/>
      <c r="V83" s="16"/>
      <c r="W83" s="16"/>
      <c r="X83" s="16"/>
    </row>
    <row r="84" spans="1:24" ht="14.25" thickBot="1" x14ac:dyDescent="0.2">
      <c r="A84" s="107"/>
      <c r="B84" s="67"/>
      <c r="C84" s="37"/>
      <c r="D84" s="38" t="s">
        <v>31</v>
      </c>
      <c r="E84" s="96"/>
      <c r="F84" s="39" t="str">
        <f t="shared" ref="F84" si="357">$O$12</f>
        <v>差２</v>
      </c>
      <c r="G84" s="40" t="str">
        <f t="shared" ref="G84" si="358">IF(AND($G82="",$G83=""),"",$G82-$G83)</f>
        <v/>
      </c>
      <c r="H84" s="41" t="s">
        <v>4</v>
      </c>
      <c r="I84" s="42" t="str">
        <f t="shared" ref="I84" si="359">IF(AND($H82="",$H83=""),"",$H82-$H83)</f>
        <v/>
      </c>
      <c r="J84" s="41" t="s">
        <v>5</v>
      </c>
      <c r="K84" s="42" t="str">
        <f t="shared" ref="K84" si="360">IF(AND($J82="",$J83=""),"",$J82-$J83)</f>
        <v/>
      </c>
      <c r="L84" s="43" t="s">
        <v>6</v>
      </c>
      <c r="M84" s="40" t="str">
        <f t="shared" ref="M84" si="361">IF(AND($L82="",$L83=""),"",$L82-$L83)</f>
        <v/>
      </c>
      <c r="N84" s="92"/>
      <c r="O84" s="90"/>
      <c r="P84" s="119"/>
      <c r="Q84" s="103"/>
      <c r="R84" s="103"/>
      <c r="S84" s="112"/>
      <c r="U84" s="16"/>
      <c r="V84" s="16"/>
      <c r="W84" s="16"/>
      <c r="X84" s="16"/>
    </row>
    <row r="85" spans="1:24" ht="15" thickTop="1" thickBot="1" x14ac:dyDescent="0.2">
      <c r="A85" s="108"/>
      <c r="B85" s="62" t="s">
        <v>18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4"/>
      <c r="P85" s="44" t="str">
        <f t="shared" ref="P85" si="362">IF(AND($P79="",$P82=""),"",SUM($P79:$P82))</f>
        <v/>
      </c>
      <c r="Q85" s="45" t="str">
        <f t="shared" ref="Q85" si="363">IF(AND(Q79="",Q82=""),"",SUM(Q79:Q82))</f>
        <v/>
      </c>
      <c r="R85" s="45" t="str">
        <f t="shared" ref="R85" si="364">IF(AND($R79="",$R82=""),"",SUM($R79:$R82))</f>
        <v/>
      </c>
      <c r="S85" s="46" t="str">
        <f t="shared" ref="S85" si="365">IF(AND($P85="",$Q85="",$R85=""),"",SUM($P85:$R85))</f>
        <v/>
      </c>
      <c r="T85" s="52">
        <v>11</v>
      </c>
      <c r="U85" s="53" t="str">
        <f t="shared" ref="U85" si="366">P85</f>
        <v/>
      </c>
      <c r="V85" s="53" t="str">
        <f t="shared" ref="V85" si="367">Q85</f>
        <v/>
      </c>
      <c r="W85" s="53" t="str">
        <f t="shared" ref="W85" si="368">R85</f>
        <v/>
      </c>
      <c r="X85" s="53" t="str">
        <f t="shared" ref="X85" si="369">S85</f>
        <v/>
      </c>
    </row>
    <row r="86" spans="1:24" ht="14.25" thickBot="1" x14ac:dyDescent="0.2">
      <c r="A86" s="106" t="str" cm="1">
        <f t="array" aca="1" ref="A86" ca="1">IF($B86="","",IF(ISNUMBER(OFFSET(INDIRECT(ADDRESS(ROW(),COLUMN())),-7,0)),OFFSET(INDIRECT(ADDRESS(ROW(),COLUMN())),-7,0)+1,1))</f>
        <v/>
      </c>
      <c r="B86" s="65"/>
      <c r="C86" s="31"/>
      <c r="D86" s="20" t="s">
        <v>31</v>
      </c>
      <c r="E86" s="94" t="s">
        <v>30</v>
      </c>
      <c r="F86" s="21" t="s">
        <v>1</v>
      </c>
      <c r="G86" s="25"/>
      <c r="H86" s="99" t="str">
        <f t="shared" ref="H86" si="370">IF($G86="","",IF($E86=1,ROUNDDOWN($G86*7.4/1000,0),ROUNDDOWN($G86*6/1000,0)))</f>
        <v/>
      </c>
      <c r="I86" s="101"/>
      <c r="J86" s="99" t="str">
        <f t="shared" ref="J86" si="371">IF($G86="","",ROUNDDOWN($G86*2/1000,0))</f>
        <v/>
      </c>
      <c r="K86" s="101"/>
      <c r="L86" s="99" t="str">
        <f t="shared" ref="L86" si="372">IF(G86="","",ROUNDDOWN($G86*2/1000,0))</f>
        <v/>
      </c>
      <c r="M86" s="100"/>
      <c r="N86" s="91" t="str">
        <f t="shared" ref="N86" si="373">IF(AND($C86="",$C88=""),"",ABS($C86-$C88)+1)</f>
        <v/>
      </c>
      <c r="O86" s="120" t="str">
        <f t="shared" ref="O86" si="374">REPLACE($O$7,1,2,"差１")</f>
        <v>差１</v>
      </c>
      <c r="P86" s="113" t="str">
        <f t="shared" ref="P86" si="375">IF($I88="","",$I88*$N86)</f>
        <v/>
      </c>
      <c r="Q86" s="102" t="str">
        <f t="shared" ref="Q86" si="376">IF($K88="","",$K88*$N86)</f>
        <v/>
      </c>
      <c r="R86" s="102" t="str">
        <f t="shared" ref="R86" si="377">IF($M88="","",$M88*$N86)</f>
        <v/>
      </c>
      <c r="S86" s="111"/>
      <c r="U86" s="16"/>
      <c r="V86" s="16"/>
      <c r="W86" s="16"/>
      <c r="X86" s="16"/>
    </row>
    <row r="87" spans="1:24" ht="14.25" thickBot="1" x14ac:dyDescent="0.2">
      <c r="A87" s="107"/>
      <c r="B87" s="65"/>
      <c r="C87" s="116" t="s">
        <v>11</v>
      </c>
      <c r="D87" s="117"/>
      <c r="E87" s="95"/>
      <c r="F87" s="33" t="s">
        <v>2</v>
      </c>
      <c r="G87" s="26"/>
      <c r="H87" s="97" t="str">
        <f t="shared" ref="H87" si="378">IF($G87="","",IF($E86=1,ROUNDDOWN($G87*7.4/1000,0),ROUNDDOWN($G87*6/1000,0)))</f>
        <v/>
      </c>
      <c r="I87" s="98"/>
      <c r="J87" s="97" t="str">
        <f t="shared" ref="J87" si="379">IF(G87="","",ROUNDDOWN(G87*2/1000,0))</f>
        <v/>
      </c>
      <c r="K87" s="98"/>
      <c r="L87" s="97" t="str">
        <f t="shared" ref="L87" si="380">IF($G87="","",ROUNDDOWN($G87*2/1000,0))</f>
        <v/>
      </c>
      <c r="M87" s="105"/>
      <c r="N87" s="92"/>
      <c r="O87" s="120"/>
      <c r="P87" s="114"/>
      <c r="Q87" s="103"/>
      <c r="R87" s="103"/>
      <c r="S87" s="111"/>
      <c r="U87" s="16"/>
      <c r="V87" s="16"/>
      <c r="W87" s="16"/>
      <c r="X87" s="16"/>
    </row>
    <row r="88" spans="1:24" ht="14.25" thickBot="1" x14ac:dyDescent="0.2">
      <c r="A88" s="107"/>
      <c r="B88" s="65"/>
      <c r="C88" s="34"/>
      <c r="D88" s="22" t="s">
        <v>31</v>
      </c>
      <c r="E88" s="96"/>
      <c r="F88" s="23" t="str">
        <f t="shared" ref="F88" si="381">$O$9</f>
        <v>差１</v>
      </c>
      <c r="G88" s="7" t="str">
        <f t="shared" ref="G88" si="382">IF(AND($G86="",$G87="",""),"",$G86-$G87)</f>
        <v/>
      </c>
      <c r="H88" s="8" t="s">
        <v>4</v>
      </c>
      <c r="I88" s="9" t="str">
        <f t="shared" ref="I88" si="383">IF(AND($H86="",$H87=""),"",$H86-$H87)</f>
        <v/>
      </c>
      <c r="J88" s="8" t="s">
        <v>5</v>
      </c>
      <c r="K88" s="9" t="str">
        <f t="shared" ref="K88" si="384">IF(AND($J86="",$J87=""),"",$J86-$J87)</f>
        <v/>
      </c>
      <c r="L88" s="10" t="s">
        <v>6</v>
      </c>
      <c r="M88" s="7" t="str">
        <f t="shared" ref="M88" si="385">IF(AND($L86="",$L87=""),"",$L86-$L87)</f>
        <v/>
      </c>
      <c r="N88" s="93"/>
      <c r="O88" s="120"/>
      <c r="P88" s="115"/>
      <c r="Q88" s="104"/>
      <c r="R88" s="104"/>
      <c r="S88" s="111"/>
      <c r="U88" s="16"/>
      <c r="V88" s="16"/>
      <c r="W88" s="16"/>
      <c r="X88" s="16"/>
    </row>
    <row r="89" spans="1:24" ht="14.25" thickBot="1" x14ac:dyDescent="0.2">
      <c r="A89" s="107"/>
      <c r="B89" s="66"/>
      <c r="C89" s="31"/>
      <c r="D89" s="20" t="s">
        <v>31</v>
      </c>
      <c r="E89" s="94"/>
      <c r="F89" s="24" t="s">
        <v>1</v>
      </c>
      <c r="G89" s="26"/>
      <c r="H89" s="86" t="str">
        <f t="shared" ref="H89" si="386">IF($G89="","",IF($E89=1,ROUNDDOWN($G89*7.4/1000,0),ROUNDDOWN($G89*6/1000,0)))</f>
        <v/>
      </c>
      <c r="I89" s="87"/>
      <c r="J89" s="86" t="str">
        <f t="shared" ref="J89:J90" si="387">IF($G89="","",ROUNDDOWN($G89*2/1000,0))</f>
        <v/>
      </c>
      <c r="K89" s="87"/>
      <c r="L89" s="86" t="str">
        <f t="shared" ref="L89:L90" si="388">IF($G89="","",ROUNDDOWN($G89*2/1000,0))</f>
        <v/>
      </c>
      <c r="M89" s="88"/>
      <c r="N89" s="91" t="str">
        <f t="shared" ref="N89" si="389">IF(AND($C89="",$C91=""),"",ABS($C89-$C91)+1)</f>
        <v/>
      </c>
      <c r="O89" s="89" t="str">
        <f t="shared" ref="O89" si="390">REPLACE($O$7,1,2,"差２")</f>
        <v>差２</v>
      </c>
      <c r="P89" s="118" t="str">
        <f t="shared" ref="P89" si="391">IF($I91="","",$I91*$N89)</f>
        <v/>
      </c>
      <c r="Q89" s="102" t="str">
        <f t="shared" ref="Q89:R89" si="392">IF($G91="","",$G91*$N89)</f>
        <v/>
      </c>
      <c r="R89" s="102" t="str">
        <f t="shared" si="392"/>
        <v/>
      </c>
      <c r="S89" s="111"/>
      <c r="U89" s="16"/>
      <c r="V89" s="16"/>
      <c r="W89" s="16"/>
      <c r="X89" s="16"/>
    </row>
    <row r="90" spans="1:24" ht="14.25" thickBot="1" x14ac:dyDescent="0.2">
      <c r="A90" s="107"/>
      <c r="B90" s="67"/>
      <c r="C90" s="116" t="s">
        <v>11</v>
      </c>
      <c r="D90" s="117"/>
      <c r="E90" s="95"/>
      <c r="F90" s="33" t="s">
        <v>2</v>
      </c>
      <c r="G90" s="26"/>
      <c r="H90" s="97" t="str">
        <f t="shared" ref="H90" si="393">IF($G89="","",IF($E89=1,ROUNDDOWN($G90*7.4/1000,0),ROUNDDOWN($G90*6/1000,0)))</f>
        <v/>
      </c>
      <c r="I90" s="98"/>
      <c r="J90" s="97" t="str">
        <f t="shared" si="387"/>
        <v/>
      </c>
      <c r="K90" s="98"/>
      <c r="L90" s="97" t="str">
        <f t="shared" si="388"/>
        <v/>
      </c>
      <c r="M90" s="105"/>
      <c r="N90" s="92"/>
      <c r="O90" s="89"/>
      <c r="P90" s="119"/>
      <c r="Q90" s="103"/>
      <c r="R90" s="103"/>
      <c r="S90" s="111"/>
      <c r="U90" s="16"/>
      <c r="V90" s="16"/>
      <c r="W90" s="16"/>
      <c r="X90" s="16"/>
    </row>
    <row r="91" spans="1:24" ht="14.25" thickBot="1" x14ac:dyDescent="0.2">
      <c r="A91" s="107"/>
      <c r="B91" s="67"/>
      <c r="C91" s="37"/>
      <c r="D91" s="38" t="s">
        <v>31</v>
      </c>
      <c r="E91" s="96"/>
      <c r="F91" s="39" t="str">
        <f t="shared" ref="F91" si="394">$O$12</f>
        <v>差２</v>
      </c>
      <c r="G91" s="40" t="str">
        <f t="shared" ref="G91" si="395">IF(AND($G89="",$G90=""),"",$G89-$G90)</f>
        <v/>
      </c>
      <c r="H91" s="41" t="s">
        <v>4</v>
      </c>
      <c r="I91" s="42" t="str">
        <f t="shared" ref="I91" si="396">IF(AND($H89="",$H90=""),"",$H89-$H90)</f>
        <v/>
      </c>
      <c r="J91" s="41" t="s">
        <v>5</v>
      </c>
      <c r="K91" s="42" t="str">
        <f t="shared" ref="K91" si="397">IF(AND($J89="",$J90=""),"",$J89-$J90)</f>
        <v/>
      </c>
      <c r="L91" s="43" t="s">
        <v>6</v>
      </c>
      <c r="M91" s="40" t="str">
        <f t="shared" ref="M91" si="398">IF(AND($L89="",$L90=""),"",$L89-$L90)</f>
        <v/>
      </c>
      <c r="N91" s="92"/>
      <c r="O91" s="90"/>
      <c r="P91" s="119"/>
      <c r="Q91" s="103"/>
      <c r="R91" s="103"/>
      <c r="S91" s="112"/>
      <c r="U91" s="16"/>
      <c r="V91" s="16"/>
      <c r="W91" s="16"/>
      <c r="X91" s="16"/>
    </row>
    <row r="92" spans="1:24" ht="15" thickTop="1" thickBot="1" x14ac:dyDescent="0.2">
      <c r="A92" s="108"/>
      <c r="B92" s="62" t="s">
        <v>18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4"/>
      <c r="P92" s="44" t="str">
        <f t="shared" ref="P92" si="399">IF(AND($P86="",$P89=""),"",SUM($P86:$P89))</f>
        <v/>
      </c>
      <c r="Q92" s="45" t="str">
        <f t="shared" ref="Q92" si="400">IF(AND(Q86="",Q89=""),"",SUM(Q86:Q89))</f>
        <v/>
      </c>
      <c r="R92" s="45" t="str">
        <f t="shared" ref="R92" si="401">IF(AND($R86="",$R89=""),"",SUM($R86:$R89))</f>
        <v/>
      </c>
      <c r="S92" s="46" t="str">
        <f t="shared" ref="S92" si="402">IF(AND($P92="",$Q92="",$R92=""),"",SUM($P92:$R92))</f>
        <v/>
      </c>
      <c r="T92" s="52">
        <v>12</v>
      </c>
      <c r="U92" s="53" t="str">
        <f t="shared" ref="U92" si="403">P92</f>
        <v/>
      </c>
      <c r="V92" s="53" t="str">
        <f t="shared" ref="V92" si="404">Q92</f>
        <v/>
      </c>
      <c r="W92" s="53" t="str">
        <f t="shared" ref="W92" si="405">R92</f>
        <v/>
      </c>
      <c r="X92" s="53" t="str">
        <f t="shared" ref="X92" si="406">S92</f>
        <v/>
      </c>
    </row>
    <row r="93" spans="1:24" ht="14.25" thickBot="1" x14ac:dyDescent="0.2">
      <c r="A93" s="106" t="str" cm="1">
        <f t="array" aca="1" ref="A93" ca="1">IF($B93="","",IF(ISNUMBER(OFFSET(INDIRECT(ADDRESS(ROW(),COLUMN())),-7,0)),OFFSET(INDIRECT(ADDRESS(ROW(),COLUMN())),-7,0)+1,1))</f>
        <v/>
      </c>
      <c r="B93" s="65"/>
      <c r="C93" s="31"/>
      <c r="D93" s="20" t="s">
        <v>31</v>
      </c>
      <c r="E93" s="94" t="s">
        <v>30</v>
      </c>
      <c r="F93" s="21" t="s">
        <v>1</v>
      </c>
      <c r="G93" s="25"/>
      <c r="H93" s="99" t="str">
        <f t="shared" ref="H93" si="407">IF($G93="","",IF($E93=1,ROUNDDOWN($G93*7.4/1000,0),ROUNDDOWN($G93*6/1000,0)))</f>
        <v/>
      </c>
      <c r="I93" s="101"/>
      <c r="J93" s="99" t="str">
        <f t="shared" ref="J93" si="408">IF($G93="","",ROUNDDOWN($G93*2/1000,0))</f>
        <v/>
      </c>
      <c r="K93" s="101"/>
      <c r="L93" s="99" t="str">
        <f t="shared" ref="L93" si="409">IF(G93="","",ROUNDDOWN($G93*2/1000,0))</f>
        <v/>
      </c>
      <c r="M93" s="100"/>
      <c r="N93" s="91" t="str">
        <f t="shared" ref="N93" si="410">IF(AND($C93="",$C95=""),"",ABS($C93-$C95)+1)</f>
        <v/>
      </c>
      <c r="O93" s="120" t="str">
        <f t="shared" ref="O93" si="411">REPLACE($O$7,1,2,"差１")</f>
        <v>差１</v>
      </c>
      <c r="P93" s="113" t="str">
        <f t="shared" ref="P93" si="412">IF($I95="","",$I95*$N93)</f>
        <v/>
      </c>
      <c r="Q93" s="102" t="str">
        <f t="shared" ref="Q93" si="413">IF($K95="","",$K95*$N93)</f>
        <v/>
      </c>
      <c r="R93" s="102" t="str">
        <f t="shared" ref="R93" si="414">IF($M95="","",$M95*$N93)</f>
        <v/>
      </c>
      <c r="S93" s="111"/>
      <c r="U93" s="16"/>
      <c r="V93" s="16"/>
      <c r="W93" s="16"/>
      <c r="X93" s="16"/>
    </row>
    <row r="94" spans="1:24" ht="14.25" thickBot="1" x14ac:dyDescent="0.2">
      <c r="A94" s="107"/>
      <c r="B94" s="65"/>
      <c r="C94" s="116" t="s">
        <v>11</v>
      </c>
      <c r="D94" s="117"/>
      <c r="E94" s="95"/>
      <c r="F94" s="33" t="s">
        <v>2</v>
      </c>
      <c r="G94" s="26"/>
      <c r="H94" s="97" t="str">
        <f t="shared" ref="H94" si="415">IF($G94="","",IF($E93=1,ROUNDDOWN($G94*7.4/1000,0),ROUNDDOWN($G94*6/1000,0)))</f>
        <v/>
      </c>
      <c r="I94" s="98"/>
      <c r="J94" s="97" t="str">
        <f t="shared" ref="J94" si="416">IF(G94="","",ROUNDDOWN(G94*2/1000,0))</f>
        <v/>
      </c>
      <c r="K94" s="98"/>
      <c r="L94" s="97" t="str">
        <f t="shared" ref="L94" si="417">IF($G94="","",ROUNDDOWN($G94*2/1000,0))</f>
        <v/>
      </c>
      <c r="M94" s="105"/>
      <c r="N94" s="92"/>
      <c r="O94" s="120"/>
      <c r="P94" s="114"/>
      <c r="Q94" s="103"/>
      <c r="R94" s="103"/>
      <c r="S94" s="111"/>
      <c r="U94" s="16"/>
      <c r="V94" s="16"/>
      <c r="W94" s="16"/>
      <c r="X94" s="16"/>
    </row>
    <row r="95" spans="1:24" ht="14.25" thickBot="1" x14ac:dyDescent="0.2">
      <c r="A95" s="107"/>
      <c r="B95" s="65"/>
      <c r="C95" s="34"/>
      <c r="D95" s="22" t="s">
        <v>31</v>
      </c>
      <c r="E95" s="96"/>
      <c r="F95" s="23" t="str">
        <f t="shared" ref="F95" si="418">$O$9</f>
        <v>差１</v>
      </c>
      <c r="G95" s="7" t="str">
        <f t="shared" ref="G95" si="419">IF(AND($G93="",$G94="",""),"",$G93-$G94)</f>
        <v/>
      </c>
      <c r="H95" s="8" t="s">
        <v>4</v>
      </c>
      <c r="I95" s="9" t="str">
        <f t="shared" ref="I95" si="420">IF(AND($H93="",$H94=""),"",$H93-$H94)</f>
        <v/>
      </c>
      <c r="J95" s="8" t="s">
        <v>5</v>
      </c>
      <c r="K95" s="9" t="str">
        <f t="shared" ref="K95" si="421">IF(AND($J93="",$J94=""),"",$J93-$J94)</f>
        <v/>
      </c>
      <c r="L95" s="10" t="s">
        <v>6</v>
      </c>
      <c r="M95" s="7" t="str">
        <f t="shared" ref="M95" si="422">IF(AND($L93="",$L94=""),"",$L93-$L94)</f>
        <v/>
      </c>
      <c r="N95" s="93"/>
      <c r="O95" s="120"/>
      <c r="P95" s="115"/>
      <c r="Q95" s="104"/>
      <c r="R95" s="104"/>
      <c r="S95" s="111"/>
      <c r="U95" s="16"/>
      <c r="V95" s="16"/>
      <c r="W95" s="16"/>
      <c r="X95" s="16"/>
    </row>
    <row r="96" spans="1:24" ht="14.25" thickBot="1" x14ac:dyDescent="0.2">
      <c r="A96" s="107"/>
      <c r="B96" s="66"/>
      <c r="C96" s="31"/>
      <c r="D96" s="20" t="s">
        <v>31</v>
      </c>
      <c r="E96" s="94"/>
      <c r="F96" s="24" t="s">
        <v>1</v>
      </c>
      <c r="G96" s="26"/>
      <c r="H96" s="86" t="str">
        <f t="shared" ref="H96" si="423">IF($G96="","",IF($E96=1,ROUNDDOWN($G96*7.4/1000,0),ROUNDDOWN($G96*6/1000,0)))</f>
        <v/>
      </c>
      <c r="I96" s="87"/>
      <c r="J96" s="86" t="str">
        <f t="shared" ref="J96:J97" si="424">IF($G96="","",ROUNDDOWN($G96*2/1000,0))</f>
        <v/>
      </c>
      <c r="K96" s="87"/>
      <c r="L96" s="86" t="str">
        <f t="shared" ref="L96:L97" si="425">IF($G96="","",ROUNDDOWN($G96*2/1000,0))</f>
        <v/>
      </c>
      <c r="M96" s="88"/>
      <c r="N96" s="91" t="str">
        <f t="shared" ref="N96" si="426">IF(AND($C96="",$C98=""),"",ABS($C96-$C98)+1)</f>
        <v/>
      </c>
      <c r="O96" s="89" t="str">
        <f t="shared" ref="O96" si="427">REPLACE($O$7,1,2,"差２")</f>
        <v>差２</v>
      </c>
      <c r="P96" s="118" t="str">
        <f t="shared" ref="P96" si="428">IF($I98="","",$I98*$N96)</f>
        <v/>
      </c>
      <c r="Q96" s="102" t="str">
        <f t="shared" ref="Q96:R96" si="429">IF($G98="","",$G98*$N96)</f>
        <v/>
      </c>
      <c r="R96" s="102" t="str">
        <f t="shared" si="429"/>
        <v/>
      </c>
      <c r="S96" s="111"/>
      <c r="U96" s="16"/>
      <c r="V96" s="16"/>
      <c r="W96" s="16"/>
      <c r="X96" s="16"/>
    </row>
    <row r="97" spans="1:24" ht="14.25" thickBot="1" x14ac:dyDescent="0.2">
      <c r="A97" s="107"/>
      <c r="B97" s="67"/>
      <c r="C97" s="116" t="s">
        <v>11</v>
      </c>
      <c r="D97" s="117"/>
      <c r="E97" s="95"/>
      <c r="F97" s="33" t="s">
        <v>2</v>
      </c>
      <c r="G97" s="26"/>
      <c r="H97" s="97" t="str">
        <f t="shared" ref="H97" si="430">IF($G96="","",IF($E96=1,ROUNDDOWN($G97*7.4/1000,0),ROUNDDOWN($G97*6/1000,0)))</f>
        <v/>
      </c>
      <c r="I97" s="98"/>
      <c r="J97" s="97" t="str">
        <f t="shared" si="424"/>
        <v/>
      </c>
      <c r="K97" s="98"/>
      <c r="L97" s="97" t="str">
        <f t="shared" si="425"/>
        <v/>
      </c>
      <c r="M97" s="105"/>
      <c r="N97" s="92"/>
      <c r="O97" s="89"/>
      <c r="P97" s="119"/>
      <c r="Q97" s="103"/>
      <c r="R97" s="103"/>
      <c r="S97" s="111"/>
      <c r="U97" s="16"/>
      <c r="V97" s="16"/>
      <c r="W97" s="16"/>
      <c r="X97" s="16"/>
    </row>
    <row r="98" spans="1:24" ht="14.25" thickBot="1" x14ac:dyDescent="0.2">
      <c r="A98" s="107"/>
      <c r="B98" s="67"/>
      <c r="C98" s="37"/>
      <c r="D98" s="38" t="s">
        <v>31</v>
      </c>
      <c r="E98" s="96"/>
      <c r="F98" s="39" t="str">
        <f t="shared" ref="F98" si="431">$O$12</f>
        <v>差２</v>
      </c>
      <c r="G98" s="40" t="str">
        <f t="shared" ref="G98" si="432">IF(AND($G96="",$G97=""),"",$G96-$G97)</f>
        <v/>
      </c>
      <c r="H98" s="41" t="s">
        <v>4</v>
      </c>
      <c r="I98" s="42" t="str">
        <f t="shared" ref="I98" si="433">IF(AND($H96="",$H97=""),"",$H96-$H97)</f>
        <v/>
      </c>
      <c r="J98" s="41" t="s">
        <v>5</v>
      </c>
      <c r="K98" s="42" t="str">
        <f t="shared" ref="K98" si="434">IF(AND($J96="",$J97=""),"",$J96-$J97)</f>
        <v/>
      </c>
      <c r="L98" s="43" t="s">
        <v>6</v>
      </c>
      <c r="M98" s="40" t="str">
        <f t="shared" ref="M98" si="435">IF(AND($L96="",$L97=""),"",$L96-$L97)</f>
        <v/>
      </c>
      <c r="N98" s="92"/>
      <c r="O98" s="90"/>
      <c r="P98" s="119"/>
      <c r="Q98" s="103"/>
      <c r="R98" s="103"/>
      <c r="S98" s="112"/>
      <c r="U98" s="16"/>
      <c r="V98" s="16"/>
      <c r="W98" s="16"/>
      <c r="X98" s="16"/>
    </row>
    <row r="99" spans="1:24" ht="15" thickTop="1" thickBot="1" x14ac:dyDescent="0.2">
      <c r="A99" s="108"/>
      <c r="B99" s="62" t="s">
        <v>18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4"/>
      <c r="P99" s="44" t="str">
        <f t="shared" ref="P99" si="436">IF(AND($P93="",$P96=""),"",SUM($P93:$P96))</f>
        <v/>
      </c>
      <c r="Q99" s="45" t="str">
        <f t="shared" ref="Q99" si="437">IF(AND(Q93="",Q96=""),"",SUM(Q93:Q96))</f>
        <v/>
      </c>
      <c r="R99" s="45" t="str">
        <f t="shared" ref="R99" si="438">IF(AND($R93="",$R96=""),"",SUM($R93:$R96))</f>
        <v/>
      </c>
      <c r="S99" s="46" t="str">
        <f t="shared" ref="S99" si="439">IF(AND($P99="",$Q99="",$R99=""),"",SUM($P99:$R99))</f>
        <v/>
      </c>
      <c r="T99" s="52">
        <v>13</v>
      </c>
      <c r="U99" s="53" t="str">
        <f t="shared" ref="U99" si="440">P99</f>
        <v/>
      </c>
      <c r="V99" s="53" t="str">
        <f t="shared" ref="V99" si="441">Q99</f>
        <v/>
      </c>
      <c r="W99" s="53" t="str">
        <f t="shared" ref="W99" si="442">R99</f>
        <v/>
      </c>
      <c r="X99" s="53" t="str">
        <f t="shared" ref="X99" si="443">S99</f>
        <v/>
      </c>
    </row>
    <row r="100" spans="1:24" ht="14.25" thickBot="1" x14ac:dyDescent="0.2">
      <c r="A100" s="106" t="str" cm="1">
        <f t="array" aca="1" ref="A100" ca="1">IF($B100="","",IF(ISNUMBER(OFFSET(INDIRECT(ADDRESS(ROW(),COLUMN())),-7,0)),OFFSET(INDIRECT(ADDRESS(ROW(),COLUMN())),-7,0)+1,1))</f>
        <v/>
      </c>
      <c r="B100" s="65"/>
      <c r="C100" s="31"/>
      <c r="D100" s="20" t="s">
        <v>31</v>
      </c>
      <c r="E100" s="94" t="s">
        <v>30</v>
      </c>
      <c r="F100" s="21" t="s">
        <v>1</v>
      </c>
      <c r="G100" s="25"/>
      <c r="H100" s="99" t="str">
        <f t="shared" ref="H100" si="444">IF($G100="","",IF($E100=1,ROUNDDOWN($G100*7.4/1000,0),ROUNDDOWN($G100*6/1000,0)))</f>
        <v/>
      </c>
      <c r="I100" s="101"/>
      <c r="J100" s="99" t="str">
        <f t="shared" ref="J100" si="445">IF($G100="","",ROUNDDOWN($G100*2/1000,0))</f>
        <v/>
      </c>
      <c r="K100" s="101"/>
      <c r="L100" s="99" t="str">
        <f t="shared" ref="L100" si="446">IF(G100="","",ROUNDDOWN($G100*2/1000,0))</f>
        <v/>
      </c>
      <c r="M100" s="100"/>
      <c r="N100" s="91" t="str">
        <f t="shared" ref="N100" si="447">IF(AND($C100="",$C102=""),"",ABS($C100-$C102)+1)</f>
        <v/>
      </c>
      <c r="O100" s="120" t="str">
        <f t="shared" ref="O100" si="448">REPLACE($O$7,1,2,"差１")</f>
        <v>差１</v>
      </c>
      <c r="P100" s="113" t="str">
        <f t="shared" ref="P100" si="449">IF($I102="","",$I102*$N100)</f>
        <v/>
      </c>
      <c r="Q100" s="102" t="str">
        <f t="shared" ref="Q100" si="450">IF($K102="","",$K102*$N100)</f>
        <v/>
      </c>
      <c r="R100" s="102" t="str">
        <f t="shared" ref="R100" si="451">IF($M102="","",$M102*$N100)</f>
        <v/>
      </c>
      <c r="S100" s="111"/>
      <c r="U100" s="16"/>
      <c r="V100" s="16"/>
      <c r="W100" s="16"/>
      <c r="X100" s="16"/>
    </row>
    <row r="101" spans="1:24" ht="14.25" thickBot="1" x14ac:dyDescent="0.2">
      <c r="A101" s="107"/>
      <c r="B101" s="65"/>
      <c r="C101" s="116" t="s">
        <v>11</v>
      </c>
      <c r="D101" s="117"/>
      <c r="E101" s="95"/>
      <c r="F101" s="33" t="s">
        <v>2</v>
      </c>
      <c r="G101" s="26"/>
      <c r="H101" s="97" t="str">
        <f t="shared" ref="H101" si="452">IF($G101="","",IF($E100=1,ROUNDDOWN($G101*7.4/1000,0),ROUNDDOWN($G101*6/1000,0)))</f>
        <v/>
      </c>
      <c r="I101" s="98"/>
      <c r="J101" s="97" t="str">
        <f t="shared" ref="J101" si="453">IF(G101="","",ROUNDDOWN(G101*2/1000,0))</f>
        <v/>
      </c>
      <c r="K101" s="98"/>
      <c r="L101" s="97" t="str">
        <f t="shared" ref="L101" si="454">IF($G101="","",ROUNDDOWN($G101*2/1000,0))</f>
        <v/>
      </c>
      <c r="M101" s="105"/>
      <c r="N101" s="92"/>
      <c r="O101" s="120"/>
      <c r="P101" s="114"/>
      <c r="Q101" s="103"/>
      <c r="R101" s="103"/>
      <c r="S101" s="111"/>
      <c r="U101" s="16"/>
      <c r="V101" s="16"/>
      <c r="W101" s="16"/>
      <c r="X101" s="16"/>
    </row>
    <row r="102" spans="1:24" ht="14.25" thickBot="1" x14ac:dyDescent="0.2">
      <c r="A102" s="107"/>
      <c r="B102" s="65"/>
      <c r="C102" s="34"/>
      <c r="D102" s="22" t="s">
        <v>31</v>
      </c>
      <c r="E102" s="96"/>
      <c r="F102" s="23" t="str">
        <f t="shared" ref="F102" si="455">$O$9</f>
        <v>差１</v>
      </c>
      <c r="G102" s="7" t="str">
        <f t="shared" ref="G102" si="456">IF(AND($G100="",$G101="",""),"",$G100-$G101)</f>
        <v/>
      </c>
      <c r="H102" s="8" t="s">
        <v>4</v>
      </c>
      <c r="I102" s="9" t="str">
        <f t="shared" ref="I102" si="457">IF(AND($H100="",$H101=""),"",$H100-$H101)</f>
        <v/>
      </c>
      <c r="J102" s="8" t="s">
        <v>5</v>
      </c>
      <c r="K102" s="9" t="str">
        <f t="shared" ref="K102" si="458">IF(AND($J100="",$J101=""),"",$J100-$J101)</f>
        <v/>
      </c>
      <c r="L102" s="10" t="s">
        <v>6</v>
      </c>
      <c r="M102" s="7" t="str">
        <f t="shared" ref="M102" si="459">IF(AND($L100="",$L101=""),"",$L100-$L101)</f>
        <v/>
      </c>
      <c r="N102" s="93"/>
      <c r="O102" s="120"/>
      <c r="P102" s="115"/>
      <c r="Q102" s="104"/>
      <c r="R102" s="104"/>
      <c r="S102" s="111"/>
      <c r="U102" s="16"/>
      <c r="V102" s="16"/>
      <c r="W102" s="16"/>
      <c r="X102" s="16"/>
    </row>
    <row r="103" spans="1:24" ht="14.25" thickBot="1" x14ac:dyDescent="0.2">
      <c r="A103" s="107"/>
      <c r="B103" s="66"/>
      <c r="C103" s="31"/>
      <c r="D103" s="20" t="s">
        <v>31</v>
      </c>
      <c r="E103" s="94"/>
      <c r="F103" s="24" t="s">
        <v>1</v>
      </c>
      <c r="G103" s="26"/>
      <c r="H103" s="86" t="str">
        <f t="shared" ref="H103" si="460">IF($G103="","",IF($E103=1,ROUNDDOWN($G103*7.4/1000,0),ROUNDDOWN($G103*6/1000,0)))</f>
        <v/>
      </c>
      <c r="I103" s="87"/>
      <c r="J103" s="86" t="str">
        <f t="shared" ref="J103:J104" si="461">IF($G103="","",ROUNDDOWN($G103*2/1000,0))</f>
        <v/>
      </c>
      <c r="K103" s="87"/>
      <c r="L103" s="86" t="str">
        <f t="shared" ref="L103:L104" si="462">IF($G103="","",ROUNDDOWN($G103*2/1000,0))</f>
        <v/>
      </c>
      <c r="M103" s="88"/>
      <c r="N103" s="91" t="str">
        <f t="shared" ref="N103" si="463">IF(AND($C103="",$C105=""),"",ABS($C103-$C105)+1)</f>
        <v/>
      </c>
      <c r="O103" s="89" t="str">
        <f t="shared" ref="O103" si="464">REPLACE($O$7,1,2,"差２")</f>
        <v>差２</v>
      </c>
      <c r="P103" s="118" t="str">
        <f t="shared" ref="P103" si="465">IF($I105="","",$I105*$N103)</f>
        <v/>
      </c>
      <c r="Q103" s="102" t="str">
        <f t="shared" ref="Q103:R103" si="466">IF($G105="","",$G105*$N103)</f>
        <v/>
      </c>
      <c r="R103" s="102" t="str">
        <f t="shared" si="466"/>
        <v/>
      </c>
      <c r="S103" s="111"/>
      <c r="U103" s="16"/>
      <c r="V103" s="16"/>
      <c r="W103" s="16"/>
      <c r="X103" s="16"/>
    </row>
    <row r="104" spans="1:24" ht="14.25" thickBot="1" x14ac:dyDescent="0.2">
      <c r="A104" s="107"/>
      <c r="B104" s="67"/>
      <c r="C104" s="116" t="s">
        <v>11</v>
      </c>
      <c r="D104" s="117"/>
      <c r="E104" s="95"/>
      <c r="F104" s="33" t="s">
        <v>2</v>
      </c>
      <c r="G104" s="26"/>
      <c r="H104" s="97" t="str">
        <f t="shared" ref="H104" si="467">IF($G103="","",IF($E103=1,ROUNDDOWN($G104*7.4/1000,0),ROUNDDOWN($G104*6/1000,0)))</f>
        <v/>
      </c>
      <c r="I104" s="98"/>
      <c r="J104" s="97" t="str">
        <f t="shared" si="461"/>
        <v/>
      </c>
      <c r="K104" s="98"/>
      <c r="L104" s="97" t="str">
        <f t="shared" si="462"/>
        <v/>
      </c>
      <c r="M104" s="105"/>
      <c r="N104" s="92"/>
      <c r="O104" s="89"/>
      <c r="P104" s="119"/>
      <c r="Q104" s="103"/>
      <c r="R104" s="103"/>
      <c r="S104" s="111"/>
      <c r="U104" s="16"/>
      <c r="V104" s="16"/>
      <c r="W104" s="16"/>
      <c r="X104" s="16"/>
    </row>
    <row r="105" spans="1:24" ht="14.25" thickBot="1" x14ac:dyDescent="0.2">
      <c r="A105" s="107"/>
      <c r="B105" s="67"/>
      <c r="C105" s="37"/>
      <c r="D105" s="38" t="s">
        <v>31</v>
      </c>
      <c r="E105" s="96"/>
      <c r="F105" s="39" t="str">
        <f t="shared" ref="F105" si="468">$O$12</f>
        <v>差２</v>
      </c>
      <c r="G105" s="40" t="str">
        <f t="shared" ref="G105" si="469">IF(AND($G103="",$G104=""),"",$G103-$G104)</f>
        <v/>
      </c>
      <c r="H105" s="41" t="s">
        <v>4</v>
      </c>
      <c r="I105" s="42" t="str">
        <f t="shared" ref="I105" si="470">IF(AND($H103="",$H104=""),"",$H103-$H104)</f>
        <v/>
      </c>
      <c r="J105" s="41" t="s">
        <v>5</v>
      </c>
      <c r="K105" s="42" t="str">
        <f t="shared" ref="K105" si="471">IF(AND($J103="",$J104=""),"",$J103-$J104)</f>
        <v/>
      </c>
      <c r="L105" s="43" t="s">
        <v>6</v>
      </c>
      <c r="M105" s="40" t="str">
        <f t="shared" ref="M105" si="472">IF(AND($L103="",$L104=""),"",$L103-$L104)</f>
        <v/>
      </c>
      <c r="N105" s="92"/>
      <c r="O105" s="90"/>
      <c r="P105" s="119"/>
      <c r="Q105" s="103"/>
      <c r="R105" s="103"/>
      <c r="S105" s="112"/>
      <c r="U105" s="16"/>
      <c r="V105" s="16"/>
      <c r="W105" s="16"/>
      <c r="X105" s="16"/>
    </row>
    <row r="106" spans="1:24" ht="15" thickTop="1" thickBot="1" x14ac:dyDescent="0.2">
      <c r="A106" s="108"/>
      <c r="B106" s="62" t="s">
        <v>18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  <c r="P106" s="44" t="str">
        <f t="shared" ref="P106" si="473">IF(AND($P100="",$P103=""),"",SUM($P100:$P103))</f>
        <v/>
      </c>
      <c r="Q106" s="45" t="str">
        <f t="shared" ref="Q106" si="474">IF(AND(Q100="",Q103=""),"",SUM(Q100:Q103))</f>
        <v/>
      </c>
      <c r="R106" s="45" t="str">
        <f t="shared" ref="R106" si="475">IF(AND($R100="",$R103=""),"",SUM($R100:$R103))</f>
        <v/>
      </c>
      <c r="S106" s="46" t="str">
        <f t="shared" ref="S106" si="476">IF(AND($P106="",$Q106="",$R106=""),"",SUM($P106:$R106))</f>
        <v/>
      </c>
      <c r="T106" s="52">
        <v>14</v>
      </c>
      <c r="U106" s="53" t="str">
        <f t="shared" ref="U106" si="477">P106</f>
        <v/>
      </c>
      <c r="V106" s="53" t="str">
        <f t="shared" ref="V106" si="478">Q106</f>
        <v/>
      </c>
      <c r="W106" s="53" t="str">
        <f t="shared" ref="W106" si="479">R106</f>
        <v/>
      </c>
      <c r="X106" s="53" t="str">
        <f t="shared" ref="X106" si="480">S106</f>
        <v/>
      </c>
    </row>
    <row r="107" spans="1:24" ht="14.25" thickBot="1" x14ac:dyDescent="0.2">
      <c r="A107" s="106" t="str" cm="1">
        <f t="array" aca="1" ref="A107" ca="1">IF($B107="","",IF(ISNUMBER(OFFSET(INDIRECT(ADDRESS(ROW(),COLUMN())),-7,0)),OFFSET(INDIRECT(ADDRESS(ROW(),COLUMN())),-7,0)+1,1))</f>
        <v/>
      </c>
      <c r="B107" s="65"/>
      <c r="C107" s="31"/>
      <c r="D107" s="20" t="s">
        <v>31</v>
      </c>
      <c r="E107" s="94" t="s">
        <v>30</v>
      </c>
      <c r="F107" s="21" t="s">
        <v>1</v>
      </c>
      <c r="G107" s="25"/>
      <c r="H107" s="99" t="str">
        <f t="shared" ref="H107" si="481">IF($G107="","",IF($E107=1,ROUNDDOWN($G107*7.4/1000,0),ROUNDDOWN($G107*6/1000,0)))</f>
        <v/>
      </c>
      <c r="I107" s="101"/>
      <c r="J107" s="99" t="str">
        <f t="shared" ref="J107" si="482">IF($G107="","",ROUNDDOWN($G107*2/1000,0))</f>
        <v/>
      </c>
      <c r="K107" s="101"/>
      <c r="L107" s="99" t="str">
        <f t="shared" ref="L107" si="483">IF(G107="","",ROUNDDOWN($G107*2/1000,0))</f>
        <v/>
      </c>
      <c r="M107" s="100"/>
      <c r="N107" s="91" t="str">
        <f t="shared" ref="N107" si="484">IF(AND($C107="",$C109=""),"",ABS($C107-$C109)+1)</f>
        <v/>
      </c>
      <c r="O107" s="120" t="str">
        <f t="shared" ref="O107" si="485">REPLACE($O$7,1,2,"差１")</f>
        <v>差１</v>
      </c>
      <c r="P107" s="113" t="str">
        <f t="shared" ref="P107" si="486">IF($I109="","",$I109*$N107)</f>
        <v/>
      </c>
      <c r="Q107" s="102" t="str">
        <f t="shared" ref="Q107" si="487">IF($K109="","",$K109*$N107)</f>
        <v/>
      </c>
      <c r="R107" s="102" t="str">
        <f t="shared" ref="R107" si="488">IF($M109="","",$M109*$N107)</f>
        <v/>
      </c>
      <c r="S107" s="111"/>
      <c r="U107" s="16"/>
      <c r="V107" s="16"/>
      <c r="W107" s="16"/>
      <c r="X107" s="16"/>
    </row>
    <row r="108" spans="1:24" ht="14.25" thickBot="1" x14ac:dyDescent="0.2">
      <c r="A108" s="107"/>
      <c r="B108" s="65"/>
      <c r="C108" s="116" t="s">
        <v>11</v>
      </c>
      <c r="D108" s="117"/>
      <c r="E108" s="95"/>
      <c r="F108" s="33" t="s">
        <v>2</v>
      </c>
      <c r="G108" s="26"/>
      <c r="H108" s="97" t="str">
        <f t="shared" ref="H108" si="489">IF($G108="","",IF($E107=1,ROUNDDOWN($G108*7.4/1000,0),ROUNDDOWN($G108*6/1000,0)))</f>
        <v/>
      </c>
      <c r="I108" s="98"/>
      <c r="J108" s="97" t="str">
        <f t="shared" ref="J108" si="490">IF(G108="","",ROUNDDOWN(G108*2/1000,0))</f>
        <v/>
      </c>
      <c r="K108" s="98"/>
      <c r="L108" s="97" t="str">
        <f t="shared" ref="L108" si="491">IF($G108="","",ROUNDDOWN($G108*2/1000,0))</f>
        <v/>
      </c>
      <c r="M108" s="105"/>
      <c r="N108" s="92"/>
      <c r="O108" s="120"/>
      <c r="P108" s="114"/>
      <c r="Q108" s="103"/>
      <c r="R108" s="103"/>
      <c r="S108" s="111"/>
      <c r="U108" s="16"/>
      <c r="V108" s="16"/>
      <c r="W108" s="16"/>
      <c r="X108" s="16"/>
    </row>
    <row r="109" spans="1:24" ht="14.25" thickBot="1" x14ac:dyDescent="0.2">
      <c r="A109" s="107"/>
      <c r="B109" s="65"/>
      <c r="C109" s="34"/>
      <c r="D109" s="22" t="s">
        <v>31</v>
      </c>
      <c r="E109" s="96"/>
      <c r="F109" s="23" t="str">
        <f t="shared" ref="F109" si="492">$O$9</f>
        <v>差１</v>
      </c>
      <c r="G109" s="7" t="str">
        <f t="shared" ref="G109" si="493">IF(AND($G107="",$G108="",""),"",$G107-$G108)</f>
        <v/>
      </c>
      <c r="H109" s="8" t="s">
        <v>4</v>
      </c>
      <c r="I109" s="9" t="str">
        <f t="shared" ref="I109" si="494">IF(AND($H107="",$H108=""),"",$H107-$H108)</f>
        <v/>
      </c>
      <c r="J109" s="8" t="s">
        <v>5</v>
      </c>
      <c r="K109" s="9" t="str">
        <f t="shared" ref="K109" si="495">IF(AND($J107="",$J108=""),"",$J107-$J108)</f>
        <v/>
      </c>
      <c r="L109" s="10" t="s">
        <v>6</v>
      </c>
      <c r="M109" s="7" t="str">
        <f t="shared" ref="M109" si="496">IF(AND($L107="",$L108=""),"",$L107-$L108)</f>
        <v/>
      </c>
      <c r="N109" s="93"/>
      <c r="O109" s="120"/>
      <c r="P109" s="115"/>
      <c r="Q109" s="104"/>
      <c r="R109" s="104"/>
      <c r="S109" s="111"/>
      <c r="U109" s="16"/>
      <c r="V109" s="16"/>
      <c r="W109" s="16"/>
      <c r="X109" s="16"/>
    </row>
    <row r="110" spans="1:24" ht="14.25" thickBot="1" x14ac:dyDescent="0.2">
      <c r="A110" s="107"/>
      <c r="B110" s="66"/>
      <c r="C110" s="31"/>
      <c r="D110" s="20" t="s">
        <v>31</v>
      </c>
      <c r="E110" s="94"/>
      <c r="F110" s="24" t="s">
        <v>1</v>
      </c>
      <c r="G110" s="26"/>
      <c r="H110" s="86" t="str">
        <f t="shared" ref="H110" si="497">IF($G110="","",IF($E110=1,ROUNDDOWN($G110*7.4/1000,0),ROUNDDOWN($G110*6/1000,0)))</f>
        <v/>
      </c>
      <c r="I110" s="87"/>
      <c r="J110" s="86" t="str">
        <f t="shared" ref="J110:J111" si="498">IF($G110="","",ROUNDDOWN($G110*2/1000,0))</f>
        <v/>
      </c>
      <c r="K110" s="87"/>
      <c r="L110" s="86" t="str">
        <f t="shared" ref="L110:L111" si="499">IF($G110="","",ROUNDDOWN($G110*2/1000,0))</f>
        <v/>
      </c>
      <c r="M110" s="88"/>
      <c r="N110" s="91" t="str">
        <f t="shared" ref="N110" si="500">IF(AND($C110="",$C112=""),"",ABS($C110-$C112)+1)</f>
        <v/>
      </c>
      <c r="O110" s="89" t="str">
        <f t="shared" ref="O110" si="501">REPLACE($O$7,1,2,"差２")</f>
        <v>差２</v>
      </c>
      <c r="P110" s="118" t="str">
        <f t="shared" ref="P110" si="502">IF($I112="","",$I112*$N110)</f>
        <v/>
      </c>
      <c r="Q110" s="102" t="str">
        <f t="shared" ref="Q110:R110" si="503">IF($G112="","",$G112*$N110)</f>
        <v/>
      </c>
      <c r="R110" s="102" t="str">
        <f t="shared" si="503"/>
        <v/>
      </c>
      <c r="S110" s="111"/>
      <c r="U110" s="16"/>
      <c r="V110" s="16"/>
      <c r="W110" s="16"/>
      <c r="X110" s="16"/>
    </row>
    <row r="111" spans="1:24" ht="14.25" thickBot="1" x14ac:dyDescent="0.2">
      <c r="A111" s="107"/>
      <c r="B111" s="67"/>
      <c r="C111" s="116" t="s">
        <v>11</v>
      </c>
      <c r="D111" s="117"/>
      <c r="E111" s="95"/>
      <c r="F111" s="33" t="s">
        <v>2</v>
      </c>
      <c r="G111" s="26"/>
      <c r="H111" s="97" t="str">
        <f t="shared" ref="H111" si="504">IF($G110="","",IF($E110=1,ROUNDDOWN($G111*7.4/1000,0),ROUNDDOWN($G111*6/1000,0)))</f>
        <v/>
      </c>
      <c r="I111" s="98"/>
      <c r="J111" s="97" t="str">
        <f t="shared" si="498"/>
        <v/>
      </c>
      <c r="K111" s="98"/>
      <c r="L111" s="97" t="str">
        <f t="shared" si="499"/>
        <v/>
      </c>
      <c r="M111" s="105"/>
      <c r="N111" s="92"/>
      <c r="O111" s="89"/>
      <c r="P111" s="119"/>
      <c r="Q111" s="103"/>
      <c r="R111" s="103"/>
      <c r="S111" s="111"/>
      <c r="U111" s="16"/>
      <c r="V111" s="16"/>
      <c r="W111" s="16"/>
      <c r="X111" s="16"/>
    </row>
    <row r="112" spans="1:24" ht="14.25" thickBot="1" x14ac:dyDescent="0.2">
      <c r="A112" s="107"/>
      <c r="B112" s="67"/>
      <c r="C112" s="37"/>
      <c r="D112" s="38" t="s">
        <v>31</v>
      </c>
      <c r="E112" s="96"/>
      <c r="F112" s="39" t="str">
        <f t="shared" ref="F112" si="505">$O$12</f>
        <v>差２</v>
      </c>
      <c r="G112" s="40" t="str">
        <f t="shared" ref="G112" si="506">IF(AND($G110="",$G111=""),"",$G110-$G111)</f>
        <v/>
      </c>
      <c r="H112" s="41" t="s">
        <v>4</v>
      </c>
      <c r="I112" s="42" t="str">
        <f t="shared" ref="I112" si="507">IF(AND($H110="",$H111=""),"",$H110-$H111)</f>
        <v/>
      </c>
      <c r="J112" s="41" t="s">
        <v>5</v>
      </c>
      <c r="K112" s="42" t="str">
        <f t="shared" ref="K112" si="508">IF(AND($J110="",$J111=""),"",$J110-$J111)</f>
        <v/>
      </c>
      <c r="L112" s="43" t="s">
        <v>6</v>
      </c>
      <c r="M112" s="40" t="str">
        <f t="shared" ref="M112" si="509">IF(AND($L110="",$L111=""),"",$L110-$L111)</f>
        <v/>
      </c>
      <c r="N112" s="92"/>
      <c r="O112" s="90"/>
      <c r="P112" s="119"/>
      <c r="Q112" s="103"/>
      <c r="R112" s="103"/>
      <c r="S112" s="112"/>
      <c r="U112" s="16"/>
      <c r="V112" s="16"/>
      <c r="W112" s="16"/>
      <c r="X112" s="16"/>
    </row>
    <row r="113" spans="1:24" ht="15" thickTop="1" thickBot="1" x14ac:dyDescent="0.2">
      <c r="A113" s="108"/>
      <c r="B113" s="62" t="s">
        <v>18</v>
      </c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4"/>
      <c r="P113" s="44" t="str">
        <f t="shared" ref="P113" si="510">IF(AND($P107="",$P110=""),"",SUM($P107:$P110))</f>
        <v/>
      </c>
      <c r="Q113" s="45" t="str">
        <f t="shared" ref="Q113" si="511">IF(AND(Q107="",Q110=""),"",SUM(Q107:Q110))</f>
        <v/>
      </c>
      <c r="R113" s="45" t="str">
        <f t="shared" ref="R113" si="512">IF(AND($R107="",$R110=""),"",SUM($R107:$R110))</f>
        <v/>
      </c>
      <c r="S113" s="46" t="str">
        <f t="shared" ref="S113" si="513">IF(AND($P113="",$Q113="",$R113=""),"",SUM($P113:$R113))</f>
        <v/>
      </c>
      <c r="T113" s="52">
        <v>15</v>
      </c>
      <c r="U113" s="53" t="str">
        <f t="shared" ref="U113" si="514">P113</f>
        <v/>
      </c>
      <c r="V113" s="53" t="str">
        <f t="shared" ref="V113" si="515">Q113</f>
        <v/>
      </c>
      <c r="W113" s="53" t="str">
        <f t="shared" ref="W113" si="516">R113</f>
        <v/>
      </c>
      <c r="X113" s="53" t="str">
        <f t="shared" ref="X113" si="517">S113</f>
        <v/>
      </c>
    </row>
    <row r="114" spans="1:24" ht="14.25" thickBot="1" x14ac:dyDescent="0.2">
      <c r="A114" s="106" t="str" cm="1">
        <f t="array" aca="1" ref="A114" ca="1">IF($B114="","",IF(ISNUMBER(OFFSET(INDIRECT(ADDRESS(ROW(),COLUMN())),-7,0)),OFFSET(INDIRECT(ADDRESS(ROW(),COLUMN())),-7,0)+1,1))</f>
        <v/>
      </c>
      <c r="B114" s="65"/>
      <c r="C114" s="31"/>
      <c r="D114" s="20" t="s">
        <v>31</v>
      </c>
      <c r="E114" s="94" t="s">
        <v>30</v>
      </c>
      <c r="F114" s="21" t="s">
        <v>1</v>
      </c>
      <c r="G114" s="25"/>
      <c r="H114" s="99" t="str">
        <f t="shared" ref="H114" si="518">IF($G114="","",IF($E114=1,ROUNDDOWN($G114*7.4/1000,0),ROUNDDOWN($G114*6/1000,0)))</f>
        <v/>
      </c>
      <c r="I114" s="101"/>
      <c r="J114" s="99" t="str">
        <f t="shared" ref="J114" si="519">IF($G114="","",ROUNDDOWN($G114*2/1000,0))</f>
        <v/>
      </c>
      <c r="K114" s="101"/>
      <c r="L114" s="99" t="str">
        <f t="shared" ref="L114" si="520">IF(G114="","",ROUNDDOWN($G114*2/1000,0))</f>
        <v/>
      </c>
      <c r="M114" s="100"/>
      <c r="N114" s="91" t="str">
        <f t="shared" ref="N114" si="521">IF(AND($C114="",$C116=""),"",ABS($C114-$C116)+1)</f>
        <v/>
      </c>
      <c r="O114" s="120" t="str">
        <f t="shared" ref="O114" si="522">REPLACE($O$7,1,2,"差１")</f>
        <v>差１</v>
      </c>
      <c r="P114" s="113" t="str">
        <f t="shared" ref="P114" si="523">IF($I116="","",$I116*$N114)</f>
        <v/>
      </c>
      <c r="Q114" s="102" t="str">
        <f t="shared" ref="Q114" si="524">IF($K116="","",$K116*$N114)</f>
        <v/>
      </c>
      <c r="R114" s="102" t="str">
        <f t="shared" ref="R114" si="525">IF($M116="","",$M116*$N114)</f>
        <v/>
      </c>
      <c r="S114" s="111"/>
      <c r="U114" s="16"/>
      <c r="V114" s="16"/>
      <c r="W114" s="16"/>
      <c r="X114" s="16"/>
    </row>
    <row r="115" spans="1:24" ht="14.25" thickBot="1" x14ac:dyDescent="0.2">
      <c r="A115" s="107"/>
      <c r="B115" s="65"/>
      <c r="C115" s="116" t="s">
        <v>11</v>
      </c>
      <c r="D115" s="117"/>
      <c r="E115" s="95"/>
      <c r="F115" s="33" t="s">
        <v>2</v>
      </c>
      <c r="G115" s="26"/>
      <c r="H115" s="97" t="str">
        <f t="shared" ref="H115" si="526">IF($G115="","",IF($E114=1,ROUNDDOWN($G115*7.4/1000,0),ROUNDDOWN($G115*6/1000,0)))</f>
        <v/>
      </c>
      <c r="I115" s="98"/>
      <c r="J115" s="97" t="str">
        <f t="shared" ref="J115" si="527">IF(G115="","",ROUNDDOWN(G115*2/1000,0))</f>
        <v/>
      </c>
      <c r="K115" s="98"/>
      <c r="L115" s="97" t="str">
        <f t="shared" ref="L115" si="528">IF($G115="","",ROUNDDOWN($G115*2/1000,0))</f>
        <v/>
      </c>
      <c r="M115" s="105"/>
      <c r="N115" s="92"/>
      <c r="O115" s="120"/>
      <c r="P115" s="114"/>
      <c r="Q115" s="103"/>
      <c r="R115" s="103"/>
      <c r="S115" s="111"/>
      <c r="U115" s="16"/>
      <c r="V115" s="16"/>
      <c r="W115" s="16"/>
      <c r="X115" s="16"/>
    </row>
    <row r="116" spans="1:24" ht="14.25" thickBot="1" x14ac:dyDescent="0.2">
      <c r="A116" s="107"/>
      <c r="B116" s="65"/>
      <c r="C116" s="34"/>
      <c r="D116" s="22" t="s">
        <v>31</v>
      </c>
      <c r="E116" s="96"/>
      <c r="F116" s="23" t="str">
        <f t="shared" ref="F116" si="529">$O$9</f>
        <v>差１</v>
      </c>
      <c r="G116" s="7" t="str">
        <f t="shared" ref="G116" si="530">IF(AND($G114="",$G115="",""),"",$G114-$G115)</f>
        <v/>
      </c>
      <c r="H116" s="8" t="s">
        <v>4</v>
      </c>
      <c r="I116" s="9" t="str">
        <f t="shared" ref="I116" si="531">IF(AND($H114="",$H115=""),"",$H114-$H115)</f>
        <v/>
      </c>
      <c r="J116" s="8" t="s">
        <v>5</v>
      </c>
      <c r="K116" s="9" t="str">
        <f t="shared" ref="K116" si="532">IF(AND($J114="",$J115=""),"",$J114-$J115)</f>
        <v/>
      </c>
      <c r="L116" s="10" t="s">
        <v>6</v>
      </c>
      <c r="M116" s="7" t="str">
        <f t="shared" ref="M116" si="533">IF(AND($L114="",$L115=""),"",$L114-$L115)</f>
        <v/>
      </c>
      <c r="N116" s="93"/>
      <c r="O116" s="120"/>
      <c r="P116" s="115"/>
      <c r="Q116" s="104"/>
      <c r="R116" s="104"/>
      <c r="S116" s="111"/>
      <c r="U116" s="16"/>
      <c r="V116" s="16"/>
      <c r="W116" s="16"/>
      <c r="X116" s="16"/>
    </row>
    <row r="117" spans="1:24" ht="14.25" thickBot="1" x14ac:dyDescent="0.2">
      <c r="A117" s="107"/>
      <c r="B117" s="66"/>
      <c r="C117" s="31"/>
      <c r="D117" s="20" t="s">
        <v>31</v>
      </c>
      <c r="E117" s="94"/>
      <c r="F117" s="24" t="s">
        <v>1</v>
      </c>
      <c r="G117" s="26"/>
      <c r="H117" s="86" t="str">
        <f t="shared" ref="H117" si="534">IF($G117="","",IF($E117=1,ROUNDDOWN($G117*7.4/1000,0),ROUNDDOWN($G117*6/1000,0)))</f>
        <v/>
      </c>
      <c r="I117" s="87"/>
      <c r="J117" s="86" t="str">
        <f t="shared" ref="J117:J118" si="535">IF($G117="","",ROUNDDOWN($G117*2/1000,0))</f>
        <v/>
      </c>
      <c r="K117" s="87"/>
      <c r="L117" s="86" t="str">
        <f t="shared" ref="L117:L118" si="536">IF($G117="","",ROUNDDOWN($G117*2/1000,0))</f>
        <v/>
      </c>
      <c r="M117" s="88"/>
      <c r="N117" s="91" t="str">
        <f t="shared" ref="N117" si="537">IF(AND($C117="",$C119=""),"",ABS($C117-$C119)+1)</f>
        <v/>
      </c>
      <c r="O117" s="89" t="str">
        <f t="shared" ref="O117" si="538">REPLACE($O$7,1,2,"差２")</f>
        <v>差２</v>
      </c>
      <c r="P117" s="118" t="str">
        <f t="shared" ref="P117" si="539">IF($I119="","",$I119*$N117)</f>
        <v/>
      </c>
      <c r="Q117" s="102" t="str">
        <f t="shared" ref="Q117:R117" si="540">IF($G119="","",$G119*$N117)</f>
        <v/>
      </c>
      <c r="R117" s="102" t="str">
        <f t="shared" si="540"/>
        <v/>
      </c>
      <c r="S117" s="111"/>
      <c r="U117" s="16"/>
      <c r="V117" s="16"/>
      <c r="W117" s="16"/>
      <c r="X117" s="16"/>
    </row>
    <row r="118" spans="1:24" ht="14.25" thickBot="1" x14ac:dyDescent="0.2">
      <c r="A118" s="107"/>
      <c r="B118" s="67"/>
      <c r="C118" s="116" t="s">
        <v>11</v>
      </c>
      <c r="D118" s="117"/>
      <c r="E118" s="95"/>
      <c r="F118" s="33" t="s">
        <v>2</v>
      </c>
      <c r="G118" s="26"/>
      <c r="H118" s="97" t="str">
        <f t="shared" ref="H118" si="541">IF($G117="","",IF($E117=1,ROUNDDOWN($G118*7.4/1000,0),ROUNDDOWN($G118*6/1000,0)))</f>
        <v/>
      </c>
      <c r="I118" s="98"/>
      <c r="J118" s="97" t="str">
        <f t="shared" si="535"/>
        <v/>
      </c>
      <c r="K118" s="98"/>
      <c r="L118" s="97" t="str">
        <f t="shared" si="536"/>
        <v/>
      </c>
      <c r="M118" s="105"/>
      <c r="N118" s="92"/>
      <c r="O118" s="89"/>
      <c r="P118" s="119"/>
      <c r="Q118" s="103"/>
      <c r="R118" s="103"/>
      <c r="S118" s="111"/>
      <c r="U118" s="16"/>
      <c r="V118" s="16"/>
      <c r="W118" s="16"/>
      <c r="X118" s="16"/>
    </row>
    <row r="119" spans="1:24" ht="14.25" thickBot="1" x14ac:dyDescent="0.2">
      <c r="A119" s="107"/>
      <c r="B119" s="67"/>
      <c r="C119" s="37"/>
      <c r="D119" s="38" t="s">
        <v>31</v>
      </c>
      <c r="E119" s="96"/>
      <c r="F119" s="39" t="str">
        <f t="shared" ref="F119" si="542">$O$12</f>
        <v>差２</v>
      </c>
      <c r="G119" s="40" t="str">
        <f t="shared" ref="G119" si="543">IF(AND($G117="",$G118=""),"",$G117-$G118)</f>
        <v/>
      </c>
      <c r="H119" s="41" t="s">
        <v>4</v>
      </c>
      <c r="I119" s="42" t="str">
        <f t="shared" ref="I119" si="544">IF(AND($H117="",$H118=""),"",$H117-$H118)</f>
        <v/>
      </c>
      <c r="J119" s="41" t="s">
        <v>5</v>
      </c>
      <c r="K119" s="42" t="str">
        <f t="shared" ref="K119" si="545">IF(AND($J117="",$J118=""),"",$J117-$J118)</f>
        <v/>
      </c>
      <c r="L119" s="43" t="s">
        <v>6</v>
      </c>
      <c r="M119" s="40" t="str">
        <f t="shared" ref="M119" si="546">IF(AND($L117="",$L118=""),"",$L117-$L118)</f>
        <v/>
      </c>
      <c r="N119" s="92"/>
      <c r="O119" s="90"/>
      <c r="P119" s="119"/>
      <c r="Q119" s="103"/>
      <c r="R119" s="103"/>
      <c r="S119" s="112"/>
      <c r="U119" s="16"/>
      <c r="V119" s="16"/>
      <c r="W119" s="16"/>
      <c r="X119" s="16"/>
    </row>
    <row r="120" spans="1:24" ht="15" thickTop="1" thickBot="1" x14ac:dyDescent="0.2">
      <c r="A120" s="108"/>
      <c r="B120" s="62" t="s">
        <v>18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4"/>
      <c r="P120" s="44" t="str">
        <f t="shared" ref="P120" si="547">IF(AND($P114="",$P117=""),"",SUM($P114:$P117))</f>
        <v/>
      </c>
      <c r="Q120" s="45" t="str">
        <f t="shared" ref="Q120" si="548">IF(AND(Q114="",Q117=""),"",SUM(Q114:Q117))</f>
        <v/>
      </c>
      <c r="R120" s="45" t="str">
        <f t="shared" ref="R120" si="549">IF(AND($R114="",$R117=""),"",SUM($R114:$R117))</f>
        <v/>
      </c>
      <c r="S120" s="46" t="str">
        <f t="shared" ref="S120" si="550">IF(AND($P120="",$Q120="",$R120=""),"",SUM($P120:$R120))</f>
        <v/>
      </c>
      <c r="T120" s="52">
        <v>16</v>
      </c>
      <c r="U120" s="53" t="str">
        <f t="shared" ref="U120" si="551">P120</f>
        <v/>
      </c>
      <c r="V120" s="53" t="str">
        <f t="shared" ref="V120" si="552">Q120</f>
        <v/>
      </c>
      <c r="W120" s="53" t="str">
        <f t="shared" ref="W120" si="553">R120</f>
        <v/>
      </c>
      <c r="X120" s="53" t="str">
        <f t="shared" ref="X120" si="554">S120</f>
        <v/>
      </c>
    </row>
    <row r="121" spans="1:24" ht="14.25" thickBot="1" x14ac:dyDescent="0.2">
      <c r="A121" s="106" t="str" cm="1">
        <f t="array" aca="1" ref="A121" ca="1">IF($B121="","",IF(ISNUMBER(OFFSET(INDIRECT(ADDRESS(ROW(),COLUMN())),-7,0)),OFFSET(INDIRECT(ADDRESS(ROW(),COLUMN())),-7,0)+1,1))</f>
        <v/>
      </c>
      <c r="B121" s="65"/>
      <c r="C121" s="31"/>
      <c r="D121" s="20" t="s">
        <v>31</v>
      </c>
      <c r="E121" s="94" t="s">
        <v>30</v>
      </c>
      <c r="F121" s="21" t="s">
        <v>1</v>
      </c>
      <c r="G121" s="25"/>
      <c r="H121" s="99" t="str">
        <f t="shared" ref="H121" si="555">IF($G121="","",IF($E121=1,ROUNDDOWN($G121*7.4/1000,0),ROUNDDOWN($G121*6/1000,0)))</f>
        <v/>
      </c>
      <c r="I121" s="101"/>
      <c r="J121" s="99" t="str">
        <f t="shared" ref="J121" si="556">IF($G121="","",ROUNDDOWN($G121*2/1000,0))</f>
        <v/>
      </c>
      <c r="K121" s="101"/>
      <c r="L121" s="99" t="str">
        <f t="shared" ref="L121" si="557">IF(G121="","",ROUNDDOWN($G121*2/1000,0))</f>
        <v/>
      </c>
      <c r="M121" s="100"/>
      <c r="N121" s="91" t="str">
        <f t="shared" ref="N121" si="558">IF(AND($C121="",$C123=""),"",ABS($C121-$C123)+1)</f>
        <v/>
      </c>
      <c r="O121" s="120" t="str">
        <f t="shared" ref="O121" si="559">REPLACE($O$7,1,2,"差１")</f>
        <v>差１</v>
      </c>
      <c r="P121" s="113" t="str">
        <f t="shared" ref="P121" si="560">IF($I123="","",$I123*$N121)</f>
        <v/>
      </c>
      <c r="Q121" s="102" t="str">
        <f t="shared" ref="Q121" si="561">IF($K123="","",$K123*$N121)</f>
        <v/>
      </c>
      <c r="R121" s="102" t="str">
        <f t="shared" ref="R121" si="562">IF($M123="","",$M123*$N121)</f>
        <v/>
      </c>
      <c r="S121" s="111"/>
      <c r="U121" s="16"/>
      <c r="V121" s="16"/>
      <c r="W121" s="16"/>
      <c r="X121" s="16"/>
    </row>
    <row r="122" spans="1:24" ht="14.25" thickBot="1" x14ac:dyDescent="0.2">
      <c r="A122" s="107"/>
      <c r="B122" s="65"/>
      <c r="C122" s="116" t="s">
        <v>11</v>
      </c>
      <c r="D122" s="117"/>
      <c r="E122" s="95"/>
      <c r="F122" s="33" t="s">
        <v>2</v>
      </c>
      <c r="G122" s="26"/>
      <c r="H122" s="97" t="str">
        <f t="shared" ref="H122" si="563">IF($G122="","",IF($E121=1,ROUNDDOWN($G122*7.4/1000,0),ROUNDDOWN($G122*6/1000,0)))</f>
        <v/>
      </c>
      <c r="I122" s="98"/>
      <c r="J122" s="97" t="str">
        <f t="shared" ref="J122" si="564">IF(G122="","",ROUNDDOWN(G122*2/1000,0))</f>
        <v/>
      </c>
      <c r="K122" s="98"/>
      <c r="L122" s="97" t="str">
        <f t="shared" ref="L122" si="565">IF($G122="","",ROUNDDOWN($G122*2/1000,0))</f>
        <v/>
      </c>
      <c r="M122" s="105"/>
      <c r="N122" s="92"/>
      <c r="O122" s="120"/>
      <c r="P122" s="114"/>
      <c r="Q122" s="103"/>
      <c r="R122" s="103"/>
      <c r="S122" s="111"/>
      <c r="U122" s="16"/>
      <c r="V122" s="16"/>
      <c r="W122" s="16"/>
      <c r="X122" s="16"/>
    </row>
    <row r="123" spans="1:24" ht="14.25" thickBot="1" x14ac:dyDescent="0.2">
      <c r="A123" s="107"/>
      <c r="B123" s="65"/>
      <c r="C123" s="34"/>
      <c r="D123" s="22" t="s">
        <v>31</v>
      </c>
      <c r="E123" s="96"/>
      <c r="F123" s="23" t="str">
        <f t="shared" ref="F123" si="566">$O$9</f>
        <v>差１</v>
      </c>
      <c r="G123" s="7" t="str">
        <f t="shared" ref="G123" si="567">IF(AND($G121="",$G122="",""),"",$G121-$G122)</f>
        <v/>
      </c>
      <c r="H123" s="8" t="s">
        <v>4</v>
      </c>
      <c r="I123" s="9" t="str">
        <f t="shared" ref="I123" si="568">IF(AND($H121="",$H122=""),"",$H121-$H122)</f>
        <v/>
      </c>
      <c r="J123" s="8" t="s">
        <v>5</v>
      </c>
      <c r="K123" s="9" t="str">
        <f t="shared" ref="K123" si="569">IF(AND($J121="",$J122=""),"",$J121-$J122)</f>
        <v/>
      </c>
      <c r="L123" s="10" t="s">
        <v>6</v>
      </c>
      <c r="M123" s="7" t="str">
        <f t="shared" ref="M123" si="570">IF(AND($L121="",$L122=""),"",$L121-$L122)</f>
        <v/>
      </c>
      <c r="N123" s="93"/>
      <c r="O123" s="120"/>
      <c r="P123" s="115"/>
      <c r="Q123" s="104"/>
      <c r="R123" s="104"/>
      <c r="S123" s="111"/>
      <c r="U123" s="16"/>
      <c r="V123" s="16"/>
      <c r="W123" s="16"/>
      <c r="X123" s="16"/>
    </row>
    <row r="124" spans="1:24" ht="14.25" thickBot="1" x14ac:dyDescent="0.2">
      <c r="A124" s="107"/>
      <c r="B124" s="66"/>
      <c r="C124" s="31"/>
      <c r="D124" s="20" t="s">
        <v>31</v>
      </c>
      <c r="E124" s="94"/>
      <c r="F124" s="24" t="s">
        <v>1</v>
      </c>
      <c r="G124" s="26"/>
      <c r="H124" s="86" t="str">
        <f t="shared" ref="H124" si="571">IF($G124="","",IF($E124=1,ROUNDDOWN($G124*7.4/1000,0),ROUNDDOWN($G124*6/1000,0)))</f>
        <v/>
      </c>
      <c r="I124" s="87"/>
      <c r="J124" s="86" t="str">
        <f t="shared" ref="J124:J125" si="572">IF($G124="","",ROUNDDOWN($G124*2/1000,0))</f>
        <v/>
      </c>
      <c r="K124" s="87"/>
      <c r="L124" s="86" t="str">
        <f t="shared" ref="L124:L125" si="573">IF($G124="","",ROUNDDOWN($G124*2/1000,0))</f>
        <v/>
      </c>
      <c r="M124" s="88"/>
      <c r="N124" s="91" t="str">
        <f t="shared" ref="N124" si="574">IF(AND($C124="",$C126=""),"",ABS($C124-$C126)+1)</f>
        <v/>
      </c>
      <c r="O124" s="89" t="str">
        <f t="shared" ref="O124" si="575">REPLACE($O$7,1,2,"差２")</f>
        <v>差２</v>
      </c>
      <c r="P124" s="118" t="str">
        <f t="shared" ref="P124" si="576">IF($I126="","",$I126*$N124)</f>
        <v/>
      </c>
      <c r="Q124" s="102" t="str">
        <f t="shared" ref="Q124:R124" si="577">IF($G126="","",$G126*$N124)</f>
        <v/>
      </c>
      <c r="R124" s="102" t="str">
        <f t="shared" si="577"/>
        <v/>
      </c>
      <c r="S124" s="111"/>
      <c r="U124" s="16"/>
      <c r="V124" s="16"/>
      <c r="W124" s="16"/>
      <c r="X124" s="16"/>
    </row>
    <row r="125" spans="1:24" ht="14.25" thickBot="1" x14ac:dyDescent="0.2">
      <c r="A125" s="107"/>
      <c r="B125" s="67"/>
      <c r="C125" s="116" t="s">
        <v>11</v>
      </c>
      <c r="D125" s="117"/>
      <c r="E125" s="95"/>
      <c r="F125" s="33" t="s">
        <v>2</v>
      </c>
      <c r="G125" s="26"/>
      <c r="H125" s="97" t="str">
        <f t="shared" ref="H125" si="578">IF($G124="","",IF($E124=1,ROUNDDOWN($G125*7.4/1000,0),ROUNDDOWN($G125*6/1000,0)))</f>
        <v/>
      </c>
      <c r="I125" s="98"/>
      <c r="J125" s="97" t="str">
        <f t="shared" si="572"/>
        <v/>
      </c>
      <c r="K125" s="98"/>
      <c r="L125" s="97" t="str">
        <f t="shared" si="573"/>
        <v/>
      </c>
      <c r="M125" s="105"/>
      <c r="N125" s="92"/>
      <c r="O125" s="89"/>
      <c r="P125" s="119"/>
      <c r="Q125" s="103"/>
      <c r="R125" s="103"/>
      <c r="S125" s="111"/>
      <c r="U125" s="16"/>
      <c r="V125" s="16"/>
      <c r="W125" s="16"/>
      <c r="X125" s="16"/>
    </row>
    <row r="126" spans="1:24" ht="14.25" thickBot="1" x14ac:dyDescent="0.2">
      <c r="A126" s="107"/>
      <c r="B126" s="67"/>
      <c r="C126" s="37"/>
      <c r="D126" s="38" t="s">
        <v>31</v>
      </c>
      <c r="E126" s="96"/>
      <c r="F126" s="39" t="str">
        <f t="shared" ref="F126" si="579">$O$12</f>
        <v>差２</v>
      </c>
      <c r="G126" s="40" t="str">
        <f t="shared" ref="G126" si="580">IF(AND($G124="",$G125=""),"",$G124-$G125)</f>
        <v/>
      </c>
      <c r="H126" s="41" t="s">
        <v>4</v>
      </c>
      <c r="I126" s="42" t="str">
        <f t="shared" ref="I126" si="581">IF(AND($H124="",$H125=""),"",$H124-$H125)</f>
        <v/>
      </c>
      <c r="J126" s="41" t="s">
        <v>5</v>
      </c>
      <c r="K126" s="42" t="str">
        <f t="shared" ref="K126" si="582">IF(AND($J124="",$J125=""),"",$J124-$J125)</f>
        <v/>
      </c>
      <c r="L126" s="43" t="s">
        <v>6</v>
      </c>
      <c r="M126" s="40" t="str">
        <f t="shared" ref="M126" si="583">IF(AND($L124="",$L125=""),"",$L124-$L125)</f>
        <v/>
      </c>
      <c r="N126" s="92"/>
      <c r="O126" s="90"/>
      <c r="P126" s="119"/>
      <c r="Q126" s="103"/>
      <c r="R126" s="103"/>
      <c r="S126" s="112"/>
      <c r="U126" s="16"/>
      <c r="V126" s="16"/>
      <c r="W126" s="16"/>
      <c r="X126" s="16"/>
    </row>
    <row r="127" spans="1:24" ht="15" thickTop="1" thickBot="1" x14ac:dyDescent="0.2">
      <c r="A127" s="108"/>
      <c r="B127" s="62" t="s">
        <v>18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4"/>
      <c r="P127" s="44" t="str">
        <f t="shared" ref="P127" si="584">IF(AND($P121="",$P124=""),"",SUM($P121:$P124))</f>
        <v/>
      </c>
      <c r="Q127" s="45" t="str">
        <f t="shared" ref="Q127" si="585">IF(AND(Q121="",Q124=""),"",SUM(Q121:Q124))</f>
        <v/>
      </c>
      <c r="R127" s="45" t="str">
        <f t="shared" ref="R127" si="586">IF(AND($R121="",$R124=""),"",SUM($R121:$R124))</f>
        <v/>
      </c>
      <c r="S127" s="46" t="str">
        <f t="shared" ref="S127" si="587">IF(AND($P127="",$Q127="",$R127=""),"",SUM($P127:$R127))</f>
        <v/>
      </c>
      <c r="T127" s="52">
        <v>17</v>
      </c>
      <c r="U127" s="53" t="str">
        <f t="shared" ref="U127" si="588">P127</f>
        <v/>
      </c>
      <c r="V127" s="53" t="str">
        <f t="shared" ref="V127" si="589">Q127</f>
        <v/>
      </c>
      <c r="W127" s="53" t="str">
        <f t="shared" ref="W127" si="590">R127</f>
        <v/>
      </c>
      <c r="X127" s="53" t="str">
        <f t="shared" ref="X127" si="591">S127</f>
        <v/>
      </c>
    </row>
    <row r="128" spans="1:24" ht="14.25" thickBot="1" x14ac:dyDescent="0.2">
      <c r="A128" s="106" t="str" cm="1">
        <f t="array" aca="1" ref="A128" ca="1">IF($B128="","",IF(ISNUMBER(OFFSET(INDIRECT(ADDRESS(ROW(),COLUMN())),-7,0)),OFFSET(INDIRECT(ADDRESS(ROW(),COLUMN())),-7,0)+1,1))</f>
        <v/>
      </c>
      <c r="B128" s="65"/>
      <c r="C128" s="31"/>
      <c r="D128" s="20" t="s">
        <v>31</v>
      </c>
      <c r="E128" s="94" t="s">
        <v>30</v>
      </c>
      <c r="F128" s="21" t="s">
        <v>1</v>
      </c>
      <c r="G128" s="25"/>
      <c r="H128" s="99" t="str">
        <f t="shared" ref="H128" si="592">IF($G128="","",IF($E128=1,ROUNDDOWN($G128*7.4/1000,0),ROUNDDOWN($G128*6/1000,0)))</f>
        <v/>
      </c>
      <c r="I128" s="101"/>
      <c r="J128" s="99" t="str">
        <f t="shared" ref="J128" si="593">IF($G128="","",ROUNDDOWN($G128*2/1000,0))</f>
        <v/>
      </c>
      <c r="K128" s="101"/>
      <c r="L128" s="99" t="str">
        <f t="shared" ref="L128" si="594">IF(G128="","",ROUNDDOWN($G128*2/1000,0))</f>
        <v/>
      </c>
      <c r="M128" s="100"/>
      <c r="N128" s="91" t="str">
        <f t="shared" ref="N128" si="595">IF(AND($C128="",$C130=""),"",ABS($C128-$C130)+1)</f>
        <v/>
      </c>
      <c r="O128" s="120" t="str">
        <f t="shared" ref="O128" si="596">REPLACE($O$7,1,2,"差１")</f>
        <v>差１</v>
      </c>
      <c r="P128" s="113" t="str">
        <f t="shared" ref="P128" si="597">IF($I130="","",$I130*$N128)</f>
        <v/>
      </c>
      <c r="Q128" s="102" t="str">
        <f t="shared" ref="Q128" si="598">IF($K130="","",$K130*$N128)</f>
        <v/>
      </c>
      <c r="R128" s="102" t="str">
        <f t="shared" ref="R128" si="599">IF($M130="","",$M130*$N128)</f>
        <v/>
      </c>
      <c r="S128" s="111"/>
      <c r="U128" s="16"/>
      <c r="V128" s="16"/>
      <c r="W128" s="16"/>
      <c r="X128" s="16"/>
    </row>
    <row r="129" spans="1:24" ht="14.25" thickBot="1" x14ac:dyDescent="0.2">
      <c r="A129" s="107"/>
      <c r="B129" s="65"/>
      <c r="C129" s="116" t="s">
        <v>11</v>
      </c>
      <c r="D129" s="117"/>
      <c r="E129" s="95"/>
      <c r="F129" s="33" t="s">
        <v>2</v>
      </c>
      <c r="G129" s="26"/>
      <c r="H129" s="97" t="str">
        <f t="shared" ref="H129" si="600">IF($G129="","",IF($E128=1,ROUNDDOWN($G129*7.4/1000,0),ROUNDDOWN($G129*6/1000,0)))</f>
        <v/>
      </c>
      <c r="I129" s="98"/>
      <c r="J129" s="97" t="str">
        <f t="shared" ref="J129" si="601">IF(G129="","",ROUNDDOWN(G129*2/1000,0))</f>
        <v/>
      </c>
      <c r="K129" s="98"/>
      <c r="L129" s="97" t="str">
        <f t="shared" ref="L129" si="602">IF($G129="","",ROUNDDOWN($G129*2/1000,0))</f>
        <v/>
      </c>
      <c r="M129" s="105"/>
      <c r="N129" s="92"/>
      <c r="O129" s="120"/>
      <c r="P129" s="114"/>
      <c r="Q129" s="103"/>
      <c r="R129" s="103"/>
      <c r="S129" s="111"/>
      <c r="U129" s="16"/>
      <c r="V129" s="16"/>
      <c r="W129" s="16"/>
      <c r="X129" s="16"/>
    </row>
    <row r="130" spans="1:24" ht="14.25" thickBot="1" x14ac:dyDescent="0.2">
      <c r="A130" s="107"/>
      <c r="B130" s="65"/>
      <c r="C130" s="34"/>
      <c r="D130" s="22" t="s">
        <v>31</v>
      </c>
      <c r="E130" s="96"/>
      <c r="F130" s="23" t="str">
        <f t="shared" ref="F130" si="603">$O$9</f>
        <v>差１</v>
      </c>
      <c r="G130" s="7" t="str">
        <f t="shared" ref="G130" si="604">IF(AND($G128="",$G129="",""),"",$G128-$G129)</f>
        <v/>
      </c>
      <c r="H130" s="8" t="s">
        <v>4</v>
      </c>
      <c r="I130" s="9" t="str">
        <f t="shared" ref="I130" si="605">IF(AND($H128="",$H129=""),"",$H128-$H129)</f>
        <v/>
      </c>
      <c r="J130" s="8" t="s">
        <v>5</v>
      </c>
      <c r="K130" s="9" t="str">
        <f t="shared" ref="K130" si="606">IF(AND($J128="",$J129=""),"",$J128-$J129)</f>
        <v/>
      </c>
      <c r="L130" s="10" t="s">
        <v>6</v>
      </c>
      <c r="M130" s="7" t="str">
        <f t="shared" ref="M130" si="607">IF(AND($L128="",$L129=""),"",$L128-$L129)</f>
        <v/>
      </c>
      <c r="N130" s="93"/>
      <c r="O130" s="120"/>
      <c r="P130" s="115"/>
      <c r="Q130" s="104"/>
      <c r="R130" s="104"/>
      <c r="S130" s="111"/>
      <c r="U130" s="16"/>
      <c r="V130" s="16"/>
      <c r="W130" s="16"/>
      <c r="X130" s="16"/>
    </row>
    <row r="131" spans="1:24" ht="14.25" thickBot="1" x14ac:dyDescent="0.2">
      <c r="A131" s="107"/>
      <c r="B131" s="66"/>
      <c r="C131" s="31"/>
      <c r="D131" s="20" t="s">
        <v>31</v>
      </c>
      <c r="E131" s="94"/>
      <c r="F131" s="24" t="s">
        <v>1</v>
      </c>
      <c r="G131" s="26"/>
      <c r="H131" s="86" t="str">
        <f t="shared" ref="H131" si="608">IF($G131="","",IF($E131=1,ROUNDDOWN($G131*7.4/1000,0),ROUNDDOWN($G131*6/1000,0)))</f>
        <v/>
      </c>
      <c r="I131" s="87"/>
      <c r="J131" s="86" t="str">
        <f t="shared" ref="J131:J132" si="609">IF($G131="","",ROUNDDOWN($G131*2/1000,0))</f>
        <v/>
      </c>
      <c r="K131" s="87"/>
      <c r="L131" s="86" t="str">
        <f t="shared" ref="L131:L132" si="610">IF($G131="","",ROUNDDOWN($G131*2/1000,0))</f>
        <v/>
      </c>
      <c r="M131" s="88"/>
      <c r="N131" s="91" t="str">
        <f t="shared" ref="N131" si="611">IF(AND($C131="",$C133=""),"",ABS($C131-$C133)+1)</f>
        <v/>
      </c>
      <c r="O131" s="89" t="str">
        <f t="shared" ref="O131" si="612">REPLACE($O$7,1,2,"差２")</f>
        <v>差２</v>
      </c>
      <c r="P131" s="118" t="str">
        <f t="shared" ref="P131" si="613">IF($I133="","",$I133*$N131)</f>
        <v/>
      </c>
      <c r="Q131" s="102" t="str">
        <f t="shared" ref="Q131:R131" si="614">IF($G133="","",$G133*$N131)</f>
        <v/>
      </c>
      <c r="R131" s="102" t="str">
        <f t="shared" si="614"/>
        <v/>
      </c>
      <c r="S131" s="111"/>
      <c r="U131" s="16"/>
      <c r="V131" s="16"/>
      <c r="W131" s="16"/>
      <c r="X131" s="16"/>
    </row>
    <row r="132" spans="1:24" ht="14.25" thickBot="1" x14ac:dyDescent="0.2">
      <c r="A132" s="107"/>
      <c r="B132" s="67"/>
      <c r="C132" s="116" t="s">
        <v>11</v>
      </c>
      <c r="D132" s="117"/>
      <c r="E132" s="95"/>
      <c r="F132" s="33" t="s">
        <v>2</v>
      </c>
      <c r="G132" s="26"/>
      <c r="H132" s="97" t="str">
        <f t="shared" ref="H132" si="615">IF($G131="","",IF($E131=1,ROUNDDOWN($G132*7.4/1000,0),ROUNDDOWN($G132*6/1000,0)))</f>
        <v/>
      </c>
      <c r="I132" s="98"/>
      <c r="J132" s="97" t="str">
        <f t="shared" si="609"/>
        <v/>
      </c>
      <c r="K132" s="98"/>
      <c r="L132" s="97" t="str">
        <f t="shared" si="610"/>
        <v/>
      </c>
      <c r="M132" s="105"/>
      <c r="N132" s="92"/>
      <c r="O132" s="89"/>
      <c r="P132" s="119"/>
      <c r="Q132" s="103"/>
      <c r="R132" s="103"/>
      <c r="S132" s="111"/>
      <c r="U132" s="16"/>
      <c r="V132" s="16"/>
      <c r="W132" s="16"/>
      <c r="X132" s="16"/>
    </row>
    <row r="133" spans="1:24" ht="14.25" thickBot="1" x14ac:dyDescent="0.2">
      <c r="A133" s="107"/>
      <c r="B133" s="67"/>
      <c r="C133" s="37"/>
      <c r="D133" s="38" t="s">
        <v>31</v>
      </c>
      <c r="E133" s="96"/>
      <c r="F133" s="39" t="str">
        <f t="shared" ref="F133" si="616">$O$12</f>
        <v>差２</v>
      </c>
      <c r="G133" s="40" t="str">
        <f t="shared" ref="G133" si="617">IF(AND($G131="",$G132=""),"",$G131-$G132)</f>
        <v/>
      </c>
      <c r="H133" s="41" t="s">
        <v>4</v>
      </c>
      <c r="I133" s="42" t="str">
        <f t="shared" ref="I133" si="618">IF(AND($H131="",$H132=""),"",$H131-$H132)</f>
        <v/>
      </c>
      <c r="J133" s="41" t="s">
        <v>5</v>
      </c>
      <c r="K133" s="42" t="str">
        <f t="shared" ref="K133" si="619">IF(AND($J131="",$J132=""),"",$J131-$J132)</f>
        <v/>
      </c>
      <c r="L133" s="43" t="s">
        <v>6</v>
      </c>
      <c r="M133" s="40" t="str">
        <f t="shared" ref="M133" si="620">IF(AND($L131="",$L132=""),"",$L131-$L132)</f>
        <v/>
      </c>
      <c r="N133" s="92"/>
      <c r="O133" s="90"/>
      <c r="P133" s="119"/>
      <c r="Q133" s="103"/>
      <c r="R133" s="103"/>
      <c r="S133" s="112"/>
      <c r="U133" s="16"/>
      <c r="V133" s="16"/>
      <c r="W133" s="16"/>
      <c r="X133" s="16"/>
    </row>
    <row r="134" spans="1:24" ht="15" thickTop="1" thickBot="1" x14ac:dyDescent="0.2">
      <c r="A134" s="108"/>
      <c r="B134" s="62" t="s">
        <v>18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4"/>
      <c r="P134" s="44" t="str">
        <f t="shared" ref="P134" si="621">IF(AND($P128="",$P131=""),"",SUM($P128:$P131))</f>
        <v/>
      </c>
      <c r="Q134" s="45" t="str">
        <f t="shared" ref="Q134" si="622">IF(AND(Q128="",Q131=""),"",SUM(Q128:Q131))</f>
        <v/>
      </c>
      <c r="R134" s="45" t="str">
        <f t="shared" ref="R134" si="623">IF(AND($R128="",$R131=""),"",SUM($R128:$R131))</f>
        <v/>
      </c>
      <c r="S134" s="46" t="str">
        <f t="shared" ref="S134" si="624">IF(AND($P134="",$Q134="",$R134=""),"",SUM($P134:$R134))</f>
        <v/>
      </c>
      <c r="T134" s="52">
        <v>18</v>
      </c>
      <c r="U134" s="53" t="str">
        <f t="shared" ref="U134" si="625">P134</f>
        <v/>
      </c>
      <c r="V134" s="53" t="str">
        <f t="shared" ref="V134" si="626">Q134</f>
        <v/>
      </c>
      <c r="W134" s="53" t="str">
        <f t="shared" ref="W134" si="627">R134</f>
        <v/>
      </c>
      <c r="X134" s="53" t="str">
        <f t="shared" ref="X134" si="628">S134</f>
        <v/>
      </c>
    </row>
    <row r="135" spans="1:24" ht="14.25" thickBot="1" x14ac:dyDescent="0.2">
      <c r="A135" s="106" t="str" cm="1">
        <f t="array" aca="1" ref="A135" ca="1">IF($B135="","",IF(ISNUMBER(OFFSET(INDIRECT(ADDRESS(ROW(),COLUMN())),-7,0)),OFFSET(INDIRECT(ADDRESS(ROW(),COLUMN())),-7,0)+1,1))</f>
        <v/>
      </c>
      <c r="B135" s="65"/>
      <c r="C135" s="31"/>
      <c r="D135" s="20" t="s">
        <v>31</v>
      </c>
      <c r="E135" s="94" t="s">
        <v>30</v>
      </c>
      <c r="F135" s="21" t="s">
        <v>1</v>
      </c>
      <c r="G135" s="25"/>
      <c r="H135" s="99" t="str">
        <f t="shared" ref="H135" si="629">IF($G135="","",IF($E135=1,ROUNDDOWN($G135*7.4/1000,0),ROUNDDOWN($G135*6/1000,0)))</f>
        <v/>
      </c>
      <c r="I135" s="101"/>
      <c r="J135" s="99" t="str">
        <f t="shared" ref="J135" si="630">IF($G135="","",ROUNDDOWN($G135*2/1000,0))</f>
        <v/>
      </c>
      <c r="K135" s="101"/>
      <c r="L135" s="99" t="str">
        <f t="shared" ref="L135" si="631">IF(G135="","",ROUNDDOWN($G135*2/1000,0))</f>
        <v/>
      </c>
      <c r="M135" s="100"/>
      <c r="N135" s="91" t="str">
        <f t="shared" ref="N135" si="632">IF(AND($C135="",$C137=""),"",ABS($C135-$C137)+1)</f>
        <v/>
      </c>
      <c r="O135" s="120" t="str">
        <f t="shared" ref="O135" si="633">REPLACE($O$7,1,2,"差１")</f>
        <v>差１</v>
      </c>
      <c r="P135" s="113" t="str">
        <f t="shared" ref="P135" si="634">IF($I137="","",$I137*$N135)</f>
        <v/>
      </c>
      <c r="Q135" s="102" t="str">
        <f t="shared" ref="Q135" si="635">IF($K137="","",$K137*$N135)</f>
        <v/>
      </c>
      <c r="R135" s="102" t="str">
        <f t="shared" ref="R135" si="636">IF($M137="","",$M137*$N135)</f>
        <v/>
      </c>
      <c r="S135" s="111"/>
      <c r="U135" s="16"/>
      <c r="V135" s="16"/>
      <c r="W135" s="16"/>
      <c r="X135" s="16"/>
    </row>
    <row r="136" spans="1:24" ht="14.25" thickBot="1" x14ac:dyDescent="0.2">
      <c r="A136" s="107"/>
      <c r="B136" s="65"/>
      <c r="C136" s="116" t="s">
        <v>11</v>
      </c>
      <c r="D136" s="117"/>
      <c r="E136" s="95"/>
      <c r="F136" s="33" t="s">
        <v>2</v>
      </c>
      <c r="G136" s="26"/>
      <c r="H136" s="97" t="str">
        <f t="shared" ref="H136" si="637">IF($G136="","",IF($E135=1,ROUNDDOWN($G136*7.4/1000,0),ROUNDDOWN($G136*6/1000,0)))</f>
        <v/>
      </c>
      <c r="I136" s="98"/>
      <c r="J136" s="97" t="str">
        <f t="shared" ref="J136" si="638">IF(G136="","",ROUNDDOWN(G136*2/1000,0))</f>
        <v/>
      </c>
      <c r="K136" s="98"/>
      <c r="L136" s="97" t="str">
        <f t="shared" ref="L136" si="639">IF($G136="","",ROUNDDOWN($G136*2/1000,0))</f>
        <v/>
      </c>
      <c r="M136" s="105"/>
      <c r="N136" s="92"/>
      <c r="O136" s="120"/>
      <c r="P136" s="114"/>
      <c r="Q136" s="103"/>
      <c r="R136" s="103"/>
      <c r="S136" s="111"/>
      <c r="U136" s="16"/>
      <c r="V136" s="16"/>
      <c r="W136" s="16"/>
      <c r="X136" s="16"/>
    </row>
    <row r="137" spans="1:24" ht="14.25" thickBot="1" x14ac:dyDescent="0.2">
      <c r="A137" s="107"/>
      <c r="B137" s="65"/>
      <c r="C137" s="34"/>
      <c r="D137" s="22" t="s">
        <v>31</v>
      </c>
      <c r="E137" s="96"/>
      <c r="F137" s="23" t="str">
        <f t="shared" ref="F137" si="640">$O$9</f>
        <v>差１</v>
      </c>
      <c r="G137" s="7" t="str">
        <f t="shared" ref="G137" si="641">IF(AND($G135="",$G136="",""),"",$G135-$G136)</f>
        <v/>
      </c>
      <c r="H137" s="8" t="s">
        <v>4</v>
      </c>
      <c r="I137" s="9" t="str">
        <f t="shared" ref="I137" si="642">IF(AND($H135="",$H136=""),"",$H135-$H136)</f>
        <v/>
      </c>
      <c r="J137" s="8" t="s">
        <v>5</v>
      </c>
      <c r="K137" s="9" t="str">
        <f t="shared" ref="K137" si="643">IF(AND($J135="",$J136=""),"",$J135-$J136)</f>
        <v/>
      </c>
      <c r="L137" s="10" t="s">
        <v>6</v>
      </c>
      <c r="M137" s="7" t="str">
        <f t="shared" ref="M137" si="644">IF(AND($L135="",$L136=""),"",$L135-$L136)</f>
        <v/>
      </c>
      <c r="N137" s="93"/>
      <c r="O137" s="120"/>
      <c r="P137" s="115"/>
      <c r="Q137" s="104"/>
      <c r="R137" s="104"/>
      <c r="S137" s="111"/>
      <c r="U137" s="16"/>
      <c r="V137" s="16"/>
      <c r="W137" s="16"/>
      <c r="X137" s="16"/>
    </row>
    <row r="138" spans="1:24" ht="14.25" thickBot="1" x14ac:dyDescent="0.2">
      <c r="A138" s="107"/>
      <c r="B138" s="66"/>
      <c r="C138" s="31"/>
      <c r="D138" s="20" t="s">
        <v>31</v>
      </c>
      <c r="E138" s="94"/>
      <c r="F138" s="24" t="s">
        <v>1</v>
      </c>
      <c r="G138" s="26"/>
      <c r="H138" s="86" t="str">
        <f t="shared" ref="H138" si="645">IF($G138="","",IF($E138=1,ROUNDDOWN($G138*7.4/1000,0),ROUNDDOWN($G138*6/1000,0)))</f>
        <v/>
      </c>
      <c r="I138" s="87"/>
      <c r="J138" s="86" t="str">
        <f t="shared" ref="J138:J139" si="646">IF($G138="","",ROUNDDOWN($G138*2/1000,0))</f>
        <v/>
      </c>
      <c r="K138" s="87"/>
      <c r="L138" s="86" t="str">
        <f t="shared" ref="L138:L139" si="647">IF($G138="","",ROUNDDOWN($G138*2/1000,0))</f>
        <v/>
      </c>
      <c r="M138" s="88"/>
      <c r="N138" s="91" t="str">
        <f t="shared" ref="N138" si="648">IF(AND($C138="",$C140=""),"",ABS($C138-$C140)+1)</f>
        <v/>
      </c>
      <c r="O138" s="89" t="str">
        <f t="shared" ref="O138" si="649">REPLACE($O$7,1,2,"差２")</f>
        <v>差２</v>
      </c>
      <c r="P138" s="118" t="str">
        <f t="shared" ref="P138" si="650">IF($I140="","",$I140*$N138)</f>
        <v/>
      </c>
      <c r="Q138" s="102" t="str">
        <f t="shared" ref="Q138:R138" si="651">IF($G140="","",$G140*$N138)</f>
        <v/>
      </c>
      <c r="R138" s="102" t="str">
        <f t="shared" si="651"/>
        <v/>
      </c>
      <c r="S138" s="111"/>
      <c r="U138" s="16"/>
      <c r="V138" s="16"/>
      <c r="W138" s="16"/>
      <c r="X138" s="16"/>
    </row>
    <row r="139" spans="1:24" ht="14.25" thickBot="1" x14ac:dyDescent="0.2">
      <c r="A139" s="107"/>
      <c r="B139" s="67"/>
      <c r="C139" s="116" t="s">
        <v>11</v>
      </c>
      <c r="D139" s="117"/>
      <c r="E139" s="95"/>
      <c r="F139" s="33" t="s">
        <v>2</v>
      </c>
      <c r="G139" s="26"/>
      <c r="H139" s="97" t="str">
        <f t="shared" ref="H139" si="652">IF($G138="","",IF($E138=1,ROUNDDOWN($G139*7.4/1000,0),ROUNDDOWN($G139*6/1000,0)))</f>
        <v/>
      </c>
      <c r="I139" s="98"/>
      <c r="J139" s="97" t="str">
        <f t="shared" si="646"/>
        <v/>
      </c>
      <c r="K139" s="98"/>
      <c r="L139" s="97" t="str">
        <f t="shared" si="647"/>
        <v/>
      </c>
      <c r="M139" s="105"/>
      <c r="N139" s="92"/>
      <c r="O139" s="89"/>
      <c r="P139" s="119"/>
      <c r="Q139" s="103"/>
      <c r="R139" s="103"/>
      <c r="S139" s="111"/>
      <c r="U139" s="16"/>
      <c r="V139" s="16"/>
      <c r="W139" s="16"/>
      <c r="X139" s="16"/>
    </row>
    <row r="140" spans="1:24" ht="14.25" thickBot="1" x14ac:dyDescent="0.2">
      <c r="A140" s="107"/>
      <c r="B140" s="67"/>
      <c r="C140" s="37"/>
      <c r="D140" s="38" t="s">
        <v>31</v>
      </c>
      <c r="E140" s="96"/>
      <c r="F140" s="39" t="str">
        <f t="shared" ref="F140" si="653">$O$12</f>
        <v>差２</v>
      </c>
      <c r="G140" s="40" t="str">
        <f t="shared" ref="G140" si="654">IF(AND($G138="",$G139=""),"",$G138-$G139)</f>
        <v/>
      </c>
      <c r="H140" s="41" t="s">
        <v>4</v>
      </c>
      <c r="I140" s="42" t="str">
        <f t="shared" ref="I140" si="655">IF(AND($H138="",$H139=""),"",$H138-$H139)</f>
        <v/>
      </c>
      <c r="J140" s="41" t="s">
        <v>5</v>
      </c>
      <c r="K140" s="42" t="str">
        <f t="shared" ref="K140" si="656">IF(AND($J138="",$J139=""),"",$J138-$J139)</f>
        <v/>
      </c>
      <c r="L140" s="43" t="s">
        <v>6</v>
      </c>
      <c r="M140" s="40" t="str">
        <f t="shared" ref="M140" si="657">IF(AND($L138="",$L139=""),"",$L138-$L139)</f>
        <v/>
      </c>
      <c r="N140" s="92"/>
      <c r="O140" s="90"/>
      <c r="P140" s="119"/>
      <c r="Q140" s="103"/>
      <c r="R140" s="103"/>
      <c r="S140" s="112"/>
      <c r="U140" s="16"/>
      <c r="V140" s="16"/>
      <c r="W140" s="16"/>
      <c r="X140" s="16"/>
    </row>
    <row r="141" spans="1:24" ht="15" thickTop="1" thickBot="1" x14ac:dyDescent="0.2">
      <c r="A141" s="108"/>
      <c r="B141" s="62" t="s">
        <v>18</v>
      </c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4"/>
      <c r="P141" s="44" t="str">
        <f t="shared" ref="P141" si="658">IF(AND($P135="",$P138=""),"",SUM($P135:$P138))</f>
        <v/>
      </c>
      <c r="Q141" s="45" t="str">
        <f t="shared" ref="Q141" si="659">IF(AND(Q135="",Q138=""),"",SUM(Q135:Q138))</f>
        <v/>
      </c>
      <c r="R141" s="45" t="str">
        <f t="shared" ref="R141" si="660">IF(AND($R135="",$R138=""),"",SUM($R135:$R138))</f>
        <v/>
      </c>
      <c r="S141" s="46" t="str">
        <f t="shared" ref="S141" si="661">IF(AND($P141="",$Q141="",$R141=""),"",SUM($P141:$R141))</f>
        <v/>
      </c>
      <c r="T141" s="52">
        <v>19</v>
      </c>
      <c r="U141" s="53" t="str">
        <f t="shared" ref="U141" si="662">P141</f>
        <v/>
      </c>
      <c r="V141" s="53" t="str">
        <f t="shared" ref="V141" si="663">Q141</f>
        <v/>
      </c>
      <c r="W141" s="53" t="str">
        <f t="shared" ref="W141" si="664">R141</f>
        <v/>
      </c>
      <c r="X141" s="53" t="str">
        <f t="shared" ref="X141" si="665">S141</f>
        <v/>
      </c>
    </row>
    <row r="142" spans="1:24" ht="14.25" thickBot="1" x14ac:dyDescent="0.2">
      <c r="A142" s="106" t="str" cm="1">
        <f t="array" aca="1" ref="A142" ca="1">IF($B142="","",IF(ISNUMBER(OFFSET(INDIRECT(ADDRESS(ROW(),COLUMN())),-7,0)),OFFSET(INDIRECT(ADDRESS(ROW(),COLUMN())),-7,0)+1,1))</f>
        <v/>
      </c>
      <c r="B142" s="65"/>
      <c r="C142" s="31"/>
      <c r="D142" s="20" t="s">
        <v>31</v>
      </c>
      <c r="E142" s="94" t="s">
        <v>30</v>
      </c>
      <c r="F142" s="21" t="s">
        <v>1</v>
      </c>
      <c r="G142" s="25"/>
      <c r="H142" s="99" t="str">
        <f t="shared" ref="H142" si="666">IF($G142="","",IF($E142=1,ROUNDDOWN($G142*7.4/1000,0),ROUNDDOWN($G142*6/1000,0)))</f>
        <v/>
      </c>
      <c r="I142" s="101"/>
      <c r="J142" s="99" t="str">
        <f t="shared" ref="J142" si="667">IF($G142="","",ROUNDDOWN($G142*2/1000,0))</f>
        <v/>
      </c>
      <c r="K142" s="101"/>
      <c r="L142" s="99" t="str">
        <f t="shared" ref="L142" si="668">IF(G142="","",ROUNDDOWN($G142*2/1000,0))</f>
        <v/>
      </c>
      <c r="M142" s="100"/>
      <c r="N142" s="91" t="str">
        <f t="shared" ref="N142" si="669">IF(AND($C142="",$C144=""),"",ABS($C142-$C144)+1)</f>
        <v/>
      </c>
      <c r="O142" s="120" t="str">
        <f t="shared" ref="O142" si="670">REPLACE($O$7,1,2,"差１")</f>
        <v>差１</v>
      </c>
      <c r="P142" s="113" t="str">
        <f t="shared" ref="P142" si="671">IF($I144="","",$I144*$N142)</f>
        <v/>
      </c>
      <c r="Q142" s="102" t="str">
        <f t="shared" ref="Q142" si="672">IF($K144="","",$K144*$N142)</f>
        <v/>
      </c>
      <c r="R142" s="102" t="str">
        <f t="shared" ref="R142" si="673">IF($M144="","",$M144*$N142)</f>
        <v/>
      </c>
      <c r="S142" s="111"/>
      <c r="U142" s="16"/>
      <c r="V142" s="16"/>
      <c r="W142" s="16"/>
      <c r="X142" s="16"/>
    </row>
    <row r="143" spans="1:24" ht="14.25" thickBot="1" x14ac:dyDescent="0.2">
      <c r="A143" s="107"/>
      <c r="B143" s="65"/>
      <c r="C143" s="116" t="s">
        <v>11</v>
      </c>
      <c r="D143" s="117"/>
      <c r="E143" s="95"/>
      <c r="F143" s="33" t="s">
        <v>2</v>
      </c>
      <c r="G143" s="26"/>
      <c r="H143" s="97" t="str">
        <f t="shared" ref="H143" si="674">IF($G143="","",IF($E142=1,ROUNDDOWN($G143*7.4/1000,0),ROUNDDOWN($G143*6/1000,0)))</f>
        <v/>
      </c>
      <c r="I143" s="98"/>
      <c r="J143" s="97" t="str">
        <f t="shared" ref="J143" si="675">IF(G143="","",ROUNDDOWN(G143*2/1000,0))</f>
        <v/>
      </c>
      <c r="K143" s="98"/>
      <c r="L143" s="97" t="str">
        <f t="shared" ref="L143" si="676">IF($G143="","",ROUNDDOWN($G143*2/1000,0))</f>
        <v/>
      </c>
      <c r="M143" s="105"/>
      <c r="N143" s="92"/>
      <c r="O143" s="120"/>
      <c r="P143" s="114"/>
      <c r="Q143" s="103"/>
      <c r="R143" s="103"/>
      <c r="S143" s="111"/>
      <c r="U143" s="16"/>
      <c r="V143" s="16"/>
      <c r="W143" s="16"/>
      <c r="X143" s="16"/>
    </row>
    <row r="144" spans="1:24" ht="14.25" thickBot="1" x14ac:dyDescent="0.2">
      <c r="A144" s="107"/>
      <c r="B144" s="65"/>
      <c r="C144" s="34"/>
      <c r="D144" s="22" t="s">
        <v>31</v>
      </c>
      <c r="E144" s="96"/>
      <c r="F144" s="23" t="str">
        <f t="shared" ref="F144" si="677">$O$9</f>
        <v>差１</v>
      </c>
      <c r="G144" s="7" t="str">
        <f t="shared" ref="G144" si="678">IF(AND($G142="",$G143="",""),"",$G142-$G143)</f>
        <v/>
      </c>
      <c r="H144" s="8" t="s">
        <v>4</v>
      </c>
      <c r="I144" s="9" t="str">
        <f t="shared" ref="I144" si="679">IF(AND($H142="",$H143=""),"",$H142-$H143)</f>
        <v/>
      </c>
      <c r="J144" s="8" t="s">
        <v>5</v>
      </c>
      <c r="K144" s="9" t="str">
        <f t="shared" ref="K144" si="680">IF(AND($J142="",$J143=""),"",$J142-$J143)</f>
        <v/>
      </c>
      <c r="L144" s="10" t="s">
        <v>6</v>
      </c>
      <c r="M144" s="7" t="str">
        <f t="shared" ref="M144" si="681">IF(AND($L142="",$L143=""),"",$L142-$L143)</f>
        <v/>
      </c>
      <c r="N144" s="93"/>
      <c r="O144" s="120"/>
      <c r="P144" s="115"/>
      <c r="Q144" s="104"/>
      <c r="R144" s="104"/>
      <c r="S144" s="111"/>
      <c r="U144" s="16"/>
      <c r="V144" s="16"/>
      <c r="W144" s="16"/>
      <c r="X144" s="16"/>
    </row>
    <row r="145" spans="1:24" ht="14.25" thickBot="1" x14ac:dyDescent="0.2">
      <c r="A145" s="107"/>
      <c r="B145" s="66"/>
      <c r="C145" s="31"/>
      <c r="D145" s="20" t="s">
        <v>31</v>
      </c>
      <c r="E145" s="94"/>
      <c r="F145" s="24" t="s">
        <v>1</v>
      </c>
      <c r="G145" s="26"/>
      <c r="H145" s="86" t="str">
        <f t="shared" ref="H145" si="682">IF($G145="","",IF($E145=1,ROUNDDOWN($G145*7.4/1000,0),ROUNDDOWN($G145*6/1000,0)))</f>
        <v/>
      </c>
      <c r="I145" s="87"/>
      <c r="J145" s="86" t="str">
        <f t="shared" ref="J145:J146" si="683">IF($G145="","",ROUNDDOWN($G145*2/1000,0))</f>
        <v/>
      </c>
      <c r="K145" s="87"/>
      <c r="L145" s="86" t="str">
        <f t="shared" ref="L145:L146" si="684">IF($G145="","",ROUNDDOWN($G145*2/1000,0))</f>
        <v/>
      </c>
      <c r="M145" s="88"/>
      <c r="N145" s="91" t="str">
        <f t="shared" ref="N145" si="685">IF(AND($C145="",$C147=""),"",ABS($C145-$C147)+1)</f>
        <v/>
      </c>
      <c r="O145" s="89" t="str">
        <f t="shared" ref="O145" si="686">REPLACE($O$7,1,2,"差２")</f>
        <v>差２</v>
      </c>
      <c r="P145" s="118" t="str">
        <f t="shared" ref="P145" si="687">IF($I147="","",$I147*$N145)</f>
        <v/>
      </c>
      <c r="Q145" s="102" t="str">
        <f t="shared" ref="Q145:R145" si="688">IF($G147="","",$G147*$N145)</f>
        <v/>
      </c>
      <c r="R145" s="102" t="str">
        <f t="shared" si="688"/>
        <v/>
      </c>
      <c r="S145" s="111"/>
      <c r="U145" s="16"/>
      <c r="V145" s="16"/>
      <c r="W145" s="16"/>
      <c r="X145" s="16"/>
    </row>
    <row r="146" spans="1:24" ht="14.25" thickBot="1" x14ac:dyDescent="0.2">
      <c r="A146" s="107"/>
      <c r="B146" s="67"/>
      <c r="C146" s="116" t="s">
        <v>11</v>
      </c>
      <c r="D146" s="117"/>
      <c r="E146" s="95"/>
      <c r="F146" s="33" t="s">
        <v>2</v>
      </c>
      <c r="G146" s="26"/>
      <c r="H146" s="97" t="str">
        <f t="shared" ref="H146" si="689">IF($G145="","",IF($E145=1,ROUNDDOWN($G146*7.4/1000,0),ROUNDDOWN($G146*6/1000,0)))</f>
        <v/>
      </c>
      <c r="I146" s="98"/>
      <c r="J146" s="97" t="str">
        <f t="shared" si="683"/>
        <v/>
      </c>
      <c r="K146" s="98"/>
      <c r="L146" s="97" t="str">
        <f t="shared" si="684"/>
        <v/>
      </c>
      <c r="M146" s="105"/>
      <c r="N146" s="92"/>
      <c r="O146" s="89"/>
      <c r="P146" s="119"/>
      <c r="Q146" s="103"/>
      <c r="R146" s="103"/>
      <c r="S146" s="111"/>
      <c r="U146" s="16"/>
      <c r="V146" s="16"/>
      <c r="W146" s="16"/>
      <c r="X146" s="16"/>
    </row>
    <row r="147" spans="1:24" ht="14.25" thickBot="1" x14ac:dyDescent="0.2">
      <c r="A147" s="107"/>
      <c r="B147" s="67"/>
      <c r="C147" s="37"/>
      <c r="D147" s="38" t="s">
        <v>31</v>
      </c>
      <c r="E147" s="96"/>
      <c r="F147" s="39" t="str">
        <f t="shared" ref="F147" si="690">$O$12</f>
        <v>差２</v>
      </c>
      <c r="G147" s="40" t="str">
        <f t="shared" ref="G147" si="691">IF(AND($G145="",$G146=""),"",$G145-$G146)</f>
        <v/>
      </c>
      <c r="H147" s="41" t="s">
        <v>4</v>
      </c>
      <c r="I147" s="42" t="str">
        <f t="shared" ref="I147" si="692">IF(AND($H145="",$H146=""),"",$H145-$H146)</f>
        <v/>
      </c>
      <c r="J147" s="41" t="s">
        <v>5</v>
      </c>
      <c r="K147" s="42" t="str">
        <f t="shared" ref="K147" si="693">IF(AND($J145="",$J146=""),"",$J145-$J146)</f>
        <v/>
      </c>
      <c r="L147" s="43" t="s">
        <v>6</v>
      </c>
      <c r="M147" s="40" t="str">
        <f t="shared" ref="M147" si="694">IF(AND($L145="",$L146=""),"",$L145-$L146)</f>
        <v/>
      </c>
      <c r="N147" s="92"/>
      <c r="O147" s="90"/>
      <c r="P147" s="119"/>
      <c r="Q147" s="103"/>
      <c r="R147" s="103"/>
      <c r="S147" s="112"/>
      <c r="U147" s="16"/>
      <c r="V147" s="16"/>
      <c r="W147" s="16"/>
      <c r="X147" s="16"/>
    </row>
    <row r="148" spans="1:24" ht="15" thickTop="1" thickBot="1" x14ac:dyDescent="0.2">
      <c r="A148" s="108"/>
      <c r="B148" s="62" t="s">
        <v>18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4"/>
      <c r="P148" s="44" t="str">
        <f t="shared" ref="P148" si="695">IF(AND($P142="",$P145=""),"",SUM($P142:$P145))</f>
        <v/>
      </c>
      <c r="Q148" s="45" t="str">
        <f t="shared" ref="Q148" si="696">IF(AND(Q142="",Q145=""),"",SUM(Q142:Q145))</f>
        <v/>
      </c>
      <c r="R148" s="45" t="str">
        <f t="shared" ref="R148" si="697">IF(AND($R142="",$R145=""),"",SUM($R142:$R145))</f>
        <v/>
      </c>
      <c r="S148" s="46" t="str">
        <f t="shared" ref="S148" si="698">IF(AND($P148="",$Q148="",$R148=""),"",SUM($P148:$R148))</f>
        <v/>
      </c>
      <c r="T148" s="52">
        <v>20</v>
      </c>
      <c r="U148" s="53" t="str">
        <f t="shared" ref="U148" si="699">P148</f>
        <v/>
      </c>
      <c r="V148" s="53" t="str">
        <f t="shared" ref="V148" si="700">Q148</f>
        <v/>
      </c>
      <c r="W148" s="53" t="str">
        <f t="shared" ref="W148" si="701">R148</f>
        <v/>
      </c>
      <c r="X148" s="53" t="str">
        <f t="shared" ref="X148" si="702">S148</f>
        <v/>
      </c>
    </row>
    <row r="149" spans="1:24" ht="14.25" thickBot="1" x14ac:dyDescent="0.2">
      <c r="A149" s="106" t="str" cm="1">
        <f t="array" aca="1" ref="A149" ca="1">IF($B149="","",IF(ISNUMBER(OFFSET(INDIRECT(ADDRESS(ROW(),COLUMN())),-7,0)),OFFSET(INDIRECT(ADDRESS(ROW(),COLUMN())),-7,0)+1,1))</f>
        <v/>
      </c>
      <c r="B149" s="65"/>
      <c r="C149" s="31"/>
      <c r="D149" s="20" t="s">
        <v>31</v>
      </c>
      <c r="E149" s="94" t="s">
        <v>30</v>
      </c>
      <c r="F149" s="21" t="s">
        <v>1</v>
      </c>
      <c r="G149" s="25"/>
      <c r="H149" s="99" t="str">
        <f t="shared" ref="H149" si="703">IF($G149="","",IF($E149=1,ROUNDDOWN($G149*7.4/1000,0),ROUNDDOWN($G149*6/1000,0)))</f>
        <v/>
      </c>
      <c r="I149" s="101"/>
      <c r="J149" s="99" t="str">
        <f t="shared" ref="J149" si="704">IF($G149="","",ROUNDDOWN($G149*2/1000,0))</f>
        <v/>
      </c>
      <c r="K149" s="101"/>
      <c r="L149" s="99" t="str">
        <f t="shared" ref="L149" si="705">IF(G149="","",ROUNDDOWN($G149*2/1000,0))</f>
        <v/>
      </c>
      <c r="M149" s="100"/>
      <c r="N149" s="91" t="str">
        <f t="shared" ref="N149" si="706">IF(AND($C149="",$C151=""),"",ABS($C149-$C151)+1)</f>
        <v/>
      </c>
      <c r="O149" s="120" t="str">
        <f t="shared" ref="O149" si="707">REPLACE($O$7,1,2,"差１")</f>
        <v>差１</v>
      </c>
      <c r="P149" s="113" t="str">
        <f t="shared" ref="P149" si="708">IF($I151="","",$I151*$N149)</f>
        <v/>
      </c>
      <c r="Q149" s="102" t="str">
        <f t="shared" ref="Q149" si="709">IF($K151="","",$K151*$N149)</f>
        <v/>
      </c>
      <c r="R149" s="102" t="str">
        <f t="shared" ref="R149" si="710">IF($M151="","",$M151*$N149)</f>
        <v/>
      </c>
      <c r="S149" s="111"/>
      <c r="U149" s="16"/>
      <c r="V149" s="16"/>
      <c r="W149" s="16"/>
      <c r="X149" s="16"/>
    </row>
    <row r="150" spans="1:24" ht="14.25" thickBot="1" x14ac:dyDescent="0.2">
      <c r="A150" s="107"/>
      <c r="B150" s="65"/>
      <c r="C150" s="116" t="s">
        <v>11</v>
      </c>
      <c r="D150" s="117"/>
      <c r="E150" s="95"/>
      <c r="F150" s="33" t="s">
        <v>2</v>
      </c>
      <c r="G150" s="26"/>
      <c r="H150" s="97" t="str">
        <f t="shared" ref="H150" si="711">IF($G150="","",IF($E149=1,ROUNDDOWN($G150*7.4/1000,0),ROUNDDOWN($G150*6/1000,0)))</f>
        <v/>
      </c>
      <c r="I150" s="98"/>
      <c r="J150" s="97" t="str">
        <f t="shared" ref="J150" si="712">IF(G150="","",ROUNDDOWN(G150*2/1000,0))</f>
        <v/>
      </c>
      <c r="K150" s="98"/>
      <c r="L150" s="97" t="str">
        <f t="shared" ref="L150" si="713">IF($G150="","",ROUNDDOWN($G150*2/1000,0))</f>
        <v/>
      </c>
      <c r="M150" s="105"/>
      <c r="N150" s="92"/>
      <c r="O150" s="120"/>
      <c r="P150" s="114"/>
      <c r="Q150" s="103"/>
      <c r="R150" s="103"/>
      <c r="S150" s="111"/>
      <c r="U150" s="16"/>
      <c r="V150" s="16"/>
      <c r="W150" s="16"/>
      <c r="X150" s="16"/>
    </row>
    <row r="151" spans="1:24" ht="14.25" thickBot="1" x14ac:dyDescent="0.2">
      <c r="A151" s="107"/>
      <c r="B151" s="65"/>
      <c r="C151" s="34"/>
      <c r="D151" s="22" t="s">
        <v>31</v>
      </c>
      <c r="E151" s="96"/>
      <c r="F151" s="23" t="str">
        <f t="shared" ref="F151" si="714">$O$9</f>
        <v>差１</v>
      </c>
      <c r="G151" s="7" t="str">
        <f t="shared" ref="G151" si="715">IF(AND($G149="",$G150="",""),"",$G149-$G150)</f>
        <v/>
      </c>
      <c r="H151" s="8" t="s">
        <v>4</v>
      </c>
      <c r="I151" s="9" t="str">
        <f t="shared" ref="I151" si="716">IF(AND($H149="",$H150=""),"",$H149-$H150)</f>
        <v/>
      </c>
      <c r="J151" s="8" t="s">
        <v>5</v>
      </c>
      <c r="K151" s="9" t="str">
        <f t="shared" ref="K151" si="717">IF(AND($J149="",$J150=""),"",$J149-$J150)</f>
        <v/>
      </c>
      <c r="L151" s="10" t="s">
        <v>6</v>
      </c>
      <c r="M151" s="7" t="str">
        <f t="shared" ref="M151" si="718">IF(AND($L149="",$L150=""),"",$L149-$L150)</f>
        <v/>
      </c>
      <c r="N151" s="93"/>
      <c r="O151" s="120"/>
      <c r="P151" s="115"/>
      <c r="Q151" s="104"/>
      <c r="R151" s="104"/>
      <c r="S151" s="111"/>
      <c r="U151" s="16"/>
      <c r="V151" s="16"/>
      <c r="W151" s="16"/>
      <c r="X151" s="16"/>
    </row>
    <row r="152" spans="1:24" ht="14.25" thickBot="1" x14ac:dyDescent="0.2">
      <c r="A152" s="107"/>
      <c r="B152" s="66"/>
      <c r="C152" s="31"/>
      <c r="D152" s="20" t="s">
        <v>31</v>
      </c>
      <c r="E152" s="94"/>
      <c r="F152" s="24" t="s">
        <v>1</v>
      </c>
      <c r="G152" s="26"/>
      <c r="H152" s="86" t="str">
        <f t="shared" ref="H152" si="719">IF($G152="","",IF($E152=1,ROUNDDOWN($G152*7.4/1000,0),ROUNDDOWN($G152*6/1000,0)))</f>
        <v/>
      </c>
      <c r="I152" s="87"/>
      <c r="J152" s="86" t="str">
        <f t="shared" ref="J152:J153" si="720">IF($G152="","",ROUNDDOWN($G152*2/1000,0))</f>
        <v/>
      </c>
      <c r="K152" s="87"/>
      <c r="L152" s="86" t="str">
        <f t="shared" ref="L152:L153" si="721">IF($G152="","",ROUNDDOWN($G152*2/1000,0))</f>
        <v/>
      </c>
      <c r="M152" s="88"/>
      <c r="N152" s="91" t="str">
        <f t="shared" ref="N152" si="722">IF(AND($C152="",$C154=""),"",ABS($C152-$C154)+1)</f>
        <v/>
      </c>
      <c r="O152" s="89" t="str">
        <f t="shared" ref="O152" si="723">REPLACE($O$7,1,2,"差２")</f>
        <v>差２</v>
      </c>
      <c r="P152" s="118" t="str">
        <f t="shared" ref="P152" si="724">IF($I154="","",$I154*$N152)</f>
        <v/>
      </c>
      <c r="Q152" s="102" t="str">
        <f t="shared" ref="Q152:R152" si="725">IF($G154="","",$G154*$N152)</f>
        <v/>
      </c>
      <c r="R152" s="102" t="str">
        <f t="shared" si="725"/>
        <v/>
      </c>
      <c r="S152" s="111"/>
      <c r="U152" s="16"/>
      <c r="V152" s="16"/>
      <c r="W152" s="16"/>
      <c r="X152" s="16"/>
    </row>
    <row r="153" spans="1:24" ht="14.25" thickBot="1" x14ac:dyDescent="0.2">
      <c r="A153" s="107"/>
      <c r="B153" s="67"/>
      <c r="C153" s="116" t="s">
        <v>11</v>
      </c>
      <c r="D153" s="117"/>
      <c r="E153" s="95"/>
      <c r="F153" s="33" t="s">
        <v>2</v>
      </c>
      <c r="G153" s="26"/>
      <c r="H153" s="97" t="str">
        <f t="shared" ref="H153" si="726">IF($G152="","",IF($E152=1,ROUNDDOWN($G153*7.4/1000,0),ROUNDDOWN($G153*6/1000,0)))</f>
        <v/>
      </c>
      <c r="I153" s="98"/>
      <c r="J153" s="97" t="str">
        <f t="shared" si="720"/>
        <v/>
      </c>
      <c r="K153" s="98"/>
      <c r="L153" s="97" t="str">
        <f t="shared" si="721"/>
        <v/>
      </c>
      <c r="M153" s="105"/>
      <c r="N153" s="92"/>
      <c r="O153" s="89"/>
      <c r="P153" s="119"/>
      <c r="Q153" s="103"/>
      <c r="R153" s="103"/>
      <c r="S153" s="111"/>
      <c r="U153" s="16"/>
      <c r="V153" s="16"/>
      <c r="W153" s="16"/>
      <c r="X153" s="16"/>
    </row>
    <row r="154" spans="1:24" ht="14.25" thickBot="1" x14ac:dyDescent="0.2">
      <c r="A154" s="107"/>
      <c r="B154" s="67"/>
      <c r="C154" s="37"/>
      <c r="D154" s="38" t="s">
        <v>31</v>
      </c>
      <c r="E154" s="96"/>
      <c r="F154" s="39" t="str">
        <f t="shared" ref="F154" si="727">$O$12</f>
        <v>差２</v>
      </c>
      <c r="G154" s="40" t="str">
        <f t="shared" ref="G154" si="728">IF(AND($G152="",$G153=""),"",$G152-$G153)</f>
        <v/>
      </c>
      <c r="H154" s="41" t="s">
        <v>4</v>
      </c>
      <c r="I154" s="42" t="str">
        <f t="shared" ref="I154" si="729">IF(AND($H152="",$H153=""),"",$H152-$H153)</f>
        <v/>
      </c>
      <c r="J154" s="41" t="s">
        <v>5</v>
      </c>
      <c r="K154" s="42" t="str">
        <f t="shared" ref="K154" si="730">IF(AND($J152="",$J153=""),"",$J152-$J153)</f>
        <v/>
      </c>
      <c r="L154" s="43" t="s">
        <v>6</v>
      </c>
      <c r="M154" s="40" t="str">
        <f t="shared" ref="M154" si="731">IF(AND($L152="",$L153=""),"",$L152-$L153)</f>
        <v/>
      </c>
      <c r="N154" s="92"/>
      <c r="O154" s="90"/>
      <c r="P154" s="119"/>
      <c r="Q154" s="103"/>
      <c r="R154" s="103"/>
      <c r="S154" s="112"/>
      <c r="U154" s="16"/>
      <c r="V154" s="16"/>
      <c r="W154" s="16"/>
      <c r="X154" s="16"/>
    </row>
    <row r="155" spans="1:24" ht="15" thickTop="1" thickBot="1" x14ac:dyDescent="0.2">
      <c r="A155" s="108"/>
      <c r="B155" s="62" t="s">
        <v>18</v>
      </c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4"/>
      <c r="P155" s="44" t="str">
        <f t="shared" ref="P155" si="732">IF(AND($P149="",$P152=""),"",SUM($P149:$P152))</f>
        <v/>
      </c>
      <c r="Q155" s="45" t="str">
        <f t="shared" ref="Q155" si="733">IF(AND(Q149="",Q152=""),"",SUM(Q149:Q152))</f>
        <v/>
      </c>
      <c r="R155" s="45" t="str">
        <f t="shared" ref="R155" si="734">IF(AND($R149="",$R152=""),"",SUM($R149:$R152))</f>
        <v/>
      </c>
      <c r="S155" s="46" t="str">
        <f t="shared" ref="S155" si="735">IF(AND($P155="",$Q155="",$R155=""),"",SUM($P155:$R155))</f>
        <v/>
      </c>
      <c r="T155" s="52">
        <v>21</v>
      </c>
      <c r="U155" s="53" t="str">
        <f t="shared" ref="U155" si="736">P155</f>
        <v/>
      </c>
      <c r="V155" s="53" t="str">
        <f t="shared" ref="V155" si="737">Q155</f>
        <v/>
      </c>
      <c r="W155" s="53" t="str">
        <f t="shared" ref="W155" si="738">R155</f>
        <v/>
      </c>
      <c r="X155" s="53" t="str">
        <f t="shared" ref="X155" si="739">S155</f>
        <v/>
      </c>
    </row>
    <row r="156" spans="1:24" ht="14.25" thickBot="1" x14ac:dyDescent="0.2">
      <c r="A156" s="106" t="str" cm="1">
        <f t="array" aca="1" ref="A156" ca="1">IF($B156="","",IF(ISNUMBER(OFFSET(INDIRECT(ADDRESS(ROW(),COLUMN())),-7,0)),OFFSET(INDIRECT(ADDRESS(ROW(),COLUMN())),-7,0)+1,1))</f>
        <v/>
      </c>
      <c r="B156" s="65"/>
      <c r="C156" s="31"/>
      <c r="D156" s="20" t="s">
        <v>31</v>
      </c>
      <c r="E156" s="94" t="s">
        <v>30</v>
      </c>
      <c r="F156" s="21" t="s">
        <v>1</v>
      </c>
      <c r="G156" s="25"/>
      <c r="H156" s="99" t="str">
        <f t="shared" ref="H156" si="740">IF($G156="","",IF($E156=1,ROUNDDOWN($G156*7.4/1000,0),ROUNDDOWN($G156*6/1000,0)))</f>
        <v/>
      </c>
      <c r="I156" s="101"/>
      <c r="J156" s="99" t="str">
        <f t="shared" ref="J156" si="741">IF($G156="","",ROUNDDOWN($G156*2/1000,0))</f>
        <v/>
      </c>
      <c r="K156" s="101"/>
      <c r="L156" s="99" t="str">
        <f t="shared" ref="L156" si="742">IF(G156="","",ROUNDDOWN($G156*2/1000,0))</f>
        <v/>
      </c>
      <c r="M156" s="100"/>
      <c r="N156" s="91" t="str">
        <f t="shared" ref="N156" si="743">IF(AND($C156="",$C158=""),"",ABS($C156-$C158)+1)</f>
        <v/>
      </c>
      <c r="O156" s="120" t="str">
        <f t="shared" ref="O156" si="744">REPLACE($O$7,1,2,"差１")</f>
        <v>差１</v>
      </c>
      <c r="P156" s="113" t="str">
        <f t="shared" ref="P156" si="745">IF($I158="","",$I158*$N156)</f>
        <v/>
      </c>
      <c r="Q156" s="102" t="str">
        <f t="shared" ref="Q156" si="746">IF($K158="","",$K158*$N156)</f>
        <v/>
      </c>
      <c r="R156" s="102" t="str">
        <f t="shared" ref="R156" si="747">IF($M158="","",$M158*$N156)</f>
        <v/>
      </c>
      <c r="S156" s="111"/>
      <c r="U156" s="16"/>
      <c r="V156" s="16"/>
      <c r="W156" s="16"/>
      <c r="X156" s="16"/>
    </row>
    <row r="157" spans="1:24" ht="14.25" thickBot="1" x14ac:dyDescent="0.2">
      <c r="A157" s="107"/>
      <c r="B157" s="65"/>
      <c r="C157" s="116" t="s">
        <v>11</v>
      </c>
      <c r="D157" s="117"/>
      <c r="E157" s="95"/>
      <c r="F157" s="33" t="s">
        <v>2</v>
      </c>
      <c r="G157" s="26"/>
      <c r="H157" s="97" t="str">
        <f t="shared" ref="H157" si="748">IF($G157="","",IF($E156=1,ROUNDDOWN($G157*7.4/1000,0),ROUNDDOWN($G157*6/1000,0)))</f>
        <v/>
      </c>
      <c r="I157" s="98"/>
      <c r="J157" s="97" t="str">
        <f t="shared" ref="J157" si="749">IF(G157="","",ROUNDDOWN(G157*2/1000,0))</f>
        <v/>
      </c>
      <c r="K157" s="98"/>
      <c r="L157" s="97" t="str">
        <f t="shared" ref="L157" si="750">IF($G157="","",ROUNDDOWN($G157*2/1000,0))</f>
        <v/>
      </c>
      <c r="M157" s="105"/>
      <c r="N157" s="92"/>
      <c r="O157" s="120"/>
      <c r="P157" s="114"/>
      <c r="Q157" s="103"/>
      <c r="R157" s="103"/>
      <c r="S157" s="111"/>
      <c r="U157" s="16"/>
      <c r="V157" s="16"/>
      <c r="W157" s="16"/>
      <c r="X157" s="16"/>
    </row>
    <row r="158" spans="1:24" ht="14.25" thickBot="1" x14ac:dyDescent="0.2">
      <c r="A158" s="107"/>
      <c r="B158" s="65"/>
      <c r="C158" s="34"/>
      <c r="D158" s="22" t="s">
        <v>31</v>
      </c>
      <c r="E158" s="96"/>
      <c r="F158" s="23" t="str">
        <f t="shared" ref="F158" si="751">$O$9</f>
        <v>差１</v>
      </c>
      <c r="G158" s="7" t="str">
        <f t="shared" ref="G158" si="752">IF(AND($G156="",$G157="",""),"",$G156-$G157)</f>
        <v/>
      </c>
      <c r="H158" s="8" t="s">
        <v>4</v>
      </c>
      <c r="I158" s="9" t="str">
        <f t="shared" ref="I158" si="753">IF(AND($H156="",$H157=""),"",$H156-$H157)</f>
        <v/>
      </c>
      <c r="J158" s="8" t="s">
        <v>5</v>
      </c>
      <c r="K158" s="9" t="str">
        <f t="shared" ref="K158" si="754">IF(AND($J156="",$J157=""),"",$J156-$J157)</f>
        <v/>
      </c>
      <c r="L158" s="10" t="s">
        <v>6</v>
      </c>
      <c r="M158" s="7" t="str">
        <f t="shared" ref="M158" si="755">IF(AND($L156="",$L157=""),"",$L156-$L157)</f>
        <v/>
      </c>
      <c r="N158" s="93"/>
      <c r="O158" s="120"/>
      <c r="P158" s="115"/>
      <c r="Q158" s="104"/>
      <c r="R158" s="104"/>
      <c r="S158" s="111"/>
      <c r="U158" s="16"/>
      <c r="V158" s="16"/>
      <c r="W158" s="16"/>
      <c r="X158" s="16"/>
    </row>
    <row r="159" spans="1:24" ht="14.25" thickBot="1" x14ac:dyDescent="0.2">
      <c r="A159" s="107"/>
      <c r="B159" s="66"/>
      <c r="C159" s="31"/>
      <c r="D159" s="20" t="s">
        <v>31</v>
      </c>
      <c r="E159" s="94"/>
      <c r="F159" s="24" t="s">
        <v>1</v>
      </c>
      <c r="G159" s="26"/>
      <c r="H159" s="86" t="str">
        <f t="shared" ref="H159" si="756">IF($G159="","",IF($E159=1,ROUNDDOWN($G159*7.4/1000,0),ROUNDDOWN($G159*6/1000,0)))</f>
        <v/>
      </c>
      <c r="I159" s="87"/>
      <c r="J159" s="86" t="str">
        <f t="shared" ref="J159:J160" si="757">IF($G159="","",ROUNDDOWN($G159*2/1000,0))</f>
        <v/>
      </c>
      <c r="K159" s="87"/>
      <c r="L159" s="86" t="str">
        <f t="shared" ref="L159:L160" si="758">IF($G159="","",ROUNDDOWN($G159*2/1000,0))</f>
        <v/>
      </c>
      <c r="M159" s="88"/>
      <c r="N159" s="91" t="str">
        <f t="shared" ref="N159" si="759">IF(AND($C159="",$C161=""),"",ABS($C159-$C161)+1)</f>
        <v/>
      </c>
      <c r="O159" s="89" t="str">
        <f t="shared" ref="O159" si="760">REPLACE($O$7,1,2,"差２")</f>
        <v>差２</v>
      </c>
      <c r="P159" s="118" t="str">
        <f t="shared" ref="P159" si="761">IF($I161="","",$I161*$N159)</f>
        <v/>
      </c>
      <c r="Q159" s="102" t="str">
        <f t="shared" ref="Q159:R159" si="762">IF($G161="","",$G161*$N159)</f>
        <v/>
      </c>
      <c r="R159" s="102" t="str">
        <f t="shared" si="762"/>
        <v/>
      </c>
      <c r="S159" s="111"/>
      <c r="U159" s="16"/>
      <c r="V159" s="16"/>
      <c r="W159" s="16"/>
      <c r="X159" s="16"/>
    </row>
    <row r="160" spans="1:24" ht="14.25" thickBot="1" x14ac:dyDescent="0.2">
      <c r="A160" s="107"/>
      <c r="B160" s="67"/>
      <c r="C160" s="116" t="s">
        <v>11</v>
      </c>
      <c r="D160" s="117"/>
      <c r="E160" s="95"/>
      <c r="F160" s="33" t="s">
        <v>2</v>
      </c>
      <c r="G160" s="26"/>
      <c r="H160" s="97" t="str">
        <f t="shared" ref="H160" si="763">IF($G159="","",IF($E159=1,ROUNDDOWN($G160*7.4/1000,0),ROUNDDOWN($G160*6/1000,0)))</f>
        <v/>
      </c>
      <c r="I160" s="98"/>
      <c r="J160" s="97" t="str">
        <f t="shared" si="757"/>
        <v/>
      </c>
      <c r="K160" s="98"/>
      <c r="L160" s="97" t="str">
        <f t="shared" si="758"/>
        <v/>
      </c>
      <c r="M160" s="105"/>
      <c r="N160" s="92"/>
      <c r="O160" s="89"/>
      <c r="P160" s="119"/>
      <c r="Q160" s="103"/>
      <c r="R160" s="103"/>
      <c r="S160" s="111"/>
      <c r="U160" s="16"/>
      <c r="V160" s="16"/>
      <c r="W160" s="16"/>
      <c r="X160" s="16"/>
    </row>
    <row r="161" spans="1:24" ht="14.25" thickBot="1" x14ac:dyDescent="0.2">
      <c r="A161" s="107"/>
      <c r="B161" s="67"/>
      <c r="C161" s="37"/>
      <c r="D161" s="38" t="s">
        <v>31</v>
      </c>
      <c r="E161" s="96"/>
      <c r="F161" s="39" t="str">
        <f t="shared" ref="F161" si="764">$O$12</f>
        <v>差２</v>
      </c>
      <c r="G161" s="40" t="str">
        <f t="shared" ref="G161" si="765">IF(AND($G159="",$G160=""),"",$G159-$G160)</f>
        <v/>
      </c>
      <c r="H161" s="41" t="s">
        <v>4</v>
      </c>
      <c r="I161" s="42" t="str">
        <f t="shared" ref="I161" si="766">IF(AND($H159="",$H160=""),"",$H159-$H160)</f>
        <v/>
      </c>
      <c r="J161" s="41" t="s">
        <v>5</v>
      </c>
      <c r="K161" s="42" t="str">
        <f t="shared" ref="K161" si="767">IF(AND($J159="",$J160=""),"",$J159-$J160)</f>
        <v/>
      </c>
      <c r="L161" s="43" t="s">
        <v>6</v>
      </c>
      <c r="M161" s="40" t="str">
        <f t="shared" ref="M161" si="768">IF(AND($L159="",$L160=""),"",$L159-$L160)</f>
        <v/>
      </c>
      <c r="N161" s="92"/>
      <c r="O161" s="90"/>
      <c r="P161" s="119"/>
      <c r="Q161" s="103"/>
      <c r="R161" s="103"/>
      <c r="S161" s="112"/>
      <c r="U161" s="16"/>
      <c r="V161" s="16"/>
      <c r="W161" s="16"/>
      <c r="X161" s="16"/>
    </row>
    <row r="162" spans="1:24" ht="15" thickTop="1" thickBot="1" x14ac:dyDescent="0.2">
      <c r="A162" s="108"/>
      <c r="B162" s="62" t="s">
        <v>18</v>
      </c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4"/>
      <c r="P162" s="44" t="str">
        <f t="shared" ref="P162" si="769">IF(AND($P156="",$P159=""),"",SUM($P156:$P159))</f>
        <v/>
      </c>
      <c r="Q162" s="45" t="str">
        <f t="shared" ref="Q162" si="770">IF(AND(Q156="",Q159=""),"",SUM(Q156:Q159))</f>
        <v/>
      </c>
      <c r="R162" s="45" t="str">
        <f t="shared" ref="R162" si="771">IF(AND($R156="",$R159=""),"",SUM($R156:$R159))</f>
        <v/>
      </c>
      <c r="S162" s="46" t="str">
        <f t="shared" ref="S162" si="772">IF(AND($P162="",$Q162="",$R162=""),"",SUM($P162:$R162))</f>
        <v/>
      </c>
      <c r="T162" s="52">
        <v>22</v>
      </c>
      <c r="U162" s="53" t="str">
        <f t="shared" ref="U162" si="773">P162</f>
        <v/>
      </c>
      <c r="V162" s="53" t="str">
        <f t="shared" ref="V162" si="774">Q162</f>
        <v/>
      </c>
      <c r="W162" s="53" t="str">
        <f t="shared" ref="W162" si="775">R162</f>
        <v/>
      </c>
      <c r="X162" s="53" t="str">
        <f t="shared" ref="X162" si="776">S162</f>
        <v/>
      </c>
    </row>
    <row r="163" spans="1:24" ht="14.25" thickBot="1" x14ac:dyDescent="0.2">
      <c r="A163" s="106" t="str" cm="1">
        <f t="array" aca="1" ref="A163" ca="1">IF($B163="","",IF(ISNUMBER(OFFSET(INDIRECT(ADDRESS(ROW(),COLUMN())),-7,0)),OFFSET(INDIRECT(ADDRESS(ROW(),COLUMN())),-7,0)+1,1))</f>
        <v/>
      </c>
      <c r="B163" s="65"/>
      <c r="C163" s="31"/>
      <c r="D163" s="20" t="s">
        <v>31</v>
      </c>
      <c r="E163" s="94" t="s">
        <v>30</v>
      </c>
      <c r="F163" s="21" t="s">
        <v>1</v>
      </c>
      <c r="G163" s="25"/>
      <c r="H163" s="99" t="str">
        <f t="shared" ref="H163" si="777">IF($G163="","",IF($E163=1,ROUNDDOWN($G163*7.4/1000,0),ROUNDDOWN($G163*6/1000,0)))</f>
        <v/>
      </c>
      <c r="I163" s="101"/>
      <c r="J163" s="99" t="str">
        <f t="shared" ref="J163" si="778">IF($G163="","",ROUNDDOWN($G163*2/1000,0))</f>
        <v/>
      </c>
      <c r="K163" s="101"/>
      <c r="L163" s="99" t="str">
        <f t="shared" ref="L163" si="779">IF(G163="","",ROUNDDOWN($G163*2/1000,0))</f>
        <v/>
      </c>
      <c r="M163" s="100"/>
      <c r="N163" s="91" t="str">
        <f t="shared" ref="N163" si="780">IF(AND($C163="",$C165=""),"",ABS($C163-$C165)+1)</f>
        <v/>
      </c>
      <c r="O163" s="120" t="str">
        <f t="shared" ref="O163" si="781">REPLACE($O$7,1,2,"差１")</f>
        <v>差１</v>
      </c>
      <c r="P163" s="113" t="str">
        <f t="shared" ref="P163" si="782">IF($I165="","",$I165*$N163)</f>
        <v/>
      </c>
      <c r="Q163" s="102" t="str">
        <f t="shared" ref="Q163" si="783">IF($K165="","",$K165*$N163)</f>
        <v/>
      </c>
      <c r="R163" s="102" t="str">
        <f t="shared" ref="R163" si="784">IF($M165="","",$M165*$N163)</f>
        <v/>
      </c>
      <c r="S163" s="111"/>
      <c r="U163" s="16"/>
      <c r="V163" s="16"/>
      <c r="W163" s="16"/>
      <c r="X163" s="16"/>
    </row>
    <row r="164" spans="1:24" ht="14.25" thickBot="1" x14ac:dyDescent="0.2">
      <c r="A164" s="107"/>
      <c r="B164" s="65"/>
      <c r="C164" s="116" t="s">
        <v>11</v>
      </c>
      <c r="D164" s="117"/>
      <c r="E164" s="95"/>
      <c r="F164" s="33" t="s">
        <v>2</v>
      </c>
      <c r="G164" s="26"/>
      <c r="H164" s="97" t="str">
        <f t="shared" ref="H164" si="785">IF($G164="","",IF($E163=1,ROUNDDOWN($G164*7.4/1000,0),ROUNDDOWN($G164*6/1000,0)))</f>
        <v/>
      </c>
      <c r="I164" s="98"/>
      <c r="J164" s="97" t="str">
        <f t="shared" ref="J164" si="786">IF(G164="","",ROUNDDOWN(G164*2/1000,0))</f>
        <v/>
      </c>
      <c r="K164" s="98"/>
      <c r="L164" s="97" t="str">
        <f t="shared" ref="L164" si="787">IF($G164="","",ROUNDDOWN($G164*2/1000,0))</f>
        <v/>
      </c>
      <c r="M164" s="105"/>
      <c r="N164" s="92"/>
      <c r="O164" s="120"/>
      <c r="P164" s="114"/>
      <c r="Q164" s="103"/>
      <c r="R164" s="103"/>
      <c r="S164" s="111"/>
      <c r="U164" s="16"/>
      <c r="V164" s="16"/>
      <c r="W164" s="16"/>
      <c r="X164" s="16"/>
    </row>
    <row r="165" spans="1:24" ht="14.25" thickBot="1" x14ac:dyDescent="0.2">
      <c r="A165" s="107"/>
      <c r="B165" s="65"/>
      <c r="C165" s="34"/>
      <c r="D165" s="22" t="s">
        <v>31</v>
      </c>
      <c r="E165" s="96"/>
      <c r="F165" s="23" t="str">
        <f t="shared" ref="F165" si="788">$O$9</f>
        <v>差１</v>
      </c>
      <c r="G165" s="7" t="str">
        <f t="shared" ref="G165" si="789">IF(AND($G163="",$G164="",""),"",$G163-$G164)</f>
        <v/>
      </c>
      <c r="H165" s="8" t="s">
        <v>4</v>
      </c>
      <c r="I165" s="9" t="str">
        <f t="shared" ref="I165" si="790">IF(AND($H163="",$H164=""),"",$H163-$H164)</f>
        <v/>
      </c>
      <c r="J165" s="8" t="s">
        <v>5</v>
      </c>
      <c r="K165" s="9" t="str">
        <f t="shared" ref="K165" si="791">IF(AND($J163="",$J164=""),"",$J163-$J164)</f>
        <v/>
      </c>
      <c r="L165" s="10" t="s">
        <v>6</v>
      </c>
      <c r="M165" s="7" t="str">
        <f t="shared" ref="M165" si="792">IF(AND($L163="",$L164=""),"",$L163-$L164)</f>
        <v/>
      </c>
      <c r="N165" s="93"/>
      <c r="O165" s="120"/>
      <c r="P165" s="115"/>
      <c r="Q165" s="104"/>
      <c r="R165" s="104"/>
      <c r="S165" s="111"/>
      <c r="U165" s="16"/>
      <c r="V165" s="16"/>
      <c r="W165" s="16"/>
      <c r="X165" s="16"/>
    </row>
    <row r="166" spans="1:24" ht="14.25" thickBot="1" x14ac:dyDescent="0.2">
      <c r="A166" s="107"/>
      <c r="B166" s="66"/>
      <c r="C166" s="31"/>
      <c r="D166" s="20" t="s">
        <v>31</v>
      </c>
      <c r="E166" s="94"/>
      <c r="F166" s="24" t="s">
        <v>1</v>
      </c>
      <c r="G166" s="26"/>
      <c r="H166" s="86" t="str">
        <f t="shared" ref="H166" si="793">IF($G166="","",IF($E166=1,ROUNDDOWN($G166*7.4/1000,0),ROUNDDOWN($G166*6/1000,0)))</f>
        <v/>
      </c>
      <c r="I166" s="87"/>
      <c r="J166" s="86" t="str">
        <f t="shared" ref="J166:J167" si="794">IF($G166="","",ROUNDDOWN($G166*2/1000,0))</f>
        <v/>
      </c>
      <c r="K166" s="87"/>
      <c r="L166" s="86" t="str">
        <f t="shared" ref="L166:L167" si="795">IF($G166="","",ROUNDDOWN($G166*2/1000,0))</f>
        <v/>
      </c>
      <c r="M166" s="88"/>
      <c r="N166" s="91" t="str">
        <f t="shared" ref="N166" si="796">IF(AND($C166="",$C168=""),"",ABS($C166-$C168)+1)</f>
        <v/>
      </c>
      <c r="O166" s="89" t="str">
        <f t="shared" ref="O166" si="797">REPLACE($O$7,1,2,"差２")</f>
        <v>差２</v>
      </c>
      <c r="P166" s="118" t="str">
        <f t="shared" ref="P166" si="798">IF($I168="","",$I168*$N166)</f>
        <v/>
      </c>
      <c r="Q166" s="102" t="str">
        <f t="shared" ref="Q166:R166" si="799">IF($G168="","",$G168*$N166)</f>
        <v/>
      </c>
      <c r="R166" s="102" t="str">
        <f t="shared" si="799"/>
        <v/>
      </c>
      <c r="S166" s="111"/>
      <c r="U166" s="16"/>
      <c r="V166" s="16"/>
      <c r="W166" s="16"/>
      <c r="X166" s="16"/>
    </row>
    <row r="167" spans="1:24" ht="14.25" thickBot="1" x14ac:dyDescent="0.2">
      <c r="A167" s="107"/>
      <c r="B167" s="67"/>
      <c r="C167" s="116" t="s">
        <v>11</v>
      </c>
      <c r="D167" s="117"/>
      <c r="E167" s="95"/>
      <c r="F167" s="33" t="s">
        <v>2</v>
      </c>
      <c r="G167" s="26"/>
      <c r="H167" s="97" t="str">
        <f t="shared" ref="H167" si="800">IF($G166="","",IF($E166=1,ROUNDDOWN($G167*7.4/1000,0),ROUNDDOWN($G167*6/1000,0)))</f>
        <v/>
      </c>
      <c r="I167" s="98"/>
      <c r="J167" s="97" t="str">
        <f t="shared" si="794"/>
        <v/>
      </c>
      <c r="K167" s="98"/>
      <c r="L167" s="97" t="str">
        <f t="shared" si="795"/>
        <v/>
      </c>
      <c r="M167" s="105"/>
      <c r="N167" s="92"/>
      <c r="O167" s="89"/>
      <c r="P167" s="119"/>
      <c r="Q167" s="103"/>
      <c r="R167" s="103"/>
      <c r="S167" s="111"/>
      <c r="U167" s="16"/>
      <c r="V167" s="16"/>
      <c r="W167" s="16"/>
      <c r="X167" s="16"/>
    </row>
    <row r="168" spans="1:24" ht="14.25" thickBot="1" x14ac:dyDescent="0.2">
      <c r="A168" s="107"/>
      <c r="B168" s="67"/>
      <c r="C168" s="37"/>
      <c r="D168" s="38" t="s">
        <v>31</v>
      </c>
      <c r="E168" s="96"/>
      <c r="F168" s="39" t="str">
        <f t="shared" ref="F168" si="801">$O$12</f>
        <v>差２</v>
      </c>
      <c r="G168" s="40" t="str">
        <f t="shared" ref="G168" si="802">IF(AND($G166="",$G167=""),"",$G166-$G167)</f>
        <v/>
      </c>
      <c r="H168" s="41" t="s">
        <v>4</v>
      </c>
      <c r="I168" s="42" t="str">
        <f t="shared" ref="I168" si="803">IF(AND($H166="",$H167=""),"",$H166-$H167)</f>
        <v/>
      </c>
      <c r="J168" s="41" t="s">
        <v>5</v>
      </c>
      <c r="K168" s="42" t="str">
        <f t="shared" ref="K168" si="804">IF(AND($J166="",$J167=""),"",$J166-$J167)</f>
        <v/>
      </c>
      <c r="L168" s="43" t="s">
        <v>6</v>
      </c>
      <c r="M168" s="40" t="str">
        <f t="shared" ref="M168" si="805">IF(AND($L166="",$L167=""),"",$L166-$L167)</f>
        <v/>
      </c>
      <c r="N168" s="92"/>
      <c r="O168" s="90"/>
      <c r="P168" s="119"/>
      <c r="Q168" s="103"/>
      <c r="R168" s="103"/>
      <c r="S168" s="112"/>
      <c r="U168" s="16"/>
      <c r="V168" s="16"/>
      <c r="W168" s="16"/>
      <c r="X168" s="16"/>
    </row>
    <row r="169" spans="1:24" ht="15" thickTop="1" thickBot="1" x14ac:dyDescent="0.2">
      <c r="A169" s="108"/>
      <c r="B169" s="62" t="s">
        <v>18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4"/>
      <c r="P169" s="44" t="str">
        <f t="shared" ref="P169" si="806">IF(AND($P163="",$P166=""),"",SUM($P163:$P166))</f>
        <v/>
      </c>
      <c r="Q169" s="45" t="str">
        <f t="shared" ref="Q169" si="807">IF(AND(Q163="",Q166=""),"",SUM(Q163:Q166))</f>
        <v/>
      </c>
      <c r="R169" s="45" t="str">
        <f t="shared" ref="R169" si="808">IF(AND($R163="",$R166=""),"",SUM($R163:$R166))</f>
        <v/>
      </c>
      <c r="S169" s="46" t="str">
        <f t="shared" ref="S169" si="809">IF(AND($P169="",$Q169="",$R169=""),"",SUM($P169:$R169))</f>
        <v/>
      </c>
      <c r="T169" s="52">
        <v>23</v>
      </c>
      <c r="U169" s="53" t="str">
        <f t="shared" ref="U169" si="810">P169</f>
        <v/>
      </c>
      <c r="V169" s="53" t="str">
        <f t="shared" ref="V169" si="811">Q169</f>
        <v/>
      </c>
      <c r="W169" s="53" t="str">
        <f t="shared" ref="W169" si="812">R169</f>
        <v/>
      </c>
      <c r="X169" s="53" t="str">
        <f t="shared" ref="X169" si="813">S169</f>
        <v/>
      </c>
    </row>
    <row r="170" spans="1:24" ht="14.25" thickBot="1" x14ac:dyDescent="0.2">
      <c r="A170" s="106" t="str" cm="1">
        <f t="array" aca="1" ref="A170" ca="1">IF($B170="","",IF(ISNUMBER(OFFSET(INDIRECT(ADDRESS(ROW(),COLUMN())),-7,0)),OFFSET(INDIRECT(ADDRESS(ROW(),COLUMN())),-7,0)+1,1))</f>
        <v/>
      </c>
      <c r="B170" s="65"/>
      <c r="C170" s="31"/>
      <c r="D170" s="20" t="s">
        <v>31</v>
      </c>
      <c r="E170" s="94" t="s">
        <v>30</v>
      </c>
      <c r="F170" s="21" t="s">
        <v>1</v>
      </c>
      <c r="G170" s="25"/>
      <c r="H170" s="99" t="str">
        <f t="shared" ref="H170" si="814">IF($G170="","",IF($E170=1,ROUNDDOWN($G170*7.4/1000,0),ROUNDDOWN($G170*6/1000,0)))</f>
        <v/>
      </c>
      <c r="I170" s="101"/>
      <c r="J170" s="99" t="str">
        <f t="shared" ref="J170" si="815">IF($G170="","",ROUNDDOWN($G170*2/1000,0))</f>
        <v/>
      </c>
      <c r="K170" s="101"/>
      <c r="L170" s="99" t="str">
        <f t="shared" ref="L170" si="816">IF(G170="","",ROUNDDOWN($G170*2/1000,0))</f>
        <v/>
      </c>
      <c r="M170" s="100"/>
      <c r="N170" s="91" t="str">
        <f t="shared" ref="N170" si="817">IF(AND($C170="",$C172=""),"",ABS($C170-$C172)+1)</f>
        <v/>
      </c>
      <c r="O170" s="120" t="str">
        <f t="shared" ref="O170" si="818">REPLACE($O$7,1,2,"差１")</f>
        <v>差１</v>
      </c>
      <c r="P170" s="113" t="str">
        <f t="shared" ref="P170" si="819">IF($I172="","",$I172*$N170)</f>
        <v/>
      </c>
      <c r="Q170" s="102" t="str">
        <f t="shared" ref="Q170" si="820">IF($K172="","",$K172*$N170)</f>
        <v/>
      </c>
      <c r="R170" s="102" t="str">
        <f t="shared" ref="R170" si="821">IF($M172="","",$M172*$N170)</f>
        <v/>
      </c>
      <c r="S170" s="111"/>
      <c r="U170" s="16"/>
      <c r="V170" s="16"/>
      <c r="W170" s="16"/>
      <c r="X170" s="16"/>
    </row>
    <row r="171" spans="1:24" ht="14.25" thickBot="1" x14ac:dyDescent="0.2">
      <c r="A171" s="107"/>
      <c r="B171" s="65"/>
      <c r="C171" s="116" t="s">
        <v>11</v>
      </c>
      <c r="D171" s="117"/>
      <c r="E171" s="95"/>
      <c r="F171" s="33" t="s">
        <v>2</v>
      </c>
      <c r="G171" s="26"/>
      <c r="H171" s="97" t="str">
        <f t="shared" ref="H171" si="822">IF($G171="","",IF($E170=1,ROUNDDOWN($G171*7.4/1000,0),ROUNDDOWN($G171*6/1000,0)))</f>
        <v/>
      </c>
      <c r="I171" s="98"/>
      <c r="J171" s="97" t="str">
        <f t="shared" ref="J171" si="823">IF(G171="","",ROUNDDOWN(G171*2/1000,0))</f>
        <v/>
      </c>
      <c r="K171" s="98"/>
      <c r="L171" s="97" t="str">
        <f t="shared" ref="L171" si="824">IF($G171="","",ROUNDDOWN($G171*2/1000,0))</f>
        <v/>
      </c>
      <c r="M171" s="105"/>
      <c r="N171" s="92"/>
      <c r="O171" s="120"/>
      <c r="P171" s="114"/>
      <c r="Q171" s="103"/>
      <c r="R171" s="103"/>
      <c r="S171" s="111"/>
      <c r="U171" s="16"/>
      <c r="V171" s="16"/>
      <c r="W171" s="16"/>
      <c r="X171" s="16"/>
    </row>
    <row r="172" spans="1:24" ht="14.25" thickBot="1" x14ac:dyDescent="0.2">
      <c r="A172" s="107"/>
      <c r="B172" s="65"/>
      <c r="C172" s="34"/>
      <c r="D172" s="22" t="s">
        <v>31</v>
      </c>
      <c r="E172" s="96"/>
      <c r="F172" s="23" t="str">
        <f t="shared" ref="F172" si="825">$O$9</f>
        <v>差１</v>
      </c>
      <c r="G172" s="7" t="str">
        <f t="shared" ref="G172" si="826">IF(AND($G170="",$G171="",""),"",$G170-$G171)</f>
        <v/>
      </c>
      <c r="H172" s="8" t="s">
        <v>4</v>
      </c>
      <c r="I172" s="9" t="str">
        <f t="shared" ref="I172" si="827">IF(AND($H170="",$H171=""),"",$H170-$H171)</f>
        <v/>
      </c>
      <c r="J172" s="8" t="s">
        <v>5</v>
      </c>
      <c r="K172" s="9" t="str">
        <f t="shared" ref="K172" si="828">IF(AND($J170="",$J171=""),"",$J170-$J171)</f>
        <v/>
      </c>
      <c r="L172" s="10" t="s">
        <v>6</v>
      </c>
      <c r="M172" s="7" t="str">
        <f t="shared" ref="M172" si="829">IF(AND($L170="",$L171=""),"",$L170-$L171)</f>
        <v/>
      </c>
      <c r="N172" s="93"/>
      <c r="O172" s="120"/>
      <c r="P172" s="115"/>
      <c r="Q172" s="104"/>
      <c r="R172" s="104"/>
      <c r="S172" s="111"/>
      <c r="U172" s="16"/>
      <c r="V172" s="16"/>
      <c r="W172" s="16"/>
      <c r="X172" s="16"/>
    </row>
    <row r="173" spans="1:24" ht="14.25" thickBot="1" x14ac:dyDescent="0.2">
      <c r="A173" s="107"/>
      <c r="B173" s="66"/>
      <c r="C173" s="31"/>
      <c r="D173" s="20" t="s">
        <v>31</v>
      </c>
      <c r="E173" s="94"/>
      <c r="F173" s="24" t="s">
        <v>1</v>
      </c>
      <c r="G173" s="26"/>
      <c r="H173" s="86" t="str">
        <f t="shared" ref="H173" si="830">IF($G173="","",IF($E173=1,ROUNDDOWN($G173*7.4/1000,0),ROUNDDOWN($G173*6/1000,0)))</f>
        <v/>
      </c>
      <c r="I173" s="87"/>
      <c r="J173" s="86" t="str">
        <f t="shared" ref="J173:J174" si="831">IF($G173="","",ROUNDDOWN($G173*2/1000,0))</f>
        <v/>
      </c>
      <c r="K173" s="87"/>
      <c r="L173" s="86" t="str">
        <f t="shared" ref="L173:L174" si="832">IF($G173="","",ROUNDDOWN($G173*2/1000,0))</f>
        <v/>
      </c>
      <c r="M173" s="88"/>
      <c r="N173" s="91" t="str">
        <f t="shared" ref="N173" si="833">IF(AND($C173="",$C175=""),"",ABS($C173-$C175)+1)</f>
        <v/>
      </c>
      <c r="O173" s="89" t="str">
        <f t="shared" ref="O173" si="834">REPLACE($O$7,1,2,"差２")</f>
        <v>差２</v>
      </c>
      <c r="P173" s="118" t="str">
        <f t="shared" ref="P173" si="835">IF($I175="","",$I175*$N173)</f>
        <v/>
      </c>
      <c r="Q173" s="102" t="str">
        <f t="shared" ref="Q173:R173" si="836">IF($G175="","",$G175*$N173)</f>
        <v/>
      </c>
      <c r="R173" s="102" t="str">
        <f t="shared" si="836"/>
        <v/>
      </c>
      <c r="S173" s="111"/>
      <c r="U173" s="16"/>
      <c r="V173" s="16"/>
      <c r="W173" s="16"/>
      <c r="X173" s="16"/>
    </row>
    <row r="174" spans="1:24" ht="14.25" thickBot="1" x14ac:dyDescent="0.2">
      <c r="A174" s="107"/>
      <c r="B174" s="67"/>
      <c r="C174" s="116" t="s">
        <v>11</v>
      </c>
      <c r="D174" s="117"/>
      <c r="E174" s="95"/>
      <c r="F174" s="33" t="s">
        <v>2</v>
      </c>
      <c r="G174" s="26"/>
      <c r="H174" s="97" t="str">
        <f t="shared" ref="H174" si="837">IF($G173="","",IF($E173=1,ROUNDDOWN($G174*7.4/1000,0),ROUNDDOWN($G174*6/1000,0)))</f>
        <v/>
      </c>
      <c r="I174" s="98"/>
      <c r="J174" s="97" t="str">
        <f t="shared" si="831"/>
        <v/>
      </c>
      <c r="K174" s="98"/>
      <c r="L174" s="97" t="str">
        <f t="shared" si="832"/>
        <v/>
      </c>
      <c r="M174" s="105"/>
      <c r="N174" s="92"/>
      <c r="O174" s="89"/>
      <c r="P174" s="119"/>
      <c r="Q174" s="103"/>
      <c r="R174" s="103"/>
      <c r="S174" s="111"/>
      <c r="U174" s="16"/>
      <c r="V174" s="16"/>
      <c r="W174" s="16"/>
      <c r="X174" s="16"/>
    </row>
    <row r="175" spans="1:24" ht="14.25" thickBot="1" x14ac:dyDescent="0.2">
      <c r="A175" s="107"/>
      <c r="B175" s="67"/>
      <c r="C175" s="37"/>
      <c r="D175" s="38" t="s">
        <v>31</v>
      </c>
      <c r="E175" s="96"/>
      <c r="F175" s="39" t="str">
        <f t="shared" ref="F175" si="838">$O$12</f>
        <v>差２</v>
      </c>
      <c r="G175" s="40" t="str">
        <f t="shared" ref="G175" si="839">IF(AND($G173="",$G174=""),"",$G173-$G174)</f>
        <v/>
      </c>
      <c r="H175" s="41" t="s">
        <v>4</v>
      </c>
      <c r="I175" s="42" t="str">
        <f t="shared" ref="I175" si="840">IF(AND($H173="",$H174=""),"",$H173-$H174)</f>
        <v/>
      </c>
      <c r="J175" s="41" t="s">
        <v>5</v>
      </c>
      <c r="K175" s="42" t="str">
        <f t="shared" ref="K175" si="841">IF(AND($J173="",$J174=""),"",$J173-$J174)</f>
        <v/>
      </c>
      <c r="L175" s="43" t="s">
        <v>6</v>
      </c>
      <c r="M175" s="40" t="str">
        <f t="shared" ref="M175" si="842">IF(AND($L173="",$L174=""),"",$L173-$L174)</f>
        <v/>
      </c>
      <c r="N175" s="92"/>
      <c r="O175" s="90"/>
      <c r="P175" s="119"/>
      <c r="Q175" s="103"/>
      <c r="R175" s="103"/>
      <c r="S175" s="112"/>
      <c r="U175" s="16"/>
      <c r="V175" s="16"/>
      <c r="W175" s="16"/>
      <c r="X175" s="16"/>
    </row>
    <row r="176" spans="1:24" ht="15" thickTop="1" thickBot="1" x14ac:dyDescent="0.2">
      <c r="A176" s="108"/>
      <c r="B176" s="62" t="s">
        <v>18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4"/>
      <c r="P176" s="44" t="str">
        <f t="shared" ref="P176" si="843">IF(AND($P170="",$P173=""),"",SUM($P170:$P173))</f>
        <v/>
      </c>
      <c r="Q176" s="45" t="str">
        <f t="shared" ref="Q176" si="844">IF(AND(Q170="",Q173=""),"",SUM(Q170:Q173))</f>
        <v/>
      </c>
      <c r="R176" s="45" t="str">
        <f t="shared" ref="R176" si="845">IF(AND($R170="",$R173=""),"",SUM($R170:$R173))</f>
        <v/>
      </c>
      <c r="S176" s="46" t="str">
        <f t="shared" ref="S176" si="846">IF(AND($P176="",$Q176="",$R176=""),"",SUM($P176:$R176))</f>
        <v/>
      </c>
      <c r="T176" s="52">
        <v>24</v>
      </c>
      <c r="U176" s="53" t="str">
        <f t="shared" ref="U176" si="847">P176</f>
        <v/>
      </c>
      <c r="V176" s="53" t="str">
        <f t="shared" ref="V176" si="848">Q176</f>
        <v/>
      </c>
      <c r="W176" s="53" t="str">
        <f t="shared" ref="W176" si="849">R176</f>
        <v/>
      </c>
      <c r="X176" s="53" t="str">
        <f t="shared" ref="X176" si="850">S176</f>
        <v/>
      </c>
    </row>
    <row r="177" spans="1:24" ht="14.25" thickBot="1" x14ac:dyDescent="0.2">
      <c r="A177" s="106" t="str" cm="1">
        <f t="array" aca="1" ref="A177" ca="1">IF($B177="","",IF(ISNUMBER(OFFSET(INDIRECT(ADDRESS(ROW(),COLUMN())),-7,0)),OFFSET(INDIRECT(ADDRESS(ROW(),COLUMN())),-7,0)+1,1))</f>
        <v/>
      </c>
      <c r="B177" s="65"/>
      <c r="C177" s="31"/>
      <c r="D177" s="20" t="s">
        <v>31</v>
      </c>
      <c r="E177" s="94" t="s">
        <v>30</v>
      </c>
      <c r="F177" s="21" t="s">
        <v>1</v>
      </c>
      <c r="G177" s="25"/>
      <c r="H177" s="99" t="str">
        <f t="shared" ref="H177" si="851">IF($G177="","",IF($E177=1,ROUNDDOWN($G177*7.4/1000,0),ROUNDDOWN($G177*6/1000,0)))</f>
        <v/>
      </c>
      <c r="I177" s="101"/>
      <c r="J177" s="99" t="str">
        <f t="shared" ref="J177" si="852">IF($G177="","",ROUNDDOWN($G177*2/1000,0))</f>
        <v/>
      </c>
      <c r="K177" s="101"/>
      <c r="L177" s="99" t="str">
        <f t="shared" ref="L177" si="853">IF(G177="","",ROUNDDOWN($G177*2/1000,0))</f>
        <v/>
      </c>
      <c r="M177" s="100"/>
      <c r="N177" s="91" t="str">
        <f t="shared" ref="N177" si="854">IF(AND($C177="",$C179=""),"",ABS($C177-$C179)+1)</f>
        <v/>
      </c>
      <c r="O177" s="120" t="str">
        <f t="shared" ref="O177" si="855">REPLACE($O$7,1,2,"差１")</f>
        <v>差１</v>
      </c>
      <c r="P177" s="113" t="str">
        <f t="shared" ref="P177" si="856">IF($I179="","",$I179*$N177)</f>
        <v/>
      </c>
      <c r="Q177" s="102" t="str">
        <f t="shared" ref="Q177" si="857">IF($K179="","",$K179*$N177)</f>
        <v/>
      </c>
      <c r="R177" s="102" t="str">
        <f t="shared" ref="R177" si="858">IF($M179="","",$M179*$N177)</f>
        <v/>
      </c>
      <c r="S177" s="111"/>
      <c r="U177" s="16"/>
      <c r="V177" s="16"/>
      <c r="W177" s="16"/>
      <c r="X177" s="16"/>
    </row>
    <row r="178" spans="1:24" ht="14.25" thickBot="1" x14ac:dyDescent="0.2">
      <c r="A178" s="107"/>
      <c r="B178" s="65"/>
      <c r="C178" s="116" t="s">
        <v>11</v>
      </c>
      <c r="D178" s="117"/>
      <c r="E178" s="95"/>
      <c r="F178" s="33" t="s">
        <v>2</v>
      </c>
      <c r="G178" s="26"/>
      <c r="H178" s="97" t="str">
        <f t="shared" ref="H178" si="859">IF($G178="","",IF($E177=1,ROUNDDOWN($G178*7.4/1000,0),ROUNDDOWN($G178*6/1000,0)))</f>
        <v/>
      </c>
      <c r="I178" s="98"/>
      <c r="J178" s="97" t="str">
        <f t="shared" ref="J178" si="860">IF(G178="","",ROUNDDOWN(G178*2/1000,0))</f>
        <v/>
      </c>
      <c r="K178" s="98"/>
      <c r="L178" s="97" t="str">
        <f t="shared" ref="L178" si="861">IF($G178="","",ROUNDDOWN($G178*2/1000,0))</f>
        <v/>
      </c>
      <c r="M178" s="105"/>
      <c r="N178" s="92"/>
      <c r="O178" s="120"/>
      <c r="P178" s="114"/>
      <c r="Q178" s="103"/>
      <c r="R178" s="103"/>
      <c r="S178" s="111"/>
      <c r="U178" s="16"/>
      <c r="V178" s="16"/>
      <c r="W178" s="16"/>
      <c r="X178" s="16"/>
    </row>
    <row r="179" spans="1:24" ht="14.25" thickBot="1" x14ac:dyDescent="0.2">
      <c r="A179" s="107"/>
      <c r="B179" s="65"/>
      <c r="C179" s="34"/>
      <c r="D179" s="22" t="s">
        <v>31</v>
      </c>
      <c r="E179" s="96"/>
      <c r="F179" s="23" t="str">
        <f t="shared" ref="F179" si="862">$O$9</f>
        <v>差１</v>
      </c>
      <c r="G179" s="7" t="str">
        <f t="shared" ref="G179" si="863">IF(AND($G177="",$G178="",""),"",$G177-$G178)</f>
        <v/>
      </c>
      <c r="H179" s="8" t="s">
        <v>4</v>
      </c>
      <c r="I179" s="9" t="str">
        <f t="shared" ref="I179" si="864">IF(AND($H177="",$H178=""),"",$H177-$H178)</f>
        <v/>
      </c>
      <c r="J179" s="8" t="s">
        <v>5</v>
      </c>
      <c r="K179" s="9" t="str">
        <f t="shared" ref="K179" si="865">IF(AND($J177="",$J178=""),"",$J177-$J178)</f>
        <v/>
      </c>
      <c r="L179" s="10" t="s">
        <v>6</v>
      </c>
      <c r="M179" s="7" t="str">
        <f t="shared" ref="M179" si="866">IF(AND($L177="",$L178=""),"",$L177-$L178)</f>
        <v/>
      </c>
      <c r="N179" s="93"/>
      <c r="O179" s="120"/>
      <c r="P179" s="115"/>
      <c r="Q179" s="104"/>
      <c r="R179" s="104"/>
      <c r="S179" s="111"/>
      <c r="U179" s="16"/>
      <c r="V179" s="16"/>
      <c r="W179" s="16"/>
      <c r="X179" s="16"/>
    </row>
    <row r="180" spans="1:24" ht="14.25" thickBot="1" x14ac:dyDescent="0.2">
      <c r="A180" s="107"/>
      <c r="B180" s="66"/>
      <c r="C180" s="31"/>
      <c r="D180" s="20" t="s">
        <v>31</v>
      </c>
      <c r="E180" s="94"/>
      <c r="F180" s="24" t="s">
        <v>1</v>
      </c>
      <c r="G180" s="26"/>
      <c r="H180" s="86" t="str">
        <f t="shared" ref="H180" si="867">IF($G180="","",IF($E180=1,ROUNDDOWN($G180*7.4/1000,0),ROUNDDOWN($G180*6/1000,0)))</f>
        <v/>
      </c>
      <c r="I180" s="87"/>
      <c r="J180" s="86" t="str">
        <f t="shared" ref="J180:J181" si="868">IF($G180="","",ROUNDDOWN($G180*2/1000,0))</f>
        <v/>
      </c>
      <c r="K180" s="87"/>
      <c r="L180" s="86" t="str">
        <f t="shared" ref="L180:L181" si="869">IF($G180="","",ROUNDDOWN($G180*2/1000,0))</f>
        <v/>
      </c>
      <c r="M180" s="88"/>
      <c r="N180" s="91" t="str">
        <f t="shared" ref="N180" si="870">IF(AND($C180="",$C182=""),"",ABS($C180-$C182)+1)</f>
        <v/>
      </c>
      <c r="O180" s="89" t="str">
        <f t="shared" ref="O180" si="871">REPLACE($O$7,1,2,"差２")</f>
        <v>差２</v>
      </c>
      <c r="P180" s="118" t="str">
        <f t="shared" ref="P180" si="872">IF($I182="","",$I182*$N180)</f>
        <v/>
      </c>
      <c r="Q180" s="102" t="str">
        <f t="shared" ref="Q180:R180" si="873">IF($G182="","",$G182*$N180)</f>
        <v/>
      </c>
      <c r="R180" s="102" t="str">
        <f t="shared" si="873"/>
        <v/>
      </c>
      <c r="S180" s="111"/>
      <c r="U180" s="16"/>
      <c r="V180" s="16"/>
      <c r="W180" s="16"/>
      <c r="X180" s="16"/>
    </row>
    <row r="181" spans="1:24" ht="14.25" thickBot="1" x14ac:dyDescent="0.2">
      <c r="A181" s="107"/>
      <c r="B181" s="67"/>
      <c r="C181" s="116" t="s">
        <v>11</v>
      </c>
      <c r="D181" s="117"/>
      <c r="E181" s="95"/>
      <c r="F181" s="33" t="s">
        <v>2</v>
      </c>
      <c r="G181" s="26"/>
      <c r="H181" s="97" t="str">
        <f t="shared" ref="H181" si="874">IF($G180="","",IF($E180=1,ROUNDDOWN($G181*7.4/1000,0),ROUNDDOWN($G181*6/1000,0)))</f>
        <v/>
      </c>
      <c r="I181" s="98"/>
      <c r="J181" s="97" t="str">
        <f t="shared" si="868"/>
        <v/>
      </c>
      <c r="K181" s="98"/>
      <c r="L181" s="97" t="str">
        <f t="shared" si="869"/>
        <v/>
      </c>
      <c r="M181" s="105"/>
      <c r="N181" s="92"/>
      <c r="O181" s="89"/>
      <c r="P181" s="119"/>
      <c r="Q181" s="103"/>
      <c r="R181" s="103"/>
      <c r="S181" s="111"/>
      <c r="U181" s="16"/>
      <c r="V181" s="16"/>
      <c r="W181" s="16"/>
      <c r="X181" s="16"/>
    </row>
    <row r="182" spans="1:24" ht="14.25" thickBot="1" x14ac:dyDescent="0.2">
      <c r="A182" s="107"/>
      <c r="B182" s="67"/>
      <c r="C182" s="37"/>
      <c r="D182" s="38" t="s">
        <v>31</v>
      </c>
      <c r="E182" s="96"/>
      <c r="F182" s="39" t="str">
        <f t="shared" ref="F182" si="875">$O$12</f>
        <v>差２</v>
      </c>
      <c r="G182" s="40" t="str">
        <f t="shared" ref="G182" si="876">IF(AND($G180="",$G181=""),"",$G180-$G181)</f>
        <v/>
      </c>
      <c r="H182" s="41" t="s">
        <v>4</v>
      </c>
      <c r="I182" s="42" t="str">
        <f t="shared" ref="I182" si="877">IF(AND($H180="",$H181=""),"",$H180-$H181)</f>
        <v/>
      </c>
      <c r="J182" s="41" t="s">
        <v>5</v>
      </c>
      <c r="K182" s="42" t="str">
        <f t="shared" ref="K182" si="878">IF(AND($J180="",$J181=""),"",$J180-$J181)</f>
        <v/>
      </c>
      <c r="L182" s="43" t="s">
        <v>6</v>
      </c>
      <c r="M182" s="40" t="str">
        <f t="shared" ref="M182" si="879">IF(AND($L180="",$L181=""),"",$L180-$L181)</f>
        <v/>
      </c>
      <c r="N182" s="92"/>
      <c r="O182" s="90"/>
      <c r="P182" s="119"/>
      <c r="Q182" s="103"/>
      <c r="R182" s="103"/>
      <c r="S182" s="112"/>
      <c r="U182" s="16"/>
      <c r="V182" s="16"/>
      <c r="W182" s="16"/>
      <c r="X182" s="16"/>
    </row>
    <row r="183" spans="1:24" ht="15" thickTop="1" thickBot="1" x14ac:dyDescent="0.2">
      <c r="A183" s="108"/>
      <c r="B183" s="62" t="s">
        <v>18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4"/>
      <c r="P183" s="44" t="str">
        <f t="shared" ref="P183" si="880">IF(AND($P177="",$P180=""),"",SUM($P177:$P180))</f>
        <v/>
      </c>
      <c r="Q183" s="45" t="str">
        <f t="shared" ref="Q183" si="881">IF(AND(Q177="",Q180=""),"",SUM(Q177:Q180))</f>
        <v/>
      </c>
      <c r="R183" s="45" t="str">
        <f t="shared" ref="R183" si="882">IF(AND($R177="",$R180=""),"",SUM($R177:$R180))</f>
        <v/>
      </c>
      <c r="S183" s="46" t="str">
        <f t="shared" ref="S183" si="883">IF(AND($P183="",$Q183="",$R183=""),"",SUM($P183:$R183))</f>
        <v/>
      </c>
      <c r="T183" s="52">
        <v>25</v>
      </c>
      <c r="U183" s="53" t="str">
        <f t="shared" ref="U183" si="884">P183</f>
        <v/>
      </c>
      <c r="V183" s="53" t="str">
        <f t="shared" ref="V183" si="885">Q183</f>
        <v/>
      </c>
      <c r="W183" s="53" t="str">
        <f t="shared" ref="W183" si="886">R183</f>
        <v/>
      </c>
      <c r="X183" s="53" t="str">
        <f t="shared" ref="X183" si="887">S183</f>
        <v/>
      </c>
    </row>
    <row r="184" spans="1:24" ht="14.25" thickBot="1" x14ac:dyDescent="0.2">
      <c r="A184" s="106" t="str" cm="1">
        <f t="array" aca="1" ref="A184" ca="1">IF($B184="","",IF(ISNUMBER(OFFSET(INDIRECT(ADDRESS(ROW(),COLUMN())),-7,0)),OFFSET(INDIRECT(ADDRESS(ROW(),COLUMN())),-7,0)+1,1))</f>
        <v/>
      </c>
      <c r="B184" s="65"/>
      <c r="C184" s="31"/>
      <c r="D184" s="20" t="s">
        <v>31</v>
      </c>
      <c r="E184" s="94" t="s">
        <v>30</v>
      </c>
      <c r="F184" s="21" t="s">
        <v>1</v>
      </c>
      <c r="G184" s="25"/>
      <c r="H184" s="99" t="str">
        <f t="shared" ref="H184" si="888">IF($G184="","",IF($E184=1,ROUNDDOWN($G184*7.4/1000,0),ROUNDDOWN($G184*6/1000,0)))</f>
        <v/>
      </c>
      <c r="I184" s="101"/>
      <c r="J184" s="99" t="str">
        <f t="shared" ref="J184" si="889">IF($G184="","",ROUNDDOWN($G184*2/1000,0))</f>
        <v/>
      </c>
      <c r="K184" s="101"/>
      <c r="L184" s="99" t="str">
        <f t="shared" ref="L184" si="890">IF(G184="","",ROUNDDOWN($G184*2/1000,0))</f>
        <v/>
      </c>
      <c r="M184" s="100"/>
      <c r="N184" s="91" t="str">
        <f t="shared" ref="N184" si="891">IF(AND($C184="",$C186=""),"",ABS($C184-$C186)+1)</f>
        <v/>
      </c>
      <c r="O184" s="120" t="str">
        <f t="shared" ref="O184" si="892">REPLACE($O$7,1,2,"差１")</f>
        <v>差１</v>
      </c>
      <c r="P184" s="113" t="str">
        <f t="shared" ref="P184" si="893">IF($I186="","",$I186*$N184)</f>
        <v/>
      </c>
      <c r="Q184" s="102" t="str">
        <f t="shared" ref="Q184" si="894">IF($K186="","",$K186*$N184)</f>
        <v/>
      </c>
      <c r="R184" s="102" t="str">
        <f t="shared" ref="R184" si="895">IF($M186="","",$M186*$N184)</f>
        <v/>
      </c>
      <c r="S184" s="111"/>
      <c r="U184" s="16"/>
      <c r="V184" s="16"/>
      <c r="W184" s="16"/>
      <c r="X184" s="16"/>
    </row>
    <row r="185" spans="1:24" ht="14.25" thickBot="1" x14ac:dyDescent="0.2">
      <c r="A185" s="107"/>
      <c r="B185" s="65"/>
      <c r="C185" s="116" t="s">
        <v>11</v>
      </c>
      <c r="D185" s="117"/>
      <c r="E185" s="95"/>
      <c r="F185" s="33" t="s">
        <v>2</v>
      </c>
      <c r="G185" s="26"/>
      <c r="H185" s="97" t="str">
        <f t="shared" ref="H185" si="896">IF($G185="","",IF($E184=1,ROUNDDOWN($G185*7.4/1000,0),ROUNDDOWN($G185*6/1000,0)))</f>
        <v/>
      </c>
      <c r="I185" s="98"/>
      <c r="J185" s="97" t="str">
        <f t="shared" ref="J185" si="897">IF(G185="","",ROUNDDOWN(G185*2/1000,0))</f>
        <v/>
      </c>
      <c r="K185" s="98"/>
      <c r="L185" s="97" t="str">
        <f t="shared" ref="L185" si="898">IF($G185="","",ROUNDDOWN($G185*2/1000,0))</f>
        <v/>
      </c>
      <c r="M185" s="105"/>
      <c r="N185" s="92"/>
      <c r="O185" s="120"/>
      <c r="P185" s="114"/>
      <c r="Q185" s="103"/>
      <c r="R185" s="103"/>
      <c r="S185" s="111"/>
      <c r="U185" s="16"/>
      <c r="V185" s="16"/>
      <c r="W185" s="16"/>
      <c r="X185" s="16"/>
    </row>
    <row r="186" spans="1:24" ht="14.25" thickBot="1" x14ac:dyDescent="0.2">
      <c r="A186" s="107"/>
      <c r="B186" s="65"/>
      <c r="C186" s="34"/>
      <c r="D186" s="22" t="s">
        <v>31</v>
      </c>
      <c r="E186" s="96"/>
      <c r="F186" s="23" t="str">
        <f t="shared" ref="F186" si="899">$O$9</f>
        <v>差１</v>
      </c>
      <c r="G186" s="7" t="str">
        <f t="shared" ref="G186" si="900">IF(AND($G184="",$G185="",""),"",$G184-$G185)</f>
        <v/>
      </c>
      <c r="H186" s="8" t="s">
        <v>4</v>
      </c>
      <c r="I186" s="9" t="str">
        <f t="shared" ref="I186" si="901">IF(AND($H184="",$H185=""),"",$H184-$H185)</f>
        <v/>
      </c>
      <c r="J186" s="8" t="s">
        <v>5</v>
      </c>
      <c r="K186" s="9" t="str">
        <f t="shared" ref="K186" si="902">IF(AND($J184="",$J185=""),"",$J184-$J185)</f>
        <v/>
      </c>
      <c r="L186" s="10" t="s">
        <v>6</v>
      </c>
      <c r="M186" s="7" t="str">
        <f t="shared" ref="M186" si="903">IF(AND($L184="",$L185=""),"",$L184-$L185)</f>
        <v/>
      </c>
      <c r="N186" s="93"/>
      <c r="O186" s="120"/>
      <c r="P186" s="115"/>
      <c r="Q186" s="104"/>
      <c r="R186" s="104"/>
      <c r="S186" s="111"/>
      <c r="U186" s="16"/>
      <c r="V186" s="16"/>
      <c r="W186" s="16"/>
      <c r="X186" s="16"/>
    </row>
    <row r="187" spans="1:24" ht="14.25" thickBot="1" x14ac:dyDescent="0.2">
      <c r="A187" s="107"/>
      <c r="B187" s="66"/>
      <c r="C187" s="31"/>
      <c r="D187" s="20" t="s">
        <v>31</v>
      </c>
      <c r="E187" s="94"/>
      <c r="F187" s="24" t="s">
        <v>1</v>
      </c>
      <c r="G187" s="26"/>
      <c r="H187" s="86" t="str">
        <f t="shared" ref="H187" si="904">IF($G187="","",IF($E187=1,ROUNDDOWN($G187*7.4/1000,0),ROUNDDOWN($G187*6/1000,0)))</f>
        <v/>
      </c>
      <c r="I187" s="87"/>
      <c r="J187" s="86" t="str">
        <f t="shared" ref="J187:J188" si="905">IF($G187="","",ROUNDDOWN($G187*2/1000,0))</f>
        <v/>
      </c>
      <c r="K187" s="87"/>
      <c r="L187" s="86" t="str">
        <f t="shared" ref="L187:L188" si="906">IF($G187="","",ROUNDDOWN($G187*2/1000,0))</f>
        <v/>
      </c>
      <c r="M187" s="88"/>
      <c r="N187" s="91" t="str">
        <f t="shared" ref="N187" si="907">IF(AND($C187="",$C189=""),"",ABS($C187-$C189)+1)</f>
        <v/>
      </c>
      <c r="O187" s="89" t="str">
        <f t="shared" ref="O187" si="908">REPLACE($O$7,1,2,"差２")</f>
        <v>差２</v>
      </c>
      <c r="P187" s="118" t="str">
        <f t="shared" ref="P187" si="909">IF($I189="","",$I189*$N187)</f>
        <v/>
      </c>
      <c r="Q187" s="102" t="str">
        <f t="shared" ref="Q187:R187" si="910">IF($G189="","",$G189*$N187)</f>
        <v/>
      </c>
      <c r="R187" s="102" t="str">
        <f t="shared" si="910"/>
        <v/>
      </c>
      <c r="S187" s="111"/>
      <c r="U187" s="16"/>
      <c r="V187" s="16"/>
      <c r="W187" s="16"/>
      <c r="X187" s="16"/>
    </row>
    <row r="188" spans="1:24" ht="14.25" thickBot="1" x14ac:dyDescent="0.2">
      <c r="A188" s="107"/>
      <c r="B188" s="67"/>
      <c r="C188" s="116" t="s">
        <v>11</v>
      </c>
      <c r="D188" s="117"/>
      <c r="E188" s="95"/>
      <c r="F188" s="33" t="s">
        <v>2</v>
      </c>
      <c r="G188" s="26"/>
      <c r="H188" s="97" t="str">
        <f t="shared" ref="H188" si="911">IF($G187="","",IF($E187=1,ROUNDDOWN($G188*7.4/1000,0),ROUNDDOWN($G188*6/1000,0)))</f>
        <v/>
      </c>
      <c r="I188" s="98"/>
      <c r="J188" s="97" t="str">
        <f t="shared" si="905"/>
        <v/>
      </c>
      <c r="K188" s="98"/>
      <c r="L188" s="97" t="str">
        <f t="shared" si="906"/>
        <v/>
      </c>
      <c r="M188" s="105"/>
      <c r="N188" s="92"/>
      <c r="O188" s="89"/>
      <c r="P188" s="119"/>
      <c r="Q188" s="103"/>
      <c r="R188" s="103"/>
      <c r="S188" s="111"/>
      <c r="U188" s="16"/>
      <c r="V188" s="16"/>
      <c r="W188" s="16"/>
      <c r="X188" s="16"/>
    </row>
    <row r="189" spans="1:24" ht="14.25" thickBot="1" x14ac:dyDescent="0.2">
      <c r="A189" s="107"/>
      <c r="B189" s="67"/>
      <c r="C189" s="37"/>
      <c r="D189" s="38" t="s">
        <v>31</v>
      </c>
      <c r="E189" s="96"/>
      <c r="F189" s="39" t="str">
        <f t="shared" ref="F189" si="912">$O$12</f>
        <v>差２</v>
      </c>
      <c r="G189" s="40" t="str">
        <f t="shared" ref="G189" si="913">IF(AND($G187="",$G188=""),"",$G187-$G188)</f>
        <v/>
      </c>
      <c r="H189" s="41" t="s">
        <v>4</v>
      </c>
      <c r="I189" s="42" t="str">
        <f t="shared" ref="I189" si="914">IF(AND($H187="",$H188=""),"",$H187-$H188)</f>
        <v/>
      </c>
      <c r="J189" s="41" t="s">
        <v>5</v>
      </c>
      <c r="K189" s="42" t="str">
        <f t="shared" ref="K189" si="915">IF(AND($J187="",$J188=""),"",$J187-$J188)</f>
        <v/>
      </c>
      <c r="L189" s="43" t="s">
        <v>6</v>
      </c>
      <c r="M189" s="40" t="str">
        <f t="shared" ref="M189" si="916">IF(AND($L187="",$L188=""),"",$L187-$L188)</f>
        <v/>
      </c>
      <c r="N189" s="92"/>
      <c r="O189" s="90"/>
      <c r="P189" s="119"/>
      <c r="Q189" s="103"/>
      <c r="R189" s="103"/>
      <c r="S189" s="112"/>
      <c r="U189" s="16"/>
      <c r="V189" s="16"/>
      <c r="W189" s="16"/>
      <c r="X189" s="16"/>
    </row>
    <row r="190" spans="1:24" ht="15" thickTop="1" thickBot="1" x14ac:dyDescent="0.2">
      <c r="A190" s="108"/>
      <c r="B190" s="62" t="s">
        <v>18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4"/>
      <c r="P190" s="44" t="str">
        <f t="shared" ref="P190" si="917">IF(AND($P184="",$P187=""),"",SUM($P184:$P187))</f>
        <v/>
      </c>
      <c r="Q190" s="45" t="str">
        <f t="shared" ref="Q190" si="918">IF(AND(Q184="",Q187=""),"",SUM(Q184:Q187))</f>
        <v/>
      </c>
      <c r="R190" s="45" t="str">
        <f t="shared" ref="R190" si="919">IF(AND($R184="",$R187=""),"",SUM($R184:$R187))</f>
        <v/>
      </c>
      <c r="S190" s="46" t="str">
        <f t="shared" ref="S190" si="920">IF(AND($P190="",$Q190="",$R190=""),"",SUM($P190:$R190))</f>
        <v/>
      </c>
      <c r="T190" s="52">
        <v>26</v>
      </c>
      <c r="U190" s="53" t="str">
        <f t="shared" ref="U190" si="921">P190</f>
        <v/>
      </c>
      <c r="V190" s="53" t="str">
        <f t="shared" ref="V190" si="922">Q190</f>
        <v/>
      </c>
      <c r="W190" s="53" t="str">
        <f t="shared" ref="W190" si="923">R190</f>
        <v/>
      </c>
      <c r="X190" s="53" t="str">
        <f t="shared" ref="X190" si="924">S190</f>
        <v/>
      </c>
    </row>
    <row r="191" spans="1:24" ht="14.25" thickBot="1" x14ac:dyDescent="0.2">
      <c r="A191" s="106" t="str" cm="1">
        <f t="array" aca="1" ref="A191" ca="1">IF($B191="","",IF(ISNUMBER(OFFSET(INDIRECT(ADDRESS(ROW(),COLUMN())),-7,0)),OFFSET(INDIRECT(ADDRESS(ROW(),COLUMN())),-7,0)+1,1))</f>
        <v/>
      </c>
      <c r="B191" s="65"/>
      <c r="C191" s="31"/>
      <c r="D191" s="20" t="s">
        <v>31</v>
      </c>
      <c r="E191" s="94" t="s">
        <v>30</v>
      </c>
      <c r="F191" s="21" t="s">
        <v>1</v>
      </c>
      <c r="G191" s="25"/>
      <c r="H191" s="99" t="str">
        <f t="shared" ref="H191" si="925">IF($G191="","",IF($E191=1,ROUNDDOWN($G191*7.4/1000,0),ROUNDDOWN($G191*6/1000,0)))</f>
        <v/>
      </c>
      <c r="I191" s="101"/>
      <c r="J191" s="99" t="str">
        <f t="shared" ref="J191" si="926">IF($G191="","",ROUNDDOWN($G191*2/1000,0))</f>
        <v/>
      </c>
      <c r="K191" s="101"/>
      <c r="L191" s="99" t="str">
        <f t="shared" ref="L191" si="927">IF(G191="","",ROUNDDOWN($G191*2/1000,0))</f>
        <v/>
      </c>
      <c r="M191" s="100"/>
      <c r="N191" s="91" t="str">
        <f t="shared" ref="N191" si="928">IF(AND($C191="",$C193=""),"",ABS($C191-$C193)+1)</f>
        <v/>
      </c>
      <c r="O191" s="120" t="str">
        <f t="shared" ref="O191" si="929">REPLACE($O$7,1,2,"差１")</f>
        <v>差１</v>
      </c>
      <c r="P191" s="113" t="str">
        <f t="shared" ref="P191" si="930">IF($I193="","",$I193*$N191)</f>
        <v/>
      </c>
      <c r="Q191" s="102" t="str">
        <f t="shared" ref="Q191" si="931">IF($K193="","",$K193*$N191)</f>
        <v/>
      </c>
      <c r="R191" s="102" t="str">
        <f t="shared" ref="R191" si="932">IF($M193="","",$M193*$N191)</f>
        <v/>
      </c>
      <c r="S191" s="111"/>
      <c r="U191" s="16"/>
      <c r="V191" s="16"/>
      <c r="W191" s="16"/>
      <c r="X191" s="16"/>
    </row>
    <row r="192" spans="1:24" ht="14.25" thickBot="1" x14ac:dyDescent="0.2">
      <c r="A192" s="107"/>
      <c r="B192" s="65"/>
      <c r="C192" s="116" t="s">
        <v>11</v>
      </c>
      <c r="D192" s="117"/>
      <c r="E192" s="95"/>
      <c r="F192" s="33" t="s">
        <v>2</v>
      </c>
      <c r="G192" s="26"/>
      <c r="H192" s="97" t="str">
        <f t="shared" ref="H192" si="933">IF($G192="","",IF($E191=1,ROUNDDOWN($G192*7.4/1000,0),ROUNDDOWN($G192*6/1000,0)))</f>
        <v/>
      </c>
      <c r="I192" s="98"/>
      <c r="J192" s="97" t="str">
        <f t="shared" ref="J192" si="934">IF(G192="","",ROUNDDOWN(G192*2/1000,0))</f>
        <v/>
      </c>
      <c r="K192" s="98"/>
      <c r="L192" s="97" t="str">
        <f t="shared" ref="L192" si="935">IF($G192="","",ROUNDDOWN($G192*2/1000,0))</f>
        <v/>
      </c>
      <c r="M192" s="105"/>
      <c r="N192" s="92"/>
      <c r="O192" s="120"/>
      <c r="P192" s="114"/>
      <c r="Q192" s="103"/>
      <c r="R192" s="103"/>
      <c r="S192" s="111"/>
      <c r="U192" s="16"/>
      <c r="V192" s="16"/>
      <c r="W192" s="16"/>
      <c r="X192" s="16"/>
    </row>
    <row r="193" spans="1:24" ht="14.25" thickBot="1" x14ac:dyDescent="0.2">
      <c r="A193" s="107"/>
      <c r="B193" s="65"/>
      <c r="C193" s="34"/>
      <c r="D193" s="22" t="s">
        <v>31</v>
      </c>
      <c r="E193" s="96"/>
      <c r="F193" s="23" t="str">
        <f t="shared" ref="F193" si="936">$O$9</f>
        <v>差１</v>
      </c>
      <c r="G193" s="7" t="str">
        <f t="shared" ref="G193" si="937">IF(AND($G191="",$G192="",""),"",$G191-$G192)</f>
        <v/>
      </c>
      <c r="H193" s="8" t="s">
        <v>4</v>
      </c>
      <c r="I193" s="9" t="str">
        <f t="shared" ref="I193" si="938">IF(AND($H191="",$H192=""),"",$H191-$H192)</f>
        <v/>
      </c>
      <c r="J193" s="8" t="s">
        <v>5</v>
      </c>
      <c r="K193" s="9" t="str">
        <f t="shared" ref="K193" si="939">IF(AND($J191="",$J192=""),"",$J191-$J192)</f>
        <v/>
      </c>
      <c r="L193" s="10" t="s">
        <v>6</v>
      </c>
      <c r="M193" s="7" t="str">
        <f t="shared" ref="M193" si="940">IF(AND($L191="",$L192=""),"",$L191-$L192)</f>
        <v/>
      </c>
      <c r="N193" s="93"/>
      <c r="O193" s="120"/>
      <c r="P193" s="115"/>
      <c r="Q193" s="104"/>
      <c r="R193" s="104"/>
      <c r="S193" s="111"/>
      <c r="U193" s="16"/>
      <c r="V193" s="16"/>
      <c r="W193" s="16"/>
      <c r="X193" s="16"/>
    </row>
    <row r="194" spans="1:24" ht="14.25" thickBot="1" x14ac:dyDescent="0.2">
      <c r="A194" s="107"/>
      <c r="B194" s="66"/>
      <c r="C194" s="31"/>
      <c r="D194" s="20" t="s">
        <v>31</v>
      </c>
      <c r="E194" s="94"/>
      <c r="F194" s="24" t="s">
        <v>1</v>
      </c>
      <c r="G194" s="26"/>
      <c r="H194" s="86" t="str">
        <f t="shared" ref="H194" si="941">IF($G194="","",IF($E194=1,ROUNDDOWN($G194*7.4/1000,0),ROUNDDOWN($G194*6/1000,0)))</f>
        <v/>
      </c>
      <c r="I194" s="87"/>
      <c r="J194" s="86" t="str">
        <f t="shared" ref="J194:J195" si="942">IF($G194="","",ROUNDDOWN($G194*2/1000,0))</f>
        <v/>
      </c>
      <c r="K194" s="87"/>
      <c r="L194" s="86" t="str">
        <f t="shared" ref="L194:L195" si="943">IF($G194="","",ROUNDDOWN($G194*2/1000,0))</f>
        <v/>
      </c>
      <c r="M194" s="88"/>
      <c r="N194" s="91" t="str">
        <f t="shared" ref="N194" si="944">IF(AND($C194="",$C196=""),"",ABS($C194-$C196)+1)</f>
        <v/>
      </c>
      <c r="O194" s="89" t="str">
        <f t="shared" ref="O194" si="945">REPLACE($O$7,1,2,"差２")</f>
        <v>差２</v>
      </c>
      <c r="P194" s="118" t="str">
        <f t="shared" ref="P194" si="946">IF($I196="","",$I196*$N194)</f>
        <v/>
      </c>
      <c r="Q194" s="102" t="str">
        <f t="shared" ref="Q194:R194" si="947">IF($G196="","",$G196*$N194)</f>
        <v/>
      </c>
      <c r="R194" s="102" t="str">
        <f t="shared" si="947"/>
        <v/>
      </c>
      <c r="S194" s="111"/>
      <c r="U194" s="16"/>
      <c r="V194" s="16"/>
      <c r="W194" s="16"/>
      <c r="X194" s="16"/>
    </row>
    <row r="195" spans="1:24" ht="14.25" thickBot="1" x14ac:dyDescent="0.2">
      <c r="A195" s="107"/>
      <c r="B195" s="67"/>
      <c r="C195" s="116" t="s">
        <v>11</v>
      </c>
      <c r="D195" s="117"/>
      <c r="E195" s="95"/>
      <c r="F195" s="33" t="s">
        <v>2</v>
      </c>
      <c r="G195" s="26"/>
      <c r="H195" s="97" t="str">
        <f t="shared" ref="H195" si="948">IF($G194="","",IF($E194=1,ROUNDDOWN($G195*7.4/1000,0),ROUNDDOWN($G195*6/1000,0)))</f>
        <v/>
      </c>
      <c r="I195" s="98"/>
      <c r="J195" s="97" t="str">
        <f t="shared" si="942"/>
        <v/>
      </c>
      <c r="K195" s="98"/>
      <c r="L195" s="97" t="str">
        <f t="shared" si="943"/>
        <v/>
      </c>
      <c r="M195" s="105"/>
      <c r="N195" s="92"/>
      <c r="O195" s="89"/>
      <c r="P195" s="119"/>
      <c r="Q195" s="103"/>
      <c r="R195" s="103"/>
      <c r="S195" s="111"/>
      <c r="U195" s="16"/>
      <c r="V195" s="16"/>
      <c r="W195" s="16"/>
      <c r="X195" s="16"/>
    </row>
    <row r="196" spans="1:24" ht="14.25" thickBot="1" x14ac:dyDescent="0.2">
      <c r="A196" s="107"/>
      <c r="B196" s="67"/>
      <c r="C196" s="37"/>
      <c r="D196" s="38" t="s">
        <v>31</v>
      </c>
      <c r="E196" s="96"/>
      <c r="F196" s="39" t="str">
        <f t="shared" ref="F196" si="949">$O$12</f>
        <v>差２</v>
      </c>
      <c r="G196" s="40" t="str">
        <f t="shared" ref="G196" si="950">IF(AND($G194="",$G195=""),"",$G194-$G195)</f>
        <v/>
      </c>
      <c r="H196" s="41" t="s">
        <v>4</v>
      </c>
      <c r="I196" s="42" t="str">
        <f t="shared" ref="I196" si="951">IF(AND($H194="",$H195=""),"",$H194-$H195)</f>
        <v/>
      </c>
      <c r="J196" s="41" t="s">
        <v>5</v>
      </c>
      <c r="K196" s="42" t="str">
        <f t="shared" ref="K196" si="952">IF(AND($J194="",$J195=""),"",$J194-$J195)</f>
        <v/>
      </c>
      <c r="L196" s="43" t="s">
        <v>6</v>
      </c>
      <c r="M196" s="40" t="str">
        <f t="shared" ref="M196" si="953">IF(AND($L194="",$L195=""),"",$L194-$L195)</f>
        <v/>
      </c>
      <c r="N196" s="92"/>
      <c r="O196" s="90"/>
      <c r="P196" s="119"/>
      <c r="Q196" s="103"/>
      <c r="R196" s="103"/>
      <c r="S196" s="112"/>
      <c r="U196" s="16"/>
      <c r="V196" s="16"/>
      <c r="W196" s="16"/>
      <c r="X196" s="16"/>
    </row>
    <row r="197" spans="1:24" ht="15" thickTop="1" thickBot="1" x14ac:dyDescent="0.2">
      <c r="A197" s="108"/>
      <c r="B197" s="62" t="s">
        <v>18</v>
      </c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4"/>
      <c r="P197" s="44" t="str">
        <f t="shared" ref="P197" si="954">IF(AND($P191="",$P194=""),"",SUM($P191:$P194))</f>
        <v/>
      </c>
      <c r="Q197" s="45" t="str">
        <f t="shared" ref="Q197" si="955">IF(AND(Q191="",Q194=""),"",SUM(Q191:Q194))</f>
        <v/>
      </c>
      <c r="R197" s="45" t="str">
        <f t="shared" ref="R197" si="956">IF(AND($R191="",$R194=""),"",SUM($R191:$R194))</f>
        <v/>
      </c>
      <c r="S197" s="46" t="str">
        <f t="shared" ref="S197" si="957">IF(AND($P197="",$Q197="",$R197=""),"",SUM($P197:$R197))</f>
        <v/>
      </c>
      <c r="T197" s="52">
        <v>27</v>
      </c>
      <c r="U197" s="53" t="str">
        <f t="shared" ref="U197" si="958">P197</f>
        <v/>
      </c>
      <c r="V197" s="53" t="str">
        <f t="shared" ref="V197" si="959">Q197</f>
        <v/>
      </c>
      <c r="W197" s="53" t="str">
        <f t="shared" ref="W197" si="960">R197</f>
        <v/>
      </c>
      <c r="X197" s="53" t="str">
        <f t="shared" ref="X197" si="961">S197</f>
        <v/>
      </c>
    </row>
    <row r="198" spans="1:24" ht="14.25" thickBot="1" x14ac:dyDescent="0.2">
      <c r="A198" s="106" t="str" cm="1">
        <f t="array" aca="1" ref="A198" ca="1">IF($B198="","",IF(ISNUMBER(OFFSET(INDIRECT(ADDRESS(ROW(),COLUMN())),-7,0)),OFFSET(INDIRECT(ADDRESS(ROW(),COLUMN())),-7,0)+1,1))</f>
        <v/>
      </c>
      <c r="B198" s="65"/>
      <c r="C198" s="31"/>
      <c r="D198" s="20" t="s">
        <v>31</v>
      </c>
      <c r="E198" s="94" t="s">
        <v>30</v>
      </c>
      <c r="F198" s="21" t="s">
        <v>1</v>
      </c>
      <c r="G198" s="25"/>
      <c r="H198" s="99" t="str">
        <f t="shared" ref="H198" si="962">IF($G198="","",IF($E198=1,ROUNDDOWN($G198*7.4/1000,0),ROUNDDOWN($G198*6/1000,0)))</f>
        <v/>
      </c>
      <c r="I198" s="101"/>
      <c r="J198" s="99" t="str">
        <f t="shared" ref="J198" si="963">IF($G198="","",ROUNDDOWN($G198*2/1000,0))</f>
        <v/>
      </c>
      <c r="K198" s="101"/>
      <c r="L198" s="99" t="str">
        <f t="shared" ref="L198" si="964">IF(G198="","",ROUNDDOWN($G198*2/1000,0))</f>
        <v/>
      </c>
      <c r="M198" s="100"/>
      <c r="N198" s="91" t="str">
        <f t="shared" ref="N198" si="965">IF(AND($C198="",$C200=""),"",ABS($C198-$C200)+1)</f>
        <v/>
      </c>
      <c r="O198" s="120" t="str">
        <f t="shared" ref="O198" si="966">REPLACE($O$7,1,2,"差１")</f>
        <v>差１</v>
      </c>
      <c r="P198" s="113" t="str">
        <f t="shared" ref="P198" si="967">IF($I200="","",$I200*$N198)</f>
        <v/>
      </c>
      <c r="Q198" s="102" t="str">
        <f t="shared" ref="Q198" si="968">IF($K200="","",$K200*$N198)</f>
        <v/>
      </c>
      <c r="R198" s="102" t="str">
        <f t="shared" ref="R198" si="969">IF($M200="","",$M200*$N198)</f>
        <v/>
      </c>
      <c r="S198" s="111"/>
      <c r="U198" s="16"/>
      <c r="V198" s="16"/>
      <c r="W198" s="16"/>
      <c r="X198" s="16"/>
    </row>
    <row r="199" spans="1:24" ht="14.25" thickBot="1" x14ac:dyDescent="0.2">
      <c r="A199" s="107"/>
      <c r="B199" s="65"/>
      <c r="C199" s="116" t="s">
        <v>11</v>
      </c>
      <c r="D199" s="117"/>
      <c r="E199" s="95"/>
      <c r="F199" s="33" t="s">
        <v>2</v>
      </c>
      <c r="G199" s="26"/>
      <c r="H199" s="97" t="str">
        <f t="shared" ref="H199" si="970">IF($G199="","",IF($E198=1,ROUNDDOWN($G199*7.4/1000,0),ROUNDDOWN($G199*6/1000,0)))</f>
        <v/>
      </c>
      <c r="I199" s="98"/>
      <c r="J199" s="97" t="str">
        <f t="shared" ref="J199" si="971">IF(G199="","",ROUNDDOWN(G199*2/1000,0))</f>
        <v/>
      </c>
      <c r="K199" s="98"/>
      <c r="L199" s="97" t="str">
        <f t="shared" ref="L199" si="972">IF($G199="","",ROUNDDOWN($G199*2/1000,0))</f>
        <v/>
      </c>
      <c r="M199" s="105"/>
      <c r="N199" s="92"/>
      <c r="O199" s="120"/>
      <c r="P199" s="114"/>
      <c r="Q199" s="103"/>
      <c r="R199" s="103"/>
      <c r="S199" s="111"/>
      <c r="U199" s="16"/>
      <c r="V199" s="16"/>
      <c r="W199" s="16"/>
      <c r="X199" s="16"/>
    </row>
    <row r="200" spans="1:24" ht="14.25" thickBot="1" x14ac:dyDescent="0.2">
      <c r="A200" s="107"/>
      <c r="B200" s="65"/>
      <c r="C200" s="34"/>
      <c r="D200" s="22" t="s">
        <v>31</v>
      </c>
      <c r="E200" s="96"/>
      <c r="F200" s="23" t="str">
        <f t="shared" ref="F200" si="973">$O$9</f>
        <v>差１</v>
      </c>
      <c r="G200" s="7" t="str">
        <f t="shared" ref="G200" si="974">IF(AND($G198="",$G199="",""),"",$G198-$G199)</f>
        <v/>
      </c>
      <c r="H200" s="8" t="s">
        <v>4</v>
      </c>
      <c r="I200" s="9" t="str">
        <f t="shared" ref="I200" si="975">IF(AND($H198="",$H199=""),"",$H198-$H199)</f>
        <v/>
      </c>
      <c r="J200" s="8" t="s">
        <v>5</v>
      </c>
      <c r="K200" s="9" t="str">
        <f t="shared" ref="K200" si="976">IF(AND($J198="",$J199=""),"",$J198-$J199)</f>
        <v/>
      </c>
      <c r="L200" s="10" t="s">
        <v>6</v>
      </c>
      <c r="M200" s="7" t="str">
        <f t="shared" ref="M200" si="977">IF(AND($L198="",$L199=""),"",$L198-$L199)</f>
        <v/>
      </c>
      <c r="N200" s="93"/>
      <c r="O200" s="120"/>
      <c r="P200" s="115"/>
      <c r="Q200" s="104"/>
      <c r="R200" s="104"/>
      <c r="S200" s="111"/>
      <c r="U200" s="16"/>
      <c r="V200" s="16"/>
      <c r="W200" s="16"/>
      <c r="X200" s="16"/>
    </row>
    <row r="201" spans="1:24" ht="14.25" thickBot="1" x14ac:dyDescent="0.2">
      <c r="A201" s="107"/>
      <c r="B201" s="66"/>
      <c r="C201" s="31"/>
      <c r="D201" s="20" t="s">
        <v>31</v>
      </c>
      <c r="E201" s="94"/>
      <c r="F201" s="24" t="s">
        <v>1</v>
      </c>
      <c r="G201" s="26"/>
      <c r="H201" s="86" t="str">
        <f t="shared" ref="H201" si="978">IF($G201="","",IF($E201=1,ROUNDDOWN($G201*7.4/1000,0),ROUNDDOWN($G201*6/1000,0)))</f>
        <v/>
      </c>
      <c r="I201" s="87"/>
      <c r="J201" s="86" t="str">
        <f t="shared" ref="J201:J202" si="979">IF($G201="","",ROUNDDOWN($G201*2/1000,0))</f>
        <v/>
      </c>
      <c r="K201" s="87"/>
      <c r="L201" s="86" t="str">
        <f t="shared" ref="L201:L202" si="980">IF($G201="","",ROUNDDOWN($G201*2/1000,0))</f>
        <v/>
      </c>
      <c r="M201" s="88"/>
      <c r="N201" s="91" t="str">
        <f t="shared" ref="N201" si="981">IF(AND($C201="",$C203=""),"",ABS($C201-$C203)+1)</f>
        <v/>
      </c>
      <c r="O201" s="89" t="str">
        <f t="shared" ref="O201" si="982">REPLACE($O$7,1,2,"差２")</f>
        <v>差２</v>
      </c>
      <c r="P201" s="118" t="str">
        <f t="shared" ref="P201" si="983">IF($I203="","",$I203*$N201)</f>
        <v/>
      </c>
      <c r="Q201" s="102" t="str">
        <f t="shared" ref="Q201:R201" si="984">IF($G203="","",$G203*$N201)</f>
        <v/>
      </c>
      <c r="R201" s="102" t="str">
        <f t="shared" si="984"/>
        <v/>
      </c>
      <c r="S201" s="111"/>
      <c r="U201" s="16"/>
      <c r="V201" s="16"/>
      <c r="W201" s="16"/>
      <c r="X201" s="16"/>
    </row>
    <row r="202" spans="1:24" ht="14.25" thickBot="1" x14ac:dyDescent="0.2">
      <c r="A202" s="107"/>
      <c r="B202" s="67"/>
      <c r="C202" s="116" t="s">
        <v>11</v>
      </c>
      <c r="D202" s="117"/>
      <c r="E202" s="95"/>
      <c r="F202" s="33" t="s">
        <v>2</v>
      </c>
      <c r="G202" s="26"/>
      <c r="H202" s="97" t="str">
        <f t="shared" ref="H202" si="985">IF($G201="","",IF($E201=1,ROUNDDOWN($G202*7.4/1000,0),ROUNDDOWN($G202*6/1000,0)))</f>
        <v/>
      </c>
      <c r="I202" s="98"/>
      <c r="J202" s="97" t="str">
        <f t="shared" si="979"/>
        <v/>
      </c>
      <c r="K202" s="98"/>
      <c r="L202" s="97" t="str">
        <f t="shared" si="980"/>
        <v/>
      </c>
      <c r="M202" s="105"/>
      <c r="N202" s="92"/>
      <c r="O202" s="89"/>
      <c r="P202" s="119"/>
      <c r="Q202" s="103"/>
      <c r="R202" s="103"/>
      <c r="S202" s="111"/>
      <c r="U202" s="16"/>
      <c r="V202" s="16"/>
      <c r="W202" s="16"/>
      <c r="X202" s="16"/>
    </row>
    <row r="203" spans="1:24" ht="14.25" thickBot="1" x14ac:dyDescent="0.2">
      <c r="A203" s="107"/>
      <c r="B203" s="67"/>
      <c r="C203" s="37"/>
      <c r="D203" s="38" t="s">
        <v>31</v>
      </c>
      <c r="E203" s="96"/>
      <c r="F203" s="39" t="str">
        <f t="shared" ref="F203" si="986">$O$12</f>
        <v>差２</v>
      </c>
      <c r="G203" s="40" t="str">
        <f t="shared" ref="G203" si="987">IF(AND($G201="",$G202=""),"",$G201-$G202)</f>
        <v/>
      </c>
      <c r="H203" s="41" t="s">
        <v>4</v>
      </c>
      <c r="I203" s="42" t="str">
        <f t="shared" ref="I203" si="988">IF(AND($H201="",$H202=""),"",$H201-$H202)</f>
        <v/>
      </c>
      <c r="J203" s="41" t="s">
        <v>5</v>
      </c>
      <c r="K203" s="42" t="str">
        <f t="shared" ref="K203" si="989">IF(AND($J201="",$J202=""),"",$J201-$J202)</f>
        <v/>
      </c>
      <c r="L203" s="43" t="s">
        <v>6</v>
      </c>
      <c r="M203" s="40" t="str">
        <f t="shared" ref="M203" si="990">IF(AND($L201="",$L202=""),"",$L201-$L202)</f>
        <v/>
      </c>
      <c r="N203" s="92"/>
      <c r="O203" s="90"/>
      <c r="P203" s="119"/>
      <c r="Q203" s="103"/>
      <c r="R203" s="103"/>
      <c r="S203" s="112"/>
      <c r="U203" s="16"/>
      <c r="V203" s="16"/>
      <c r="W203" s="16"/>
      <c r="X203" s="16"/>
    </row>
    <row r="204" spans="1:24" ht="15" thickTop="1" thickBot="1" x14ac:dyDescent="0.2">
      <c r="A204" s="108"/>
      <c r="B204" s="62" t="s">
        <v>18</v>
      </c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4"/>
      <c r="P204" s="44" t="str">
        <f t="shared" ref="P204" si="991">IF(AND($P198="",$P201=""),"",SUM($P198:$P201))</f>
        <v/>
      </c>
      <c r="Q204" s="45" t="str">
        <f t="shared" ref="Q204" si="992">IF(AND(Q198="",Q201=""),"",SUM(Q198:Q201))</f>
        <v/>
      </c>
      <c r="R204" s="45" t="str">
        <f t="shared" ref="R204" si="993">IF(AND($R198="",$R201=""),"",SUM($R198:$R201))</f>
        <v/>
      </c>
      <c r="S204" s="46" t="str">
        <f t="shared" ref="S204" si="994">IF(AND($P204="",$Q204="",$R204=""),"",SUM($P204:$R204))</f>
        <v/>
      </c>
      <c r="T204" s="52">
        <v>28</v>
      </c>
      <c r="U204" s="53" t="str">
        <f t="shared" ref="U204" si="995">P204</f>
        <v/>
      </c>
      <c r="V204" s="53" t="str">
        <f t="shared" ref="V204" si="996">Q204</f>
        <v/>
      </c>
      <c r="W204" s="53" t="str">
        <f t="shared" ref="W204" si="997">R204</f>
        <v/>
      </c>
      <c r="X204" s="53" t="str">
        <f t="shared" ref="X204" si="998">S204</f>
        <v/>
      </c>
    </row>
    <row r="205" spans="1:24" ht="14.25" thickBot="1" x14ac:dyDescent="0.2">
      <c r="A205" s="106" t="str" cm="1">
        <f t="array" aca="1" ref="A205" ca="1">IF($B205="","",IF(ISNUMBER(OFFSET(INDIRECT(ADDRESS(ROW(),COLUMN())),-7,0)),OFFSET(INDIRECT(ADDRESS(ROW(),COLUMN())),-7,0)+1,1))</f>
        <v/>
      </c>
      <c r="B205" s="65"/>
      <c r="C205" s="31"/>
      <c r="D205" s="20" t="s">
        <v>31</v>
      </c>
      <c r="E205" s="94" t="s">
        <v>30</v>
      </c>
      <c r="F205" s="21" t="s">
        <v>1</v>
      </c>
      <c r="G205" s="25"/>
      <c r="H205" s="99" t="str">
        <f t="shared" ref="H205" si="999">IF($G205="","",IF($E205=1,ROUNDDOWN($G205*7.4/1000,0),ROUNDDOWN($G205*6/1000,0)))</f>
        <v/>
      </c>
      <c r="I205" s="101"/>
      <c r="J205" s="99" t="str">
        <f t="shared" ref="J205" si="1000">IF($G205="","",ROUNDDOWN($G205*2/1000,0))</f>
        <v/>
      </c>
      <c r="K205" s="101"/>
      <c r="L205" s="99" t="str">
        <f t="shared" ref="L205" si="1001">IF(G205="","",ROUNDDOWN($G205*2/1000,0))</f>
        <v/>
      </c>
      <c r="M205" s="100"/>
      <c r="N205" s="91" t="str">
        <f t="shared" ref="N205" si="1002">IF(AND($C205="",$C207=""),"",ABS($C205-$C207)+1)</f>
        <v/>
      </c>
      <c r="O205" s="120" t="str">
        <f t="shared" ref="O205" si="1003">REPLACE($O$7,1,2,"差１")</f>
        <v>差１</v>
      </c>
      <c r="P205" s="113" t="str">
        <f t="shared" ref="P205" si="1004">IF($I207="","",$I207*$N205)</f>
        <v/>
      </c>
      <c r="Q205" s="102" t="str">
        <f t="shared" ref="Q205" si="1005">IF($K207="","",$K207*$N205)</f>
        <v/>
      </c>
      <c r="R205" s="102" t="str">
        <f t="shared" ref="R205" si="1006">IF($M207="","",$M207*$N205)</f>
        <v/>
      </c>
      <c r="S205" s="111"/>
      <c r="U205" s="16"/>
      <c r="V205" s="16"/>
      <c r="W205" s="16"/>
      <c r="X205" s="16"/>
    </row>
    <row r="206" spans="1:24" ht="14.25" thickBot="1" x14ac:dyDescent="0.2">
      <c r="A206" s="107"/>
      <c r="B206" s="65"/>
      <c r="C206" s="116" t="s">
        <v>11</v>
      </c>
      <c r="D206" s="117"/>
      <c r="E206" s="95"/>
      <c r="F206" s="33" t="s">
        <v>2</v>
      </c>
      <c r="G206" s="26"/>
      <c r="H206" s="97" t="str">
        <f t="shared" ref="H206" si="1007">IF($G206="","",IF($E205=1,ROUNDDOWN($G206*7.4/1000,0),ROUNDDOWN($G206*6/1000,0)))</f>
        <v/>
      </c>
      <c r="I206" s="98"/>
      <c r="J206" s="97" t="str">
        <f t="shared" ref="J206" si="1008">IF(G206="","",ROUNDDOWN(G206*2/1000,0))</f>
        <v/>
      </c>
      <c r="K206" s="98"/>
      <c r="L206" s="97" t="str">
        <f t="shared" ref="L206" si="1009">IF($G206="","",ROUNDDOWN($G206*2/1000,0))</f>
        <v/>
      </c>
      <c r="M206" s="105"/>
      <c r="N206" s="92"/>
      <c r="O206" s="120"/>
      <c r="P206" s="114"/>
      <c r="Q206" s="103"/>
      <c r="R206" s="103"/>
      <c r="S206" s="111"/>
      <c r="U206" s="16"/>
      <c r="V206" s="16"/>
      <c r="W206" s="16"/>
      <c r="X206" s="16"/>
    </row>
    <row r="207" spans="1:24" ht="14.25" thickBot="1" x14ac:dyDescent="0.2">
      <c r="A207" s="107"/>
      <c r="B207" s="65"/>
      <c r="C207" s="34"/>
      <c r="D207" s="22" t="s">
        <v>31</v>
      </c>
      <c r="E207" s="96"/>
      <c r="F207" s="23" t="str">
        <f t="shared" ref="F207" si="1010">$O$9</f>
        <v>差１</v>
      </c>
      <c r="G207" s="7" t="str">
        <f t="shared" ref="G207" si="1011">IF(AND($G205="",$G206="",""),"",$G205-$G206)</f>
        <v/>
      </c>
      <c r="H207" s="8" t="s">
        <v>4</v>
      </c>
      <c r="I207" s="9" t="str">
        <f t="shared" ref="I207" si="1012">IF(AND($H205="",$H206=""),"",$H205-$H206)</f>
        <v/>
      </c>
      <c r="J207" s="8" t="s">
        <v>5</v>
      </c>
      <c r="K207" s="9" t="str">
        <f t="shared" ref="K207" si="1013">IF(AND($J205="",$J206=""),"",$J205-$J206)</f>
        <v/>
      </c>
      <c r="L207" s="10" t="s">
        <v>6</v>
      </c>
      <c r="M207" s="7" t="str">
        <f t="shared" ref="M207" si="1014">IF(AND($L205="",$L206=""),"",$L205-$L206)</f>
        <v/>
      </c>
      <c r="N207" s="93"/>
      <c r="O207" s="120"/>
      <c r="P207" s="115"/>
      <c r="Q207" s="104"/>
      <c r="R207" s="104"/>
      <c r="S207" s="111"/>
      <c r="U207" s="16"/>
      <c r="V207" s="16"/>
      <c r="W207" s="16"/>
      <c r="X207" s="16"/>
    </row>
    <row r="208" spans="1:24" ht="14.25" thickBot="1" x14ac:dyDescent="0.2">
      <c r="A208" s="107"/>
      <c r="B208" s="66"/>
      <c r="C208" s="31"/>
      <c r="D208" s="20" t="s">
        <v>31</v>
      </c>
      <c r="E208" s="94"/>
      <c r="F208" s="24" t="s">
        <v>1</v>
      </c>
      <c r="G208" s="26"/>
      <c r="H208" s="86" t="str">
        <f t="shared" ref="H208" si="1015">IF($G208="","",IF($E208=1,ROUNDDOWN($G208*7.4/1000,0),ROUNDDOWN($G208*6/1000,0)))</f>
        <v/>
      </c>
      <c r="I208" s="87"/>
      <c r="J208" s="86" t="str">
        <f t="shared" ref="J208:J209" si="1016">IF($G208="","",ROUNDDOWN($G208*2/1000,0))</f>
        <v/>
      </c>
      <c r="K208" s="87"/>
      <c r="L208" s="86" t="str">
        <f t="shared" ref="L208:L209" si="1017">IF($G208="","",ROUNDDOWN($G208*2/1000,0))</f>
        <v/>
      </c>
      <c r="M208" s="88"/>
      <c r="N208" s="91" t="str">
        <f t="shared" ref="N208" si="1018">IF(AND($C208="",$C210=""),"",ABS($C208-$C210)+1)</f>
        <v/>
      </c>
      <c r="O208" s="89" t="str">
        <f t="shared" ref="O208" si="1019">REPLACE($O$7,1,2,"差２")</f>
        <v>差２</v>
      </c>
      <c r="P208" s="118" t="str">
        <f t="shared" ref="P208" si="1020">IF($I210="","",$I210*$N208)</f>
        <v/>
      </c>
      <c r="Q208" s="102" t="str">
        <f t="shared" ref="Q208:R208" si="1021">IF($G210="","",$G210*$N208)</f>
        <v/>
      </c>
      <c r="R208" s="102" t="str">
        <f t="shared" si="1021"/>
        <v/>
      </c>
      <c r="S208" s="111"/>
      <c r="U208" s="16"/>
      <c r="V208" s="16"/>
      <c r="W208" s="16"/>
      <c r="X208" s="16"/>
    </row>
    <row r="209" spans="1:24" ht="14.25" thickBot="1" x14ac:dyDescent="0.2">
      <c r="A209" s="107"/>
      <c r="B209" s="67"/>
      <c r="C209" s="116" t="s">
        <v>11</v>
      </c>
      <c r="D209" s="117"/>
      <c r="E209" s="95"/>
      <c r="F209" s="33" t="s">
        <v>2</v>
      </c>
      <c r="G209" s="26"/>
      <c r="H209" s="97" t="str">
        <f t="shared" ref="H209" si="1022">IF($G208="","",IF($E208=1,ROUNDDOWN($G209*7.4/1000,0),ROUNDDOWN($G209*6/1000,0)))</f>
        <v/>
      </c>
      <c r="I209" s="98"/>
      <c r="J209" s="97" t="str">
        <f t="shared" si="1016"/>
        <v/>
      </c>
      <c r="K209" s="98"/>
      <c r="L209" s="97" t="str">
        <f t="shared" si="1017"/>
        <v/>
      </c>
      <c r="M209" s="105"/>
      <c r="N209" s="92"/>
      <c r="O209" s="89"/>
      <c r="P209" s="119"/>
      <c r="Q209" s="103"/>
      <c r="R209" s="103"/>
      <c r="S209" s="111"/>
      <c r="U209" s="16"/>
      <c r="V209" s="16"/>
      <c r="W209" s="16"/>
      <c r="X209" s="16"/>
    </row>
    <row r="210" spans="1:24" ht="14.25" thickBot="1" x14ac:dyDescent="0.2">
      <c r="A210" s="107"/>
      <c r="B210" s="67"/>
      <c r="C210" s="37"/>
      <c r="D210" s="38" t="s">
        <v>31</v>
      </c>
      <c r="E210" s="96"/>
      <c r="F210" s="39" t="str">
        <f t="shared" ref="F210" si="1023">$O$12</f>
        <v>差２</v>
      </c>
      <c r="G210" s="40" t="str">
        <f t="shared" ref="G210" si="1024">IF(AND($G208="",$G209=""),"",$G208-$G209)</f>
        <v/>
      </c>
      <c r="H210" s="41" t="s">
        <v>4</v>
      </c>
      <c r="I210" s="42" t="str">
        <f t="shared" ref="I210" si="1025">IF(AND($H208="",$H209=""),"",$H208-$H209)</f>
        <v/>
      </c>
      <c r="J210" s="41" t="s">
        <v>5</v>
      </c>
      <c r="K210" s="42" t="str">
        <f t="shared" ref="K210" si="1026">IF(AND($J208="",$J209=""),"",$J208-$J209)</f>
        <v/>
      </c>
      <c r="L210" s="43" t="s">
        <v>6</v>
      </c>
      <c r="M210" s="40" t="str">
        <f t="shared" ref="M210" si="1027">IF(AND($L208="",$L209=""),"",$L208-$L209)</f>
        <v/>
      </c>
      <c r="N210" s="92"/>
      <c r="O210" s="90"/>
      <c r="P210" s="119"/>
      <c r="Q210" s="103"/>
      <c r="R210" s="103"/>
      <c r="S210" s="112"/>
      <c r="U210" s="16"/>
      <c r="V210" s="16"/>
      <c r="W210" s="16"/>
      <c r="X210" s="16"/>
    </row>
    <row r="211" spans="1:24" ht="15" thickTop="1" thickBot="1" x14ac:dyDescent="0.2">
      <c r="A211" s="108"/>
      <c r="B211" s="62" t="s">
        <v>18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4"/>
      <c r="P211" s="44" t="str">
        <f t="shared" ref="P211" si="1028">IF(AND($P205="",$P208=""),"",SUM($P205:$P208))</f>
        <v/>
      </c>
      <c r="Q211" s="45" t="str">
        <f t="shared" ref="Q211" si="1029">IF(AND(Q205="",Q208=""),"",SUM(Q205:Q208))</f>
        <v/>
      </c>
      <c r="R211" s="45" t="str">
        <f t="shared" ref="R211" si="1030">IF(AND($R205="",$R208=""),"",SUM($R205:$R208))</f>
        <v/>
      </c>
      <c r="S211" s="46" t="str">
        <f t="shared" ref="S211" si="1031">IF(AND($P211="",$Q211="",$R211=""),"",SUM($P211:$R211))</f>
        <v/>
      </c>
      <c r="T211" s="52">
        <v>29</v>
      </c>
      <c r="U211" s="53" t="str">
        <f t="shared" ref="U211" si="1032">P211</f>
        <v/>
      </c>
      <c r="V211" s="53" t="str">
        <f t="shared" ref="V211" si="1033">Q211</f>
        <v/>
      </c>
      <c r="W211" s="53" t="str">
        <f t="shared" ref="W211" si="1034">R211</f>
        <v/>
      </c>
      <c r="X211" s="53" t="str">
        <f t="shared" ref="X211" si="1035">S211</f>
        <v/>
      </c>
    </row>
    <row r="212" spans="1:24" ht="14.25" thickBot="1" x14ac:dyDescent="0.2">
      <c r="A212" s="106" t="str" cm="1">
        <f t="array" aca="1" ref="A212" ca="1">IF($B212="","",IF(ISNUMBER(OFFSET(INDIRECT(ADDRESS(ROW(),COLUMN())),-7,0)),OFFSET(INDIRECT(ADDRESS(ROW(),COLUMN())),-7,0)+1,1))</f>
        <v/>
      </c>
      <c r="B212" s="65"/>
      <c r="C212" s="31"/>
      <c r="D212" s="20" t="s">
        <v>31</v>
      </c>
      <c r="E212" s="94" t="s">
        <v>30</v>
      </c>
      <c r="F212" s="21" t="s">
        <v>1</v>
      </c>
      <c r="G212" s="25"/>
      <c r="H212" s="99" t="str">
        <f t="shared" ref="H212" si="1036">IF($G212="","",IF($E212=1,ROUNDDOWN($G212*7.4/1000,0),ROUNDDOWN($G212*6/1000,0)))</f>
        <v/>
      </c>
      <c r="I212" s="101"/>
      <c r="J212" s="99" t="str">
        <f t="shared" ref="J212" si="1037">IF($G212="","",ROUNDDOWN($G212*2/1000,0))</f>
        <v/>
      </c>
      <c r="K212" s="101"/>
      <c r="L212" s="99" t="str">
        <f t="shared" ref="L212" si="1038">IF(G212="","",ROUNDDOWN($G212*2/1000,0))</f>
        <v/>
      </c>
      <c r="M212" s="100"/>
      <c r="N212" s="91" t="str">
        <f t="shared" ref="N212" si="1039">IF(AND($C212="",$C214=""),"",ABS($C212-$C214)+1)</f>
        <v/>
      </c>
      <c r="O212" s="120" t="str">
        <f t="shared" ref="O212" si="1040">REPLACE($O$7,1,2,"差１")</f>
        <v>差１</v>
      </c>
      <c r="P212" s="113" t="str">
        <f t="shared" ref="P212" si="1041">IF($I214="","",$I214*$N212)</f>
        <v/>
      </c>
      <c r="Q212" s="102" t="str">
        <f t="shared" ref="Q212" si="1042">IF($K214="","",$K214*$N212)</f>
        <v/>
      </c>
      <c r="R212" s="102" t="str">
        <f t="shared" ref="R212" si="1043">IF($M214="","",$M214*$N212)</f>
        <v/>
      </c>
      <c r="S212" s="111"/>
      <c r="U212" s="16"/>
      <c r="V212" s="16"/>
      <c r="W212" s="16"/>
      <c r="X212" s="16"/>
    </row>
    <row r="213" spans="1:24" ht="14.25" thickBot="1" x14ac:dyDescent="0.2">
      <c r="A213" s="107"/>
      <c r="B213" s="65"/>
      <c r="C213" s="116" t="s">
        <v>11</v>
      </c>
      <c r="D213" s="117"/>
      <c r="E213" s="95"/>
      <c r="F213" s="33" t="s">
        <v>2</v>
      </c>
      <c r="G213" s="26"/>
      <c r="H213" s="97" t="str">
        <f t="shared" ref="H213" si="1044">IF($G213="","",IF($E212=1,ROUNDDOWN($G213*7.4/1000,0),ROUNDDOWN($G213*6/1000,0)))</f>
        <v/>
      </c>
      <c r="I213" s="98"/>
      <c r="J213" s="97" t="str">
        <f t="shared" ref="J213" si="1045">IF(G213="","",ROUNDDOWN(G213*2/1000,0))</f>
        <v/>
      </c>
      <c r="K213" s="98"/>
      <c r="L213" s="97" t="str">
        <f t="shared" ref="L213" si="1046">IF($G213="","",ROUNDDOWN($G213*2/1000,0))</f>
        <v/>
      </c>
      <c r="M213" s="105"/>
      <c r="N213" s="92"/>
      <c r="O213" s="120"/>
      <c r="P213" s="114"/>
      <c r="Q213" s="103"/>
      <c r="R213" s="103"/>
      <c r="S213" s="111"/>
      <c r="U213" s="16"/>
      <c r="V213" s="16"/>
      <c r="W213" s="16"/>
      <c r="X213" s="16"/>
    </row>
    <row r="214" spans="1:24" ht="14.25" thickBot="1" x14ac:dyDescent="0.2">
      <c r="A214" s="107"/>
      <c r="B214" s="65"/>
      <c r="C214" s="34"/>
      <c r="D214" s="22" t="s">
        <v>31</v>
      </c>
      <c r="E214" s="96"/>
      <c r="F214" s="23" t="str">
        <f t="shared" ref="F214" si="1047">$O$9</f>
        <v>差１</v>
      </c>
      <c r="G214" s="7" t="str">
        <f t="shared" ref="G214" si="1048">IF(AND($G212="",$G213="",""),"",$G212-$G213)</f>
        <v/>
      </c>
      <c r="H214" s="8" t="s">
        <v>4</v>
      </c>
      <c r="I214" s="9" t="str">
        <f t="shared" ref="I214" si="1049">IF(AND($H212="",$H213=""),"",$H212-$H213)</f>
        <v/>
      </c>
      <c r="J214" s="8" t="s">
        <v>5</v>
      </c>
      <c r="K214" s="9" t="str">
        <f t="shared" ref="K214" si="1050">IF(AND($J212="",$J213=""),"",$J212-$J213)</f>
        <v/>
      </c>
      <c r="L214" s="10" t="s">
        <v>6</v>
      </c>
      <c r="M214" s="7" t="str">
        <f t="shared" ref="M214" si="1051">IF(AND($L212="",$L213=""),"",$L212-$L213)</f>
        <v/>
      </c>
      <c r="N214" s="93"/>
      <c r="O214" s="120"/>
      <c r="P214" s="115"/>
      <c r="Q214" s="104"/>
      <c r="R214" s="104"/>
      <c r="S214" s="111"/>
      <c r="U214" s="16"/>
      <c r="V214" s="16"/>
      <c r="W214" s="16"/>
      <c r="X214" s="16"/>
    </row>
    <row r="215" spans="1:24" ht="14.25" thickBot="1" x14ac:dyDescent="0.2">
      <c r="A215" s="107"/>
      <c r="B215" s="66"/>
      <c r="C215" s="31"/>
      <c r="D215" s="20" t="s">
        <v>31</v>
      </c>
      <c r="E215" s="94"/>
      <c r="F215" s="24" t="s">
        <v>1</v>
      </c>
      <c r="G215" s="26"/>
      <c r="H215" s="86" t="str">
        <f t="shared" ref="H215" si="1052">IF($G215="","",IF($E215=1,ROUNDDOWN($G215*7.4/1000,0),ROUNDDOWN($G215*6/1000,0)))</f>
        <v/>
      </c>
      <c r="I215" s="87"/>
      <c r="J215" s="86" t="str">
        <f t="shared" ref="J215:J216" si="1053">IF($G215="","",ROUNDDOWN($G215*2/1000,0))</f>
        <v/>
      </c>
      <c r="K215" s="87"/>
      <c r="L215" s="86" t="str">
        <f t="shared" ref="L215:L216" si="1054">IF($G215="","",ROUNDDOWN($G215*2/1000,0))</f>
        <v/>
      </c>
      <c r="M215" s="88"/>
      <c r="N215" s="91" t="str">
        <f t="shared" ref="N215" si="1055">IF(AND($C215="",$C217=""),"",ABS($C215-$C217)+1)</f>
        <v/>
      </c>
      <c r="O215" s="89" t="str">
        <f t="shared" ref="O215" si="1056">REPLACE($O$7,1,2,"差２")</f>
        <v>差２</v>
      </c>
      <c r="P215" s="118" t="str">
        <f t="shared" ref="P215" si="1057">IF($I217="","",$I217*$N215)</f>
        <v/>
      </c>
      <c r="Q215" s="102" t="str">
        <f t="shared" ref="Q215:R215" si="1058">IF($G217="","",$G217*$N215)</f>
        <v/>
      </c>
      <c r="R215" s="102" t="str">
        <f t="shared" si="1058"/>
        <v/>
      </c>
      <c r="S215" s="111"/>
      <c r="U215" s="16"/>
      <c r="V215" s="16"/>
      <c r="W215" s="16"/>
      <c r="X215" s="16"/>
    </row>
    <row r="216" spans="1:24" ht="14.25" thickBot="1" x14ac:dyDescent="0.2">
      <c r="A216" s="107"/>
      <c r="B216" s="67"/>
      <c r="C216" s="116" t="s">
        <v>11</v>
      </c>
      <c r="D216" s="117"/>
      <c r="E216" s="95"/>
      <c r="F216" s="33" t="s">
        <v>2</v>
      </c>
      <c r="G216" s="26"/>
      <c r="H216" s="97" t="str">
        <f t="shared" ref="H216" si="1059">IF($G215="","",IF($E215=1,ROUNDDOWN($G216*7.4/1000,0),ROUNDDOWN($G216*6/1000,0)))</f>
        <v/>
      </c>
      <c r="I216" s="98"/>
      <c r="J216" s="97" t="str">
        <f t="shared" si="1053"/>
        <v/>
      </c>
      <c r="K216" s="98"/>
      <c r="L216" s="97" t="str">
        <f t="shared" si="1054"/>
        <v/>
      </c>
      <c r="M216" s="105"/>
      <c r="N216" s="92"/>
      <c r="O216" s="89"/>
      <c r="P216" s="119"/>
      <c r="Q216" s="103"/>
      <c r="R216" s="103"/>
      <c r="S216" s="111"/>
      <c r="U216" s="16"/>
      <c r="V216" s="16"/>
      <c r="W216" s="16"/>
      <c r="X216" s="16"/>
    </row>
    <row r="217" spans="1:24" ht="14.25" thickBot="1" x14ac:dyDescent="0.2">
      <c r="A217" s="107"/>
      <c r="B217" s="67"/>
      <c r="C217" s="37"/>
      <c r="D217" s="38" t="s">
        <v>31</v>
      </c>
      <c r="E217" s="96"/>
      <c r="F217" s="39" t="str">
        <f t="shared" ref="F217" si="1060">$O$12</f>
        <v>差２</v>
      </c>
      <c r="G217" s="40" t="str">
        <f t="shared" ref="G217" si="1061">IF(AND($G215="",$G216=""),"",$G215-$G216)</f>
        <v/>
      </c>
      <c r="H217" s="41" t="s">
        <v>4</v>
      </c>
      <c r="I217" s="42" t="str">
        <f t="shared" ref="I217" si="1062">IF(AND($H215="",$H216=""),"",$H215-$H216)</f>
        <v/>
      </c>
      <c r="J217" s="41" t="s">
        <v>5</v>
      </c>
      <c r="K217" s="42" t="str">
        <f t="shared" ref="K217" si="1063">IF(AND($J215="",$J216=""),"",$J215-$J216)</f>
        <v/>
      </c>
      <c r="L217" s="43" t="s">
        <v>6</v>
      </c>
      <c r="M217" s="40" t="str">
        <f t="shared" ref="M217" si="1064">IF(AND($L215="",$L216=""),"",$L215-$L216)</f>
        <v/>
      </c>
      <c r="N217" s="92"/>
      <c r="O217" s="90"/>
      <c r="P217" s="119"/>
      <c r="Q217" s="103"/>
      <c r="R217" s="103"/>
      <c r="S217" s="112"/>
      <c r="U217" s="16"/>
      <c r="V217" s="16"/>
      <c r="W217" s="16"/>
      <c r="X217" s="16"/>
    </row>
    <row r="218" spans="1:24" ht="15" thickTop="1" thickBot="1" x14ac:dyDescent="0.2">
      <c r="A218" s="108"/>
      <c r="B218" s="62" t="s">
        <v>18</v>
      </c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4"/>
      <c r="P218" s="44" t="str">
        <f t="shared" ref="P218" si="1065">IF(AND($P212="",$P215=""),"",SUM($P212:$P215))</f>
        <v/>
      </c>
      <c r="Q218" s="45" t="str">
        <f t="shared" ref="Q218" si="1066">IF(AND(Q212="",Q215=""),"",SUM(Q212:Q215))</f>
        <v/>
      </c>
      <c r="R218" s="45" t="str">
        <f t="shared" ref="R218" si="1067">IF(AND($R212="",$R215=""),"",SUM($R212:$R215))</f>
        <v/>
      </c>
      <c r="S218" s="46" t="str">
        <f t="shared" ref="S218" si="1068">IF(AND($P218="",$Q218="",$R218=""),"",SUM($P218:$R218))</f>
        <v/>
      </c>
      <c r="T218" s="52">
        <v>30</v>
      </c>
      <c r="U218" s="53" t="str">
        <f t="shared" ref="U218" si="1069">P218</f>
        <v/>
      </c>
      <c r="V218" s="53" t="str">
        <f t="shared" ref="V218" si="1070">Q218</f>
        <v/>
      </c>
      <c r="W218" s="53" t="str">
        <f t="shared" ref="W218" si="1071">R218</f>
        <v/>
      </c>
      <c r="X218" s="53" t="str">
        <f t="shared" ref="X218" si="1072">S218</f>
        <v/>
      </c>
    </row>
    <row r="219" spans="1:24" ht="14.25" thickBot="1" x14ac:dyDescent="0.2">
      <c r="A219" s="106" t="str" cm="1">
        <f t="array" aca="1" ref="A219" ca="1">IF($B219="","",IF(ISNUMBER(OFFSET(INDIRECT(ADDRESS(ROW(),COLUMN())),-7,0)),OFFSET(INDIRECT(ADDRESS(ROW(),COLUMN())),-7,0)+1,1))</f>
        <v/>
      </c>
      <c r="B219" s="65"/>
      <c r="C219" s="31"/>
      <c r="D219" s="20" t="s">
        <v>31</v>
      </c>
      <c r="E219" s="94" t="s">
        <v>30</v>
      </c>
      <c r="F219" s="21" t="s">
        <v>1</v>
      </c>
      <c r="G219" s="25"/>
      <c r="H219" s="99" t="str">
        <f t="shared" ref="H219" si="1073">IF($G219="","",IF($E219=1,ROUNDDOWN($G219*7.4/1000,0),ROUNDDOWN($G219*6/1000,0)))</f>
        <v/>
      </c>
      <c r="I219" s="101"/>
      <c r="J219" s="99" t="str">
        <f t="shared" ref="J219" si="1074">IF($G219="","",ROUNDDOWN($G219*2/1000,0))</f>
        <v/>
      </c>
      <c r="K219" s="101"/>
      <c r="L219" s="99" t="str">
        <f t="shared" ref="L219" si="1075">IF(G219="","",ROUNDDOWN($G219*2/1000,0))</f>
        <v/>
      </c>
      <c r="M219" s="100"/>
      <c r="N219" s="91" t="str">
        <f t="shared" ref="N219" si="1076">IF(AND($C219="",$C221=""),"",ABS($C219-$C221)+1)</f>
        <v/>
      </c>
      <c r="O219" s="120" t="str">
        <f t="shared" ref="O219" si="1077">REPLACE($O$7,1,2,"差１")</f>
        <v>差１</v>
      </c>
      <c r="P219" s="113" t="str">
        <f t="shared" ref="P219" si="1078">IF($I221="","",$I221*$N219)</f>
        <v/>
      </c>
      <c r="Q219" s="102" t="str">
        <f t="shared" ref="Q219" si="1079">IF($K221="","",$K221*$N219)</f>
        <v/>
      </c>
      <c r="R219" s="102" t="str">
        <f t="shared" ref="R219" si="1080">IF($M221="","",$M221*$N219)</f>
        <v/>
      </c>
      <c r="S219" s="111"/>
      <c r="U219" s="16"/>
      <c r="V219" s="16"/>
      <c r="W219" s="16"/>
      <c r="X219" s="16"/>
    </row>
    <row r="220" spans="1:24" ht="14.25" thickBot="1" x14ac:dyDescent="0.2">
      <c r="A220" s="107"/>
      <c r="B220" s="65"/>
      <c r="C220" s="116" t="s">
        <v>11</v>
      </c>
      <c r="D220" s="117"/>
      <c r="E220" s="95"/>
      <c r="F220" s="33" t="s">
        <v>2</v>
      </c>
      <c r="G220" s="26"/>
      <c r="H220" s="97" t="str">
        <f t="shared" ref="H220" si="1081">IF($G220="","",IF($E219=1,ROUNDDOWN($G220*7.4/1000,0),ROUNDDOWN($G220*6/1000,0)))</f>
        <v/>
      </c>
      <c r="I220" s="98"/>
      <c r="J220" s="97" t="str">
        <f t="shared" ref="J220" si="1082">IF(G220="","",ROUNDDOWN(G220*2/1000,0))</f>
        <v/>
      </c>
      <c r="K220" s="98"/>
      <c r="L220" s="97" t="str">
        <f t="shared" ref="L220" si="1083">IF($G220="","",ROUNDDOWN($G220*2/1000,0))</f>
        <v/>
      </c>
      <c r="M220" s="105"/>
      <c r="N220" s="92"/>
      <c r="O220" s="120"/>
      <c r="P220" s="114"/>
      <c r="Q220" s="103"/>
      <c r="R220" s="103"/>
      <c r="S220" s="111"/>
      <c r="U220" s="16"/>
      <c r="V220" s="16"/>
      <c r="W220" s="16"/>
      <c r="X220" s="16"/>
    </row>
    <row r="221" spans="1:24" ht="14.25" thickBot="1" x14ac:dyDescent="0.2">
      <c r="A221" s="107"/>
      <c r="B221" s="65"/>
      <c r="C221" s="34"/>
      <c r="D221" s="22" t="s">
        <v>31</v>
      </c>
      <c r="E221" s="96"/>
      <c r="F221" s="23" t="str">
        <f t="shared" ref="F221" si="1084">$O$9</f>
        <v>差１</v>
      </c>
      <c r="G221" s="7" t="str">
        <f t="shared" ref="G221" si="1085">IF(AND($G219="",$G220="",""),"",$G219-$G220)</f>
        <v/>
      </c>
      <c r="H221" s="8" t="s">
        <v>4</v>
      </c>
      <c r="I221" s="9" t="str">
        <f t="shared" ref="I221" si="1086">IF(AND($H219="",$H220=""),"",$H219-$H220)</f>
        <v/>
      </c>
      <c r="J221" s="8" t="s">
        <v>5</v>
      </c>
      <c r="K221" s="9" t="str">
        <f t="shared" ref="K221" si="1087">IF(AND($J219="",$J220=""),"",$J219-$J220)</f>
        <v/>
      </c>
      <c r="L221" s="10" t="s">
        <v>6</v>
      </c>
      <c r="M221" s="7" t="str">
        <f t="shared" ref="M221" si="1088">IF(AND($L219="",$L220=""),"",$L219-$L220)</f>
        <v/>
      </c>
      <c r="N221" s="93"/>
      <c r="O221" s="120"/>
      <c r="P221" s="115"/>
      <c r="Q221" s="104"/>
      <c r="R221" s="104"/>
      <c r="S221" s="111"/>
      <c r="U221" s="16"/>
      <c r="V221" s="16"/>
      <c r="W221" s="16"/>
      <c r="X221" s="16"/>
    </row>
    <row r="222" spans="1:24" ht="14.25" thickBot="1" x14ac:dyDescent="0.2">
      <c r="A222" s="107"/>
      <c r="B222" s="66"/>
      <c r="C222" s="31"/>
      <c r="D222" s="20" t="s">
        <v>31</v>
      </c>
      <c r="E222" s="94"/>
      <c r="F222" s="24" t="s">
        <v>1</v>
      </c>
      <c r="G222" s="26"/>
      <c r="H222" s="86" t="str">
        <f t="shared" ref="H222" si="1089">IF($G222="","",IF($E222=1,ROUNDDOWN($G222*7.4/1000,0),ROUNDDOWN($G222*6/1000,0)))</f>
        <v/>
      </c>
      <c r="I222" s="87"/>
      <c r="J222" s="86" t="str">
        <f t="shared" ref="J222:J223" si="1090">IF($G222="","",ROUNDDOWN($G222*2/1000,0))</f>
        <v/>
      </c>
      <c r="K222" s="87"/>
      <c r="L222" s="86" t="str">
        <f t="shared" ref="L222:L223" si="1091">IF($G222="","",ROUNDDOWN($G222*2/1000,0))</f>
        <v/>
      </c>
      <c r="M222" s="88"/>
      <c r="N222" s="91" t="str">
        <f t="shared" ref="N222" si="1092">IF(AND($C222="",$C224=""),"",ABS($C222-$C224)+1)</f>
        <v/>
      </c>
      <c r="O222" s="89" t="str">
        <f t="shared" ref="O222" si="1093">REPLACE($O$7,1,2,"差２")</f>
        <v>差２</v>
      </c>
      <c r="P222" s="118" t="str">
        <f t="shared" ref="P222" si="1094">IF($I224="","",$I224*$N222)</f>
        <v/>
      </c>
      <c r="Q222" s="102" t="str">
        <f t="shared" ref="Q222:R222" si="1095">IF($G224="","",$G224*$N222)</f>
        <v/>
      </c>
      <c r="R222" s="102" t="str">
        <f t="shared" si="1095"/>
        <v/>
      </c>
      <c r="S222" s="111"/>
      <c r="U222" s="16"/>
      <c r="V222" s="16"/>
      <c r="W222" s="16"/>
      <c r="X222" s="16"/>
    </row>
    <row r="223" spans="1:24" ht="14.25" thickBot="1" x14ac:dyDescent="0.2">
      <c r="A223" s="107"/>
      <c r="B223" s="67"/>
      <c r="C223" s="116" t="s">
        <v>11</v>
      </c>
      <c r="D223" s="117"/>
      <c r="E223" s="95"/>
      <c r="F223" s="33" t="s">
        <v>2</v>
      </c>
      <c r="G223" s="26"/>
      <c r="H223" s="97" t="str">
        <f t="shared" ref="H223" si="1096">IF($G222="","",IF($E222=1,ROUNDDOWN($G223*7.4/1000,0),ROUNDDOWN($G223*6/1000,0)))</f>
        <v/>
      </c>
      <c r="I223" s="98"/>
      <c r="J223" s="97" t="str">
        <f t="shared" si="1090"/>
        <v/>
      </c>
      <c r="K223" s="98"/>
      <c r="L223" s="97" t="str">
        <f t="shared" si="1091"/>
        <v/>
      </c>
      <c r="M223" s="105"/>
      <c r="N223" s="92"/>
      <c r="O223" s="89"/>
      <c r="P223" s="119"/>
      <c r="Q223" s="103"/>
      <c r="R223" s="103"/>
      <c r="S223" s="111"/>
      <c r="U223" s="16"/>
      <c r="V223" s="16"/>
      <c r="W223" s="16"/>
      <c r="X223" s="16"/>
    </row>
    <row r="224" spans="1:24" ht="14.25" thickBot="1" x14ac:dyDescent="0.2">
      <c r="A224" s="107"/>
      <c r="B224" s="67"/>
      <c r="C224" s="37"/>
      <c r="D224" s="38" t="s">
        <v>31</v>
      </c>
      <c r="E224" s="96"/>
      <c r="F224" s="39" t="str">
        <f t="shared" ref="F224" si="1097">$O$12</f>
        <v>差２</v>
      </c>
      <c r="G224" s="40" t="str">
        <f t="shared" ref="G224" si="1098">IF(AND($G222="",$G223=""),"",$G222-$G223)</f>
        <v/>
      </c>
      <c r="H224" s="41" t="s">
        <v>4</v>
      </c>
      <c r="I224" s="42" t="str">
        <f t="shared" ref="I224" si="1099">IF(AND($H222="",$H223=""),"",$H222-$H223)</f>
        <v/>
      </c>
      <c r="J224" s="41" t="s">
        <v>5</v>
      </c>
      <c r="K224" s="42" t="str">
        <f t="shared" ref="K224" si="1100">IF(AND($J222="",$J223=""),"",$J222-$J223)</f>
        <v/>
      </c>
      <c r="L224" s="43" t="s">
        <v>6</v>
      </c>
      <c r="M224" s="40" t="str">
        <f t="shared" ref="M224" si="1101">IF(AND($L222="",$L223=""),"",$L222-$L223)</f>
        <v/>
      </c>
      <c r="N224" s="92"/>
      <c r="O224" s="90"/>
      <c r="P224" s="119"/>
      <c r="Q224" s="103"/>
      <c r="R224" s="103"/>
      <c r="S224" s="112"/>
      <c r="U224" s="16"/>
      <c r="V224" s="16"/>
      <c r="W224" s="16"/>
      <c r="X224" s="16"/>
    </row>
    <row r="225" spans="1:24" ht="15" thickTop="1" thickBot="1" x14ac:dyDescent="0.2">
      <c r="A225" s="108"/>
      <c r="B225" s="62" t="s">
        <v>18</v>
      </c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4"/>
      <c r="P225" s="44" t="str">
        <f t="shared" ref="P225" si="1102">IF(AND($P219="",$P222=""),"",SUM($P219:$P222))</f>
        <v/>
      </c>
      <c r="Q225" s="45" t="str">
        <f t="shared" ref="Q225" si="1103">IF(AND(Q219="",Q222=""),"",SUM(Q219:Q222))</f>
        <v/>
      </c>
      <c r="R225" s="45" t="str">
        <f t="shared" ref="R225" si="1104">IF(AND($R219="",$R222=""),"",SUM($R219:$R222))</f>
        <v/>
      </c>
      <c r="S225" s="46" t="str">
        <f t="shared" ref="S225" si="1105">IF(AND($P225="",$Q225="",$R225=""),"",SUM($P225:$R225))</f>
        <v/>
      </c>
      <c r="T225" s="52">
        <v>31</v>
      </c>
      <c r="U225" s="53" t="str">
        <f t="shared" ref="U225" si="1106">P225</f>
        <v/>
      </c>
      <c r="V225" s="53" t="str">
        <f t="shared" ref="V225" si="1107">Q225</f>
        <v/>
      </c>
      <c r="W225" s="53" t="str">
        <f t="shared" ref="W225" si="1108">R225</f>
        <v/>
      </c>
      <c r="X225" s="53" t="str">
        <f t="shared" ref="X225" si="1109">S225</f>
        <v/>
      </c>
    </row>
    <row r="226" spans="1:24" ht="14.25" thickBot="1" x14ac:dyDescent="0.2">
      <c r="A226" s="106" t="str" cm="1">
        <f t="array" aca="1" ref="A226" ca="1">IF($B226="","",IF(ISNUMBER(OFFSET(INDIRECT(ADDRESS(ROW(),COLUMN())),-7,0)),OFFSET(INDIRECT(ADDRESS(ROW(),COLUMN())),-7,0)+1,1))</f>
        <v/>
      </c>
      <c r="B226" s="65"/>
      <c r="C226" s="31"/>
      <c r="D226" s="20" t="s">
        <v>31</v>
      </c>
      <c r="E226" s="94" t="s">
        <v>30</v>
      </c>
      <c r="F226" s="21" t="s">
        <v>1</v>
      </c>
      <c r="G226" s="25"/>
      <c r="H226" s="99" t="str">
        <f t="shared" ref="H226" si="1110">IF($G226="","",IF($E226=1,ROUNDDOWN($G226*7.4/1000,0),ROUNDDOWN($G226*6/1000,0)))</f>
        <v/>
      </c>
      <c r="I226" s="101"/>
      <c r="J226" s="99" t="str">
        <f t="shared" ref="J226" si="1111">IF($G226="","",ROUNDDOWN($G226*2/1000,0))</f>
        <v/>
      </c>
      <c r="K226" s="101"/>
      <c r="L226" s="99" t="str">
        <f t="shared" ref="L226" si="1112">IF(G226="","",ROUNDDOWN($G226*2/1000,0))</f>
        <v/>
      </c>
      <c r="M226" s="100"/>
      <c r="N226" s="91" t="str">
        <f t="shared" ref="N226" si="1113">IF(AND($C226="",$C228=""),"",ABS($C226-$C228)+1)</f>
        <v/>
      </c>
      <c r="O226" s="120" t="str">
        <f t="shared" ref="O226" si="1114">REPLACE($O$7,1,2,"差１")</f>
        <v>差１</v>
      </c>
      <c r="P226" s="113" t="str">
        <f t="shared" ref="P226" si="1115">IF($I228="","",$I228*$N226)</f>
        <v/>
      </c>
      <c r="Q226" s="102" t="str">
        <f t="shared" ref="Q226" si="1116">IF($K228="","",$K228*$N226)</f>
        <v/>
      </c>
      <c r="R226" s="102" t="str">
        <f t="shared" ref="R226" si="1117">IF($M228="","",$M228*$N226)</f>
        <v/>
      </c>
      <c r="S226" s="111"/>
      <c r="U226" s="16"/>
      <c r="V226" s="16"/>
      <c r="W226" s="16"/>
      <c r="X226" s="16"/>
    </row>
    <row r="227" spans="1:24" ht="14.25" thickBot="1" x14ac:dyDescent="0.2">
      <c r="A227" s="107"/>
      <c r="B227" s="65"/>
      <c r="C227" s="116" t="s">
        <v>11</v>
      </c>
      <c r="D227" s="117"/>
      <c r="E227" s="95"/>
      <c r="F227" s="33" t="s">
        <v>2</v>
      </c>
      <c r="G227" s="26"/>
      <c r="H227" s="97" t="str">
        <f t="shared" ref="H227" si="1118">IF($G227="","",IF($E226=1,ROUNDDOWN($G227*7.4/1000,0),ROUNDDOWN($G227*6/1000,0)))</f>
        <v/>
      </c>
      <c r="I227" s="98"/>
      <c r="J227" s="97" t="str">
        <f t="shared" ref="J227" si="1119">IF(G227="","",ROUNDDOWN(G227*2/1000,0))</f>
        <v/>
      </c>
      <c r="K227" s="98"/>
      <c r="L227" s="97" t="str">
        <f t="shared" ref="L227" si="1120">IF($G227="","",ROUNDDOWN($G227*2/1000,0))</f>
        <v/>
      </c>
      <c r="M227" s="105"/>
      <c r="N227" s="92"/>
      <c r="O227" s="120"/>
      <c r="P227" s="114"/>
      <c r="Q227" s="103"/>
      <c r="R227" s="103"/>
      <c r="S227" s="111"/>
      <c r="U227" s="16"/>
      <c r="V227" s="16"/>
      <c r="W227" s="16"/>
      <c r="X227" s="16"/>
    </row>
    <row r="228" spans="1:24" ht="14.25" thickBot="1" x14ac:dyDescent="0.2">
      <c r="A228" s="107"/>
      <c r="B228" s="65"/>
      <c r="C228" s="34"/>
      <c r="D228" s="22" t="s">
        <v>31</v>
      </c>
      <c r="E228" s="96"/>
      <c r="F228" s="23" t="str">
        <f t="shared" ref="F228" si="1121">$O$9</f>
        <v>差１</v>
      </c>
      <c r="G228" s="7" t="str">
        <f t="shared" ref="G228" si="1122">IF(AND($G226="",$G227="",""),"",$G226-$G227)</f>
        <v/>
      </c>
      <c r="H228" s="8" t="s">
        <v>4</v>
      </c>
      <c r="I228" s="9" t="str">
        <f t="shared" ref="I228" si="1123">IF(AND($H226="",$H227=""),"",$H226-$H227)</f>
        <v/>
      </c>
      <c r="J228" s="8" t="s">
        <v>5</v>
      </c>
      <c r="K228" s="9" t="str">
        <f t="shared" ref="K228" si="1124">IF(AND($J226="",$J227=""),"",$J226-$J227)</f>
        <v/>
      </c>
      <c r="L228" s="10" t="s">
        <v>6</v>
      </c>
      <c r="M228" s="7" t="str">
        <f t="shared" ref="M228" si="1125">IF(AND($L226="",$L227=""),"",$L226-$L227)</f>
        <v/>
      </c>
      <c r="N228" s="93"/>
      <c r="O228" s="120"/>
      <c r="P228" s="115"/>
      <c r="Q228" s="104"/>
      <c r="R228" s="104"/>
      <c r="S228" s="111"/>
      <c r="U228" s="16"/>
      <c r="V228" s="16"/>
      <c r="W228" s="16"/>
      <c r="X228" s="16"/>
    </row>
    <row r="229" spans="1:24" ht="14.25" thickBot="1" x14ac:dyDescent="0.2">
      <c r="A229" s="107"/>
      <c r="B229" s="66"/>
      <c r="C229" s="31"/>
      <c r="D229" s="20" t="s">
        <v>31</v>
      </c>
      <c r="E229" s="94"/>
      <c r="F229" s="24" t="s">
        <v>1</v>
      </c>
      <c r="G229" s="26"/>
      <c r="H229" s="86" t="str">
        <f t="shared" ref="H229" si="1126">IF($G229="","",IF($E229=1,ROUNDDOWN($G229*7.4/1000,0),ROUNDDOWN($G229*6/1000,0)))</f>
        <v/>
      </c>
      <c r="I229" s="87"/>
      <c r="J229" s="86" t="str">
        <f t="shared" ref="J229:J230" si="1127">IF($G229="","",ROUNDDOWN($G229*2/1000,0))</f>
        <v/>
      </c>
      <c r="K229" s="87"/>
      <c r="L229" s="86" t="str">
        <f t="shared" ref="L229:L230" si="1128">IF($G229="","",ROUNDDOWN($G229*2/1000,0))</f>
        <v/>
      </c>
      <c r="M229" s="88"/>
      <c r="N229" s="91" t="str">
        <f t="shared" ref="N229" si="1129">IF(AND($C229="",$C231=""),"",ABS($C229-$C231)+1)</f>
        <v/>
      </c>
      <c r="O229" s="89" t="str">
        <f t="shared" ref="O229" si="1130">REPLACE($O$7,1,2,"差２")</f>
        <v>差２</v>
      </c>
      <c r="P229" s="118" t="str">
        <f t="shared" ref="P229" si="1131">IF($I231="","",$I231*$N229)</f>
        <v/>
      </c>
      <c r="Q229" s="102" t="str">
        <f t="shared" ref="Q229:R229" si="1132">IF($G231="","",$G231*$N229)</f>
        <v/>
      </c>
      <c r="R229" s="102" t="str">
        <f t="shared" si="1132"/>
        <v/>
      </c>
      <c r="S229" s="111"/>
      <c r="U229" s="16"/>
      <c r="V229" s="16"/>
      <c r="W229" s="16"/>
      <c r="X229" s="16"/>
    </row>
    <row r="230" spans="1:24" ht="14.25" thickBot="1" x14ac:dyDescent="0.2">
      <c r="A230" s="107"/>
      <c r="B230" s="67"/>
      <c r="C230" s="116" t="s">
        <v>11</v>
      </c>
      <c r="D230" s="117"/>
      <c r="E230" s="95"/>
      <c r="F230" s="33" t="s">
        <v>2</v>
      </c>
      <c r="G230" s="26"/>
      <c r="H230" s="97" t="str">
        <f t="shared" ref="H230" si="1133">IF($G229="","",IF($E229=1,ROUNDDOWN($G230*7.4/1000,0),ROUNDDOWN($G230*6/1000,0)))</f>
        <v/>
      </c>
      <c r="I230" s="98"/>
      <c r="J230" s="97" t="str">
        <f t="shared" si="1127"/>
        <v/>
      </c>
      <c r="K230" s="98"/>
      <c r="L230" s="97" t="str">
        <f t="shared" si="1128"/>
        <v/>
      </c>
      <c r="M230" s="105"/>
      <c r="N230" s="92"/>
      <c r="O230" s="89"/>
      <c r="P230" s="119"/>
      <c r="Q230" s="103"/>
      <c r="R230" s="103"/>
      <c r="S230" s="111"/>
      <c r="U230" s="16"/>
      <c r="V230" s="16"/>
      <c r="W230" s="16"/>
      <c r="X230" s="16"/>
    </row>
    <row r="231" spans="1:24" ht="14.25" thickBot="1" x14ac:dyDescent="0.2">
      <c r="A231" s="107"/>
      <c r="B231" s="67"/>
      <c r="C231" s="37"/>
      <c r="D231" s="38" t="s">
        <v>31</v>
      </c>
      <c r="E231" s="96"/>
      <c r="F231" s="39" t="str">
        <f t="shared" ref="F231" si="1134">$O$12</f>
        <v>差２</v>
      </c>
      <c r="G231" s="40" t="str">
        <f t="shared" ref="G231" si="1135">IF(AND($G229="",$G230=""),"",$G229-$G230)</f>
        <v/>
      </c>
      <c r="H231" s="41" t="s">
        <v>4</v>
      </c>
      <c r="I231" s="42" t="str">
        <f t="shared" ref="I231" si="1136">IF(AND($H229="",$H230=""),"",$H229-$H230)</f>
        <v/>
      </c>
      <c r="J231" s="41" t="s">
        <v>5</v>
      </c>
      <c r="K231" s="42" t="str">
        <f t="shared" ref="K231" si="1137">IF(AND($J229="",$J230=""),"",$J229-$J230)</f>
        <v/>
      </c>
      <c r="L231" s="43" t="s">
        <v>6</v>
      </c>
      <c r="M231" s="40" t="str">
        <f t="shared" ref="M231" si="1138">IF(AND($L229="",$L230=""),"",$L229-$L230)</f>
        <v/>
      </c>
      <c r="N231" s="92"/>
      <c r="O231" s="90"/>
      <c r="P231" s="119"/>
      <c r="Q231" s="103"/>
      <c r="R231" s="103"/>
      <c r="S231" s="112"/>
      <c r="U231" s="16"/>
      <c r="V231" s="16"/>
      <c r="W231" s="16"/>
      <c r="X231" s="16"/>
    </row>
    <row r="232" spans="1:24" ht="15" thickTop="1" thickBot="1" x14ac:dyDescent="0.2">
      <c r="A232" s="108"/>
      <c r="B232" s="62" t="s">
        <v>18</v>
      </c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4"/>
      <c r="P232" s="44" t="str">
        <f t="shared" ref="P232" si="1139">IF(AND($P226="",$P229=""),"",SUM($P226:$P229))</f>
        <v/>
      </c>
      <c r="Q232" s="45" t="str">
        <f t="shared" ref="Q232" si="1140">IF(AND(Q226="",Q229=""),"",SUM(Q226:Q229))</f>
        <v/>
      </c>
      <c r="R232" s="45" t="str">
        <f t="shared" ref="R232" si="1141">IF(AND($R226="",$R229=""),"",SUM($R226:$R229))</f>
        <v/>
      </c>
      <c r="S232" s="46" t="str">
        <f t="shared" ref="S232" si="1142">IF(AND($P232="",$Q232="",$R232=""),"",SUM($P232:$R232))</f>
        <v/>
      </c>
      <c r="T232" s="52">
        <v>32</v>
      </c>
      <c r="U232" s="53" t="str">
        <f t="shared" ref="U232" si="1143">P232</f>
        <v/>
      </c>
      <c r="V232" s="53" t="str">
        <f t="shared" ref="V232" si="1144">Q232</f>
        <v/>
      </c>
      <c r="W232" s="53" t="str">
        <f t="shared" ref="W232" si="1145">R232</f>
        <v/>
      </c>
      <c r="X232" s="53" t="str">
        <f t="shared" ref="X232" si="1146">S232</f>
        <v/>
      </c>
    </row>
    <row r="233" spans="1:24" ht="14.25" thickBot="1" x14ac:dyDescent="0.2">
      <c r="A233" s="106" t="str" cm="1">
        <f t="array" aca="1" ref="A233" ca="1">IF($B233="","",IF(ISNUMBER(OFFSET(INDIRECT(ADDRESS(ROW(),COLUMN())),-7,0)),OFFSET(INDIRECT(ADDRESS(ROW(),COLUMN())),-7,0)+1,1))</f>
        <v/>
      </c>
      <c r="B233" s="65"/>
      <c r="C233" s="31"/>
      <c r="D233" s="20" t="s">
        <v>31</v>
      </c>
      <c r="E233" s="94" t="s">
        <v>30</v>
      </c>
      <c r="F233" s="21" t="s">
        <v>1</v>
      </c>
      <c r="G233" s="25"/>
      <c r="H233" s="99" t="str">
        <f t="shared" ref="H233" si="1147">IF($G233="","",IF($E233=1,ROUNDDOWN($G233*7.4/1000,0),ROUNDDOWN($G233*6/1000,0)))</f>
        <v/>
      </c>
      <c r="I233" s="101"/>
      <c r="J233" s="99" t="str">
        <f t="shared" ref="J233" si="1148">IF($G233="","",ROUNDDOWN($G233*2/1000,0))</f>
        <v/>
      </c>
      <c r="K233" s="101"/>
      <c r="L233" s="99" t="str">
        <f t="shared" ref="L233" si="1149">IF(G233="","",ROUNDDOWN($G233*2/1000,0))</f>
        <v/>
      </c>
      <c r="M233" s="100"/>
      <c r="N233" s="91" t="str">
        <f t="shared" ref="N233" si="1150">IF(AND($C233="",$C235=""),"",ABS($C233-$C235)+1)</f>
        <v/>
      </c>
      <c r="O233" s="120" t="str">
        <f t="shared" ref="O233" si="1151">REPLACE($O$7,1,2,"差１")</f>
        <v>差１</v>
      </c>
      <c r="P233" s="113" t="str">
        <f t="shared" ref="P233" si="1152">IF($I235="","",$I235*$N233)</f>
        <v/>
      </c>
      <c r="Q233" s="102" t="str">
        <f t="shared" ref="Q233" si="1153">IF($K235="","",$K235*$N233)</f>
        <v/>
      </c>
      <c r="R233" s="102" t="str">
        <f t="shared" ref="R233" si="1154">IF($M235="","",$M235*$N233)</f>
        <v/>
      </c>
      <c r="S233" s="111"/>
      <c r="U233" s="16"/>
      <c r="V233" s="16"/>
      <c r="W233" s="16"/>
      <c r="X233" s="16"/>
    </row>
    <row r="234" spans="1:24" ht="14.25" thickBot="1" x14ac:dyDescent="0.2">
      <c r="A234" s="107"/>
      <c r="B234" s="65"/>
      <c r="C234" s="116" t="s">
        <v>11</v>
      </c>
      <c r="D234" s="117"/>
      <c r="E234" s="95"/>
      <c r="F234" s="33" t="s">
        <v>2</v>
      </c>
      <c r="G234" s="26"/>
      <c r="H234" s="97" t="str">
        <f t="shared" ref="H234" si="1155">IF($G234="","",IF($E233=1,ROUNDDOWN($G234*7.4/1000,0),ROUNDDOWN($G234*6/1000,0)))</f>
        <v/>
      </c>
      <c r="I234" s="98"/>
      <c r="J234" s="97" t="str">
        <f t="shared" ref="J234" si="1156">IF(G234="","",ROUNDDOWN(G234*2/1000,0))</f>
        <v/>
      </c>
      <c r="K234" s="98"/>
      <c r="L234" s="97" t="str">
        <f t="shared" ref="L234" si="1157">IF($G234="","",ROUNDDOWN($G234*2/1000,0))</f>
        <v/>
      </c>
      <c r="M234" s="105"/>
      <c r="N234" s="92"/>
      <c r="O234" s="120"/>
      <c r="P234" s="114"/>
      <c r="Q234" s="103"/>
      <c r="R234" s="103"/>
      <c r="S234" s="111"/>
      <c r="U234" s="16"/>
      <c r="V234" s="16"/>
      <c r="W234" s="16"/>
      <c r="X234" s="16"/>
    </row>
    <row r="235" spans="1:24" ht="14.25" thickBot="1" x14ac:dyDescent="0.2">
      <c r="A235" s="107"/>
      <c r="B235" s="65"/>
      <c r="C235" s="34"/>
      <c r="D235" s="22" t="s">
        <v>31</v>
      </c>
      <c r="E235" s="96"/>
      <c r="F235" s="23" t="str">
        <f t="shared" ref="F235" si="1158">$O$9</f>
        <v>差１</v>
      </c>
      <c r="G235" s="7" t="str">
        <f t="shared" ref="G235" si="1159">IF(AND($G233="",$G234="",""),"",$G233-$G234)</f>
        <v/>
      </c>
      <c r="H235" s="8" t="s">
        <v>4</v>
      </c>
      <c r="I235" s="9" t="str">
        <f t="shared" ref="I235" si="1160">IF(AND($H233="",$H234=""),"",$H233-$H234)</f>
        <v/>
      </c>
      <c r="J235" s="8" t="s">
        <v>5</v>
      </c>
      <c r="K235" s="9" t="str">
        <f t="shared" ref="K235" si="1161">IF(AND($J233="",$J234=""),"",$J233-$J234)</f>
        <v/>
      </c>
      <c r="L235" s="10" t="s">
        <v>6</v>
      </c>
      <c r="M235" s="7" t="str">
        <f t="shared" ref="M235" si="1162">IF(AND($L233="",$L234=""),"",$L233-$L234)</f>
        <v/>
      </c>
      <c r="N235" s="93"/>
      <c r="O235" s="120"/>
      <c r="P235" s="115"/>
      <c r="Q235" s="104"/>
      <c r="R235" s="104"/>
      <c r="S235" s="111"/>
      <c r="U235" s="16"/>
      <c r="V235" s="16"/>
      <c r="W235" s="16"/>
      <c r="X235" s="16"/>
    </row>
    <row r="236" spans="1:24" ht="14.25" thickBot="1" x14ac:dyDescent="0.2">
      <c r="A236" s="107"/>
      <c r="B236" s="66"/>
      <c r="C236" s="31"/>
      <c r="D236" s="20" t="s">
        <v>31</v>
      </c>
      <c r="E236" s="94"/>
      <c r="F236" s="24" t="s">
        <v>1</v>
      </c>
      <c r="G236" s="26"/>
      <c r="H236" s="86" t="str">
        <f t="shared" ref="H236" si="1163">IF($G236="","",IF($E236=1,ROUNDDOWN($G236*7.4/1000,0),ROUNDDOWN($G236*6/1000,0)))</f>
        <v/>
      </c>
      <c r="I236" s="87"/>
      <c r="J236" s="86" t="str">
        <f t="shared" ref="J236:J237" si="1164">IF($G236="","",ROUNDDOWN($G236*2/1000,0))</f>
        <v/>
      </c>
      <c r="K236" s="87"/>
      <c r="L236" s="86" t="str">
        <f t="shared" ref="L236:L237" si="1165">IF($G236="","",ROUNDDOWN($G236*2/1000,0))</f>
        <v/>
      </c>
      <c r="M236" s="88"/>
      <c r="N236" s="91" t="str">
        <f t="shared" ref="N236" si="1166">IF(AND($C236="",$C238=""),"",ABS($C236-$C238)+1)</f>
        <v/>
      </c>
      <c r="O236" s="89" t="str">
        <f t="shared" ref="O236" si="1167">REPLACE($O$7,1,2,"差２")</f>
        <v>差２</v>
      </c>
      <c r="P236" s="118" t="str">
        <f t="shared" ref="P236" si="1168">IF($I238="","",$I238*$N236)</f>
        <v/>
      </c>
      <c r="Q236" s="102" t="str">
        <f t="shared" ref="Q236:R236" si="1169">IF($G238="","",$G238*$N236)</f>
        <v/>
      </c>
      <c r="R236" s="102" t="str">
        <f t="shared" si="1169"/>
        <v/>
      </c>
      <c r="S236" s="111"/>
      <c r="U236" s="16"/>
      <c r="V236" s="16"/>
      <c r="W236" s="16"/>
      <c r="X236" s="16"/>
    </row>
    <row r="237" spans="1:24" ht="14.25" thickBot="1" x14ac:dyDescent="0.2">
      <c r="A237" s="107"/>
      <c r="B237" s="67"/>
      <c r="C237" s="116" t="s">
        <v>11</v>
      </c>
      <c r="D237" s="117"/>
      <c r="E237" s="95"/>
      <c r="F237" s="33" t="s">
        <v>2</v>
      </c>
      <c r="G237" s="26"/>
      <c r="H237" s="97" t="str">
        <f t="shared" ref="H237" si="1170">IF($G236="","",IF($E236=1,ROUNDDOWN($G237*7.4/1000,0),ROUNDDOWN($G237*6/1000,0)))</f>
        <v/>
      </c>
      <c r="I237" s="98"/>
      <c r="J237" s="97" t="str">
        <f t="shared" si="1164"/>
        <v/>
      </c>
      <c r="K237" s="98"/>
      <c r="L237" s="97" t="str">
        <f t="shared" si="1165"/>
        <v/>
      </c>
      <c r="M237" s="105"/>
      <c r="N237" s="92"/>
      <c r="O237" s="89"/>
      <c r="P237" s="119"/>
      <c r="Q237" s="103"/>
      <c r="R237" s="103"/>
      <c r="S237" s="111"/>
      <c r="U237" s="16"/>
      <c r="V237" s="16"/>
      <c r="W237" s="16"/>
      <c r="X237" s="16"/>
    </row>
    <row r="238" spans="1:24" ht="14.25" thickBot="1" x14ac:dyDescent="0.2">
      <c r="A238" s="107"/>
      <c r="B238" s="67"/>
      <c r="C238" s="37"/>
      <c r="D238" s="38" t="s">
        <v>31</v>
      </c>
      <c r="E238" s="96"/>
      <c r="F238" s="39" t="str">
        <f t="shared" ref="F238" si="1171">$O$12</f>
        <v>差２</v>
      </c>
      <c r="G238" s="40" t="str">
        <f t="shared" ref="G238" si="1172">IF(AND($G236="",$G237=""),"",$G236-$G237)</f>
        <v/>
      </c>
      <c r="H238" s="41" t="s">
        <v>4</v>
      </c>
      <c r="I238" s="42" t="str">
        <f t="shared" ref="I238" si="1173">IF(AND($H236="",$H237=""),"",$H236-$H237)</f>
        <v/>
      </c>
      <c r="J238" s="41" t="s">
        <v>5</v>
      </c>
      <c r="K238" s="42" t="str">
        <f t="shared" ref="K238" si="1174">IF(AND($J236="",$J237=""),"",$J236-$J237)</f>
        <v/>
      </c>
      <c r="L238" s="43" t="s">
        <v>6</v>
      </c>
      <c r="M238" s="40" t="str">
        <f t="shared" ref="M238" si="1175">IF(AND($L236="",$L237=""),"",$L236-$L237)</f>
        <v/>
      </c>
      <c r="N238" s="92"/>
      <c r="O238" s="90"/>
      <c r="P238" s="119"/>
      <c r="Q238" s="103"/>
      <c r="R238" s="103"/>
      <c r="S238" s="112"/>
      <c r="U238" s="16"/>
      <c r="V238" s="16"/>
      <c r="W238" s="16"/>
      <c r="X238" s="16"/>
    </row>
    <row r="239" spans="1:24" ht="15" thickTop="1" thickBot="1" x14ac:dyDescent="0.2">
      <c r="A239" s="108"/>
      <c r="B239" s="62" t="s">
        <v>18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4"/>
      <c r="P239" s="44" t="str">
        <f t="shared" ref="P239" si="1176">IF(AND($P233="",$P236=""),"",SUM($P233:$P236))</f>
        <v/>
      </c>
      <c r="Q239" s="45" t="str">
        <f t="shared" ref="Q239" si="1177">IF(AND(Q233="",Q236=""),"",SUM(Q233:Q236))</f>
        <v/>
      </c>
      <c r="R239" s="45" t="str">
        <f t="shared" ref="R239" si="1178">IF(AND($R233="",$R236=""),"",SUM($R233:$R236))</f>
        <v/>
      </c>
      <c r="S239" s="46" t="str">
        <f t="shared" ref="S239" si="1179">IF(AND($P239="",$Q239="",$R239=""),"",SUM($P239:$R239))</f>
        <v/>
      </c>
      <c r="T239" s="52">
        <v>33</v>
      </c>
      <c r="U239" s="53" t="str">
        <f t="shared" ref="U239" si="1180">P239</f>
        <v/>
      </c>
      <c r="V239" s="53" t="str">
        <f t="shared" ref="V239" si="1181">Q239</f>
        <v/>
      </c>
      <c r="W239" s="53" t="str">
        <f t="shared" ref="W239" si="1182">R239</f>
        <v/>
      </c>
      <c r="X239" s="53" t="str">
        <f t="shared" ref="X239" si="1183">S239</f>
        <v/>
      </c>
    </row>
    <row r="240" spans="1:24" ht="14.25" thickBot="1" x14ac:dyDescent="0.2">
      <c r="A240" s="106" t="str" cm="1">
        <f t="array" aca="1" ref="A240" ca="1">IF($B240="","",IF(ISNUMBER(OFFSET(INDIRECT(ADDRESS(ROW(),COLUMN())),-7,0)),OFFSET(INDIRECT(ADDRESS(ROW(),COLUMN())),-7,0)+1,1))</f>
        <v/>
      </c>
      <c r="B240" s="65"/>
      <c r="C240" s="31"/>
      <c r="D240" s="20" t="s">
        <v>31</v>
      </c>
      <c r="E240" s="94" t="s">
        <v>30</v>
      </c>
      <c r="F240" s="21" t="s">
        <v>1</v>
      </c>
      <c r="G240" s="25"/>
      <c r="H240" s="99" t="str">
        <f t="shared" ref="H240" si="1184">IF($G240="","",IF($E240=1,ROUNDDOWN($G240*7.4/1000,0),ROUNDDOWN($G240*6/1000,0)))</f>
        <v/>
      </c>
      <c r="I240" s="101"/>
      <c r="J240" s="99" t="str">
        <f t="shared" ref="J240" si="1185">IF($G240="","",ROUNDDOWN($G240*2/1000,0))</f>
        <v/>
      </c>
      <c r="K240" s="101"/>
      <c r="L240" s="99" t="str">
        <f t="shared" ref="L240" si="1186">IF(G240="","",ROUNDDOWN($G240*2/1000,0))</f>
        <v/>
      </c>
      <c r="M240" s="100"/>
      <c r="N240" s="91" t="str">
        <f t="shared" ref="N240" si="1187">IF(AND($C240="",$C242=""),"",ABS($C240-$C242)+1)</f>
        <v/>
      </c>
      <c r="O240" s="120" t="str">
        <f t="shared" ref="O240" si="1188">REPLACE($O$7,1,2,"差１")</f>
        <v>差１</v>
      </c>
      <c r="P240" s="113" t="str">
        <f t="shared" ref="P240" si="1189">IF($I242="","",$I242*$N240)</f>
        <v/>
      </c>
      <c r="Q240" s="102" t="str">
        <f t="shared" ref="Q240" si="1190">IF($K242="","",$K242*$N240)</f>
        <v/>
      </c>
      <c r="R240" s="102" t="str">
        <f t="shared" ref="R240" si="1191">IF($M242="","",$M242*$N240)</f>
        <v/>
      </c>
      <c r="S240" s="111"/>
      <c r="U240" s="16"/>
      <c r="V240" s="16"/>
      <c r="W240" s="16"/>
      <c r="X240" s="16"/>
    </row>
    <row r="241" spans="1:24" ht="14.25" thickBot="1" x14ac:dyDescent="0.2">
      <c r="A241" s="107"/>
      <c r="B241" s="65"/>
      <c r="C241" s="116" t="s">
        <v>11</v>
      </c>
      <c r="D241" s="117"/>
      <c r="E241" s="95"/>
      <c r="F241" s="33" t="s">
        <v>2</v>
      </c>
      <c r="G241" s="26"/>
      <c r="H241" s="97" t="str">
        <f t="shared" ref="H241" si="1192">IF($G241="","",IF($E240=1,ROUNDDOWN($G241*7.4/1000,0),ROUNDDOWN($G241*6/1000,0)))</f>
        <v/>
      </c>
      <c r="I241" s="98"/>
      <c r="J241" s="97" t="str">
        <f t="shared" ref="J241" si="1193">IF(G241="","",ROUNDDOWN(G241*2/1000,0))</f>
        <v/>
      </c>
      <c r="K241" s="98"/>
      <c r="L241" s="97" t="str">
        <f t="shared" ref="L241" si="1194">IF($G241="","",ROUNDDOWN($G241*2/1000,0))</f>
        <v/>
      </c>
      <c r="M241" s="105"/>
      <c r="N241" s="92"/>
      <c r="O241" s="120"/>
      <c r="P241" s="114"/>
      <c r="Q241" s="103"/>
      <c r="R241" s="103"/>
      <c r="S241" s="111"/>
      <c r="U241" s="16"/>
      <c r="V241" s="16"/>
      <c r="W241" s="16"/>
      <c r="X241" s="16"/>
    </row>
    <row r="242" spans="1:24" ht="14.25" thickBot="1" x14ac:dyDescent="0.2">
      <c r="A242" s="107"/>
      <c r="B242" s="65"/>
      <c r="C242" s="34"/>
      <c r="D242" s="22" t="s">
        <v>31</v>
      </c>
      <c r="E242" s="96"/>
      <c r="F242" s="23" t="str">
        <f t="shared" ref="F242" si="1195">$O$9</f>
        <v>差１</v>
      </c>
      <c r="G242" s="7" t="str">
        <f t="shared" ref="G242" si="1196">IF(AND($G240="",$G241="",""),"",$G240-$G241)</f>
        <v/>
      </c>
      <c r="H242" s="8" t="s">
        <v>4</v>
      </c>
      <c r="I242" s="9" t="str">
        <f t="shared" ref="I242" si="1197">IF(AND($H240="",$H241=""),"",$H240-$H241)</f>
        <v/>
      </c>
      <c r="J242" s="8" t="s">
        <v>5</v>
      </c>
      <c r="K242" s="9" t="str">
        <f t="shared" ref="K242" si="1198">IF(AND($J240="",$J241=""),"",$J240-$J241)</f>
        <v/>
      </c>
      <c r="L242" s="10" t="s">
        <v>6</v>
      </c>
      <c r="M242" s="7" t="str">
        <f t="shared" ref="M242" si="1199">IF(AND($L240="",$L241=""),"",$L240-$L241)</f>
        <v/>
      </c>
      <c r="N242" s="93"/>
      <c r="O242" s="120"/>
      <c r="P242" s="115"/>
      <c r="Q242" s="104"/>
      <c r="R242" s="104"/>
      <c r="S242" s="111"/>
      <c r="U242" s="16"/>
      <c r="V242" s="16"/>
      <c r="W242" s="16"/>
      <c r="X242" s="16"/>
    </row>
    <row r="243" spans="1:24" ht="14.25" thickBot="1" x14ac:dyDescent="0.2">
      <c r="A243" s="107"/>
      <c r="B243" s="66"/>
      <c r="C243" s="31"/>
      <c r="D243" s="20" t="s">
        <v>31</v>
      </c>
      <c r="E243" s="94"/>
      <c r="F243" s="24" t="s">
        <v>1</v>
      </c>
      <c r="G243" s="26"/>
      <c r="H243" s="86" t="str">
        <f t="shared" ref="H243" si="1200">IF($G243="","",IF($E243=1,ROUNDDOWN($G243*7.4/1000,0),ROUNDDOWN($G243*6/1000,0)))</f>
        <v/>
      </c>
      <c r="I243" s="87"/>
      <c r="J243" s="86" t="str">
        <f t="shared" ref="J243:J244" si="1201">IF($G243="","",ROUNDDOWN($G243*2/1000,0))</f>
        <v/>
      </c>
      <c r="K243" s="87"/>
      <c r="L243" s="86" t="str">
        <f t="shared" ref="L243:L244" si="1202">IF($G243="","",ROUNDDOWN($G243*2/1000,0))</f>
        <v/>
      </c>
      <c r="M243" s="88"/>
      <c r="N243" s="91" t="str">
        <f t="shared" ref="N243" si="1203">IF(AND($C243="",$C245=""),"",ABS($C243-$C245)+1)</f>
        <v/>
      </c>
      <c r="O243" s="89" t="str">
        <f t="shared" ref="O243" si="1204">REPLACE($O$7,1,2,"差２")</f>
        <v>差２</v>
      </c>
      <c r="P243" s="118" t="str">
        <f t="shared" ref="P243" si="1205">IF($I245="","",$I245*$N243)</f>
        <v/>
      </c>
      <c r="Q243" s="102" t="str">
        <f t="shared" ref="Q243:R243" si="1206">IF($G245="","",$G245*$N243)</f>
        <v/>
      </c>
      <c r="R243" s="102" t="str">
        <f t="shared" si="1206"/>
        <v/>
      </c>
      <c r="S243" s="111"/>
      <c r="U243" s="16"/>
      <c r="V243" s="16"/>
      <c r="W243" s="16"/>
      <c r="X243" s="16"/>
    </row>
    <row r="244" spans="1:24" ht="14.25" thickBot="1" x14ac:dyDescent="0.2">
      <c r="A244" s="107"/>
      <c r="B244" s="67"/>
      <c r="C244" s="116" t="s">
        <v>11</v>
      </c>
      <c r="D244" s="117"/>
      <c r="E244" s="95"/>
      <c r="F244" s="33" t="s">
        <v>2</v>
      </c>
      <c r="G244" s="26"/>
      <c r="H244" s="97" t="str">
        <f t="shared" ref="H244" si="1207">IF($G243="","",IF($E243=1,ROUNDDOWN($G244*7.4/1000,0),ROUNDDOWN($G244*6/1000,0)))</f>
        <v/>
      </c>
      <c r="I244" s="98"/>
      <c r="J244" s="97" t="str">
        <f t="shared" si="1201"/>
        <v/>
      </c>
      <c r="K244" s="98"/>
      <c r="L244" s="97" t="str">
        <f t="shared" si="1202"/>
        <v/>
      </c>
      <c r="M244" s="105"/>
      <c r="N244" s="92"/>
      <c r="O244" s="89"/>
      <c r="P244" s="119"/>
      <c r="Q244" s="103"/>
      <c r="R244" s="103"/>
      <c r="S244" s="111"/>
      <c r="U244" s="16"/>
      <c r="V244" s="16"/>
      <c r="W244" s="16"/>
      <c r="X244" s="16"/>
    </row>
    <row r="245" spans="1:24" ht="14.25" thickBot="1" x14ac:dyDescent="0.2">
      <c r="A245" s="107"/>
      <c r="B245" s="67"/>
      <c r="C245" s="37"/>
      <c r="D245" s="38" t="s">
        <v>31</v>
      </c>
      <c r="E245" s="96"/>
      <c r="F245" s="39" t="str">
        <f t="shared" ref="F245" si="1208">$O$12</f>
        <v>差２</v>
      </c>
      <c r="G245" s="40" t="str">
        <f t="shared" ref="G245" si="1209">IF(AND($G243="",$G244=""),"",$G243-$G244)</f>
        <v/>
      </c>
      <c r="H245" s="41" t="s">
        <v>4</v>
      </c>
      <c r="I245" s="42" t="str">
        <f t="shared" ref="I245" si="1210">IF(AND($H243="",$H244=""),"",$H243-$H244)</f>
        <v/>
      </c>
      <c r="J245" s="41" t="s">
        <v>5</v>
      </c>
      <c r="K245" s="42" t="str">
        <f t="shared" ref="K245" si="1211">IF(AND($J243="",$J244=""),"",$J243-$J244)</f>
        <v/>
      </c>
      <c r="L245" s="43" t="s">
        <v>6</v>
      </c>
      <c r="M245" s="40" t="str">
        <f t="shared" ref="M245" si="1212">IF(AND($L243="",$L244=""),"",$L243-$L244)</f>
        <v/>
      </c>
      <c r="N245" s="92"/>
      <c r="O245" s="90"/>
      <c r="P245" s="119"/>
      <c r="Q245" s="103"/>
      <c r="R245" s="103"/>
      <c r="S245" s="112"/>
      <c r="U245" s="16"/>
      <c r="V245" s="16"/>
      <c r="W245" s="16"/>
      <c r="X245" s="16"/>
    </row>
    <row r="246" spans="1:24" ht="15" thickTop="1" thickBot="1" x14ac:dyDescent="0.2">
      <c r="A246" s="108"/>
      <c r="B246" s="62" t="s">
        <v>18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4"/>
      <c r="P246" s="44" t="str">
        <f t="shared" ref="P246" si="1213">IF(AND($P240="",$P243=""),"",SUM($P240:$P243))</f>
        <v/>
      </c>
      <c r="Q246" s="45" t="str">
        <f t="shared" ref="Q246" si="1214">IF(AND(Q240="",Q243=""),"",SUM(Q240:Q243))</f>
        <v/>
      </c>
      <c r="R246" s="45" t="str">
        <f t="shared" ref="R246" si="1215">IF(AND($R240="",$R243=""),"",SUM($R240:$R243))</f>
        <v/>
      </c>
      <c r="S246" s="46" t="str">
        <f t="shared" ref="S246" si="1216">IF(AND($P246="",$Q246="",$R246=""),"",SUM($P246:$R246))</f>
        <v/>
      </c>
      <c r="T246" s="52">
        <v>34</v>
      </c>
      <c r="U246" s="53" t="str">
        <f t="shared" ref="U246" si="1217">P246</f>
        <v/>
      </c>
      <c r="V246" s="53" t="str">
        <f t="shared" ref="V246" si="1218">Q246</f>
        <v/>
      </c>
      <c r="W246" s="53" t="str">
        <f t="shared" ref="W246" si="1219">R246</f>
        <v/>
      </c>
      <c r="X246" s="53" t="str">
        <f t="shared" ref="X246" si="1220">S246</f>
        <v/>
      </c>
    </row>
    <row r="247" spans="1:24" ht="14.25" thickBot="1" x14ac:dyDescent="0.2">
      <c r="A247" s="106" t="str" cm="1">
        <f t="array" aca="1" ref="A247" ca="1">IF($B247="","",IF(ISNUMBER(OFFSET(INDIRECT(ADDRESS(ROW(),COLUMN())),-7,0)),OFFSET(INDIRECT(ADDRESS(ROW(),COLUMN())),-7,0)+1,1))</f>
        <v/>
      </c>
      <c r="B247" s="65"/>
      <c r="C247" s="31"/>
      <c r="D247" s="20" t="s">
        <v>31</v>
      </c>
      <c r="E247" s="94" t="s">
        <v>30</v>
      </c>
      <c r="F247" s="21" t="s">
        <v>1</v>
      </c>
      <c r="G247" s="25"/>
      <c r="H247" s="99" t="str">
        <f t="shared" ref="H247" si="1221">IF($G247="","",IF($E247=1,ROUNDDOWN($G247*7.4/1000,0),ROUNDDOWN($G247*6/1000,0)))</f>
        <v/>
      </c>
      <c r="I247" s="101"/>
      <c r="J247" s="99" t="str">
        <f t="shared" ref="J247" si="1222">IF($G247="","",ROUNDDOWN($G247*2/1000,0))</f>
        <v/>
      </c>
      <c r="K247" s="101"/>
      <c r="L247" s="99" t="str">
        <f t="shared" ref="L247" si="1223">IF(G247="","",ROUNDDOWN($G247*2/1000,0))</f>
        <v/>
      </c>
      <c r="M247" s="100"/>
      <c r="N247" s="91" t="str">
        <f t="shared" ref="N247" si="1224">IF(AND($C247="",$C249=""),"",ABS($C247-$C249)+1)</f>
        <v/>
      </c>
      <c r="O247" s="120" t="str">
        <f t="shared" ref="O247" si="1225">REPLACE($O$7,1,2,"差１")</f>
        <v>差１</v>
      </c>
      <c r="P247" s="113" t="str">
        <f t="shared" ref="P247" si="1226">IF($I249="","",$I249*$N247)</f>
        <v/>
      </c>
      <c r="Q247" s="102" t="str">
        <f t="shared" ref="Q247" si="1227">IF($K249="","",$K249*$N247)</f>
        <v/>
      </c>
      <c r="R247" s="102" t="str">
        <f t="shared" ref="R247" si="1228">IF($M249="","",$M249*$N247)</f>
        <v/>
      </c>
      <c r="S247" s="111"/>
      <c r="U247" s="16"/>
      <c r="V247" s="16"/>
      <c r="W247" s="16"/>
      <c r="X247" s="16"/>
    </row>
    <row r="248" spans="1:24" ht="14.25" thickBot="1" x14ac:dyDescent="0.2">
      <c r="A248" s="107"/>
      <c r="B248" s="65"/>
      <c r="C248" s="116" t="s">
        <v>11</v>
      </c>
      <c r="D248" s="117"/>
      <c r="E248" s="95"/>
      <c r="F248" s="33" t="s">
        <v>2</v>
      </c>
      <c r="G248" s="26"/>
      <c r="H248" s="97" t="str">
        <f t="shared" ref="H248" si="1229">IF($G248="","",IF($E247=1,ROUNDDOWN($G248*7.4/1000,0),ROUNDDOWN($G248*6/1000,0)))</f>
        <v/>
      </c>
      <c r="I248" s="98"/>
      <c r="J248" s="97" t="str">
        <f t="shared" ref="J248" si="1230">IF(G248="","",ROUNDDOWN(G248*2/1000,0))</f>
        <v/>
      </c>
      <c r="K248" s="98"/>
      <c r="L248" s="97" t="str">
        <f t="shared" ref="L248" si="1231">IF($G248="","",ROUNDDOWN($G248*2/1000,0))</f>
        <v/>
      </c>
      <c r="M248" s="105"/>
      <c r="N248" s="92"/>
      <c r="O248" s="120"/>
      <c r="P248" s="114"/>
      <c r="Q248" s="103"/>
      <c r="R248" s="103"/>
      <c r="S248" s="111"/>
      <c r="U248" s="16"/>
      <c r="V248" s="16"/>
      <c r="W248" s="16"/>
      <c r="X248" s="16"/>
    </row>
    <row r="249" spans="1:24" ht="14.25" thickBot="1" x14ac:dyDescent="0.2">
      <c r="A249" s="107"/>
      <c r="B249" s="65"/>
      <c r="C249" s="34"/>
      <c r="D249" s="22" t="s">
        <v>31</v>
      </c>
      <c r="E249" s="96"/>
      <c r="F249" s="23" t="str">
        <f t="shared" ref="F249" si="1232">$O$9</f>
        <v>差１</v>
      </c>
      <c r="G249" s="7" t="str">
        <f t="shared" ref="G249" si="1233">IF(AND($G247="",$G248="",""),"",$G247-$G248)</f>
        <v/>
      </c>
      <c r="H249" s="8" t="s">
        <v>4</v>
      </c>
      <c r="I249" s="9" t="str">
        <f t="shared" ref="I249" si="1234">IF(AND($H247="",$H248=""),"",$H247-$H248)</f>
        <v/>
      </c>
      <c r="J249" s="8" t="s">
        <v>5</v>
      </c>
      <c r="K249" s="9" t="str">
        <f t="shared" ref="K249" si="1235">IF(AND($J247="",$J248=""),"",$J247-$J248)</f>
        <v/>
      </c>
      <c r="L249" s="10" t="s">
        <v>6</v>
      </c>
      <c r="M249" s="7" t="str">
        <f t="shared" ref="M249" si="1236">IF(AND($L247="",$L248=""),"",$L247-$L248)</f>
        <v/>
      </c>
      <c r="N249" s="93"/>
      <c r="O249" s="120"/>
      <c r="P249" s="115"/>
      <c r="Q249" s="104"/>
      <c r="R249" s="104"/>
      <c r="S249" s="111"/>
      <c r="U249" s="16"/>
      <c r="V249" s="16"/>
      <c r="W249" s="16"/>
      <c r="X249" s="16"/>
    </row>
    <row r="250" spans="1:24" ht="14.25" thickBot="1" x14ac:dyDescent="0.2">
      <c r="A250" s="107"/>
      <c r="B250" s="66"/>
      <c r="C250" s="31"/>
      <c r="D250" s="20" t="s">
        <v>31</v>
      </c>
      <c r="E250" s="94"/>
      <c r="F250" s="24" t="s">
        <v>1</v>
      </c>
      <c r="G250" s="26"/>
      <c r="H250" s="86" t="str">
        <f t="shared" ref="H250" si="1237">IF($G250="","",IF($E250=1,ROUNDDOWN($G250*7.4/1000,0),ROUNDDOWN($G250*6/1000,0)))</f>
        <v/>
      </c>
      <c r="I250" s="87"/>
      <c r="J250" s="86" t="str">
        <f t="shared" ref="J250:J251" si="1238">IF($G250="","",ROUNDDOWN($G250*2/1000,0))</f>
        <v/>
      </c>
      <c r="K250" s="87"/>
      <c r="L250" s="86" t="str">
        <f t="shared" ref="L250:L251" si="1239">IF($G250="","",ROUNDDOWN($G250*2/1000,0))</f>
        <v/>
      </c>
      <c r="M250" s="88"/>
      <c r="N250" s="91" t="str">
        <f t="shared" ref="N250" si="1240">IF(AND($C250="",$C252=""),"",ABS($C250-$C252)+1)</f>
        <v/>
      </c>
      <c r="O250" s="89" t="str">
        <f t="shared" ref="O250" si="1241">REPLACE($O$7,1,2,"差２")</f>
        <v>差２</v>
      </c>
      <c r="P250" s="118" t="str">
        <f t="shared" ref="P250" si="1242">IF($I252="","",$I252*$N250)</f>
        <v/>
      </c>
      <c r="Q250" s="102" t="str">
        <f t="shared" ref="Q250:R250" si="1243">IF($G252="","",$G252*$N250)</f>
        <v/>
      </c>
      <c r="R250" s="102" t="str">
        <f t="shared" si="1243"/>
        <v/>
      </c>
      <c r="S250" s="111"/>
      <c r="U250" s="16"/>
      <c r="V250" s="16"/>
      <c r="W250" s="16"/>
      <c r="X250" s="16"/>
    </row>
    <row r="251" spans="1:24" ht="14.25" thickBot="1" x14ac:dyDescent="0.2">
      <c r="A251" s="107"/>
      <c r="B251" s="67"/>
      <c r="C251" s="116" t="s">
        <v>11</v>
      </c>
      <c r="D251" s="117"/>
      <c r="E251" s="95"/>
      <c r="F251" s="33" t="s">
        <v>2</v>
      </c>
      <c r="G251" s="26"/>
      <c r="H251" s="97" t="str">
        <f t="shared" ref="H251" si="1244">IF($G250="","",IF($E250=1,ROUNDDOWN($G251*7.4/1000,0),ROUNDDOWN($G251*6/1000,0)))</f>
        <v/>
      </c>
      <c r="I251" s="98"/>
      <c r="J251" s="97" t="str">
        <f t="shared" si="1238"/>
        <v/>
      </c>
      <c r="K251" s="98"/>
      <c r="L251" s="97" t="str">
        <f t="shared" si="1239"/>
        <v/>
      </c>
      <c r="M251" s="105"/>
      <c r="N251" s="92"/>
      <c r="O251" s="89"/>
      <c r="P251" s="119"/>
      <c r="Q251" s="103"/>
      <c r="R251" s="103"/>
      <c r="S251" s="111"/>
      <c r="U251" s="16"/>
      <c r="V251" s="16"/>
      <c r="W251" s="16"/>
      <c r="X251" s="16"/>
    </row>
    <row r="252" spans="1:24" ht="14.25" thickBot="1" x14ac:dyDescent="0.2">
      <c r="A252" s="107"/>
      <c r="B252" s="67"/>
      <c r="C252" s="37"/>
      <c r="D252" s="38" t="s">
        <v>31</v>
      </c>
      <c r="E252" s="96"/>
      <c r="F252" s="39" t="str">
        <f t="shared" ref="F252" si="1245">$O$12</f>
        <v>差２</v>
      </c>
      <c r="G252" s="40" t="str">
        <f t="shared" ref="G252" si="1246">IF(AND($G250="",$G251=""),"",$G250-$G251)</f>
        <v/>
      </c>
      <c r="H252" s="41" t="s">
        <v>4</v>
      </c>
      <c r="I252" s="42" t="str">
        <f t="shared" ref="I252" si="1247">IF(AND($H250="",$H251=""),"",$H250-$H251)</f>
        <v/>
      </c>
      <c r="J252" s="41" t="s">
        <v>5</v>
      </c>
      <c r="K252" s="42" t="str">
        <f t="shared" ref="K252" si="1248">IF(AND($J250="",$J251=""),"",$J250-$J251)</f>
        <v/>
      </c>
      <c r="L252" s="43" t="s">
        <v>6</v>
      </c>
      <c r="M252" s="40" t="str">
        <f t="shared" ref="M252" si="1249">IF(AND($L250="",$L251=""),"",$L250-$L251)</f>
        <v/>
      </c>
      <c r="N252" s="92"/>
      <c r="O252" s="90"/>
      <c r="P252" s="119"/>
      <c r="Q252" s="103"/>
      <c r="R252" s="103"/>
      <c r="S252" s="112"/>
      <c r="U252" s="16"/>
      <c r="V252" s="16"/>
      <c r="W252" s="16"/>
      <c r="X252" s="16"/>
    </row>
    <row r="253" spans="1:24" ht="15" thickTop="1" thickBot="1" x14ac:dyDescent="0.2">
      <c r="A253" s="108"/>
      <c r="B253" s="62" t="s">
        <v>18</v>
      </c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4"/>
      <c r="P253" s="44" t="str">
        <f t="shared" ref="P253" si="1250">IF(AND($P247="",$P250=""),"",SUM($P247:$P250))</f>
        <v/>
      </c>
      <c r="Q253" s="45" t="str">
        <f t="shared" ref="Q253" si="1251">IF(AND(Q247="",Q250=""),"",SUM(Q247:Q250))</f>
        <v/>
      </c>
      <c r="R253" s="45" t="str">
        <f t="shared" ref="R253" si="1252">IF(AND($R247="",$R250=""),"",SUM($R247:$R250))</f>
        <v/>
      </c>
      <c r="S253" s="46" t="str">
        <f t="shared" ref="S253" si="1253">IF(AND($P253="",$Q253="",$R253=""),"",SUM($P253:$R253))</f>
        <v/>
      </c>
      <c r="T253" s="52">
        <v>35</v>
      </c>
      <c r="U253" s="53" t="str">
        <f t="shared" ref="U253" si="1254">P253</f>
        <v/>
      </c>
      <c r="V253" s="53" t="str">
        <f t="shared" ref="V253" si="1255">Q253</f>
        <v/>
      </c>
      <c r="W253" s="53" t="str">
        <f t="shared" ref="W253" si="1256">R253</f>
        <v/>
      </c>
      <c r="X253" s="53" t="str">
        <f t="shared" ref="X253" si="1257">S253</f>
        <v/>
      </c>
    </row>
    <row r="254" spans="1:24" ht="14.25" thickBot="1" x14ac:dyDescent="0.2">
      <c r="A254" s="106" t="str" cm="1">
        <f t="array" aca="1" ref="A254" ca="1">IF($B254="","",IF(ISNUMBER(OFFSET(INDIRECT(ADDRESS(ROW(),COLUMN())),-7,0)),OFFSET(INDIRECT(ADDRESS(ROW(),COLUMN())),-7,0)+1,1))</f>
        <v/>
      </c>
      <c r="B254" s="65"/>
      <c r="C254" s="31"/>
      <c r="D254" s="20" t="s">
        <v>31</v>
      </c>
      <c r="E254" s="94" t="s">
        <v>30</v>
      </c>
      <c r="F254" s="21" t="s">
        <v>1</v>
      </c>
      <c r="G254" s="25"/>
      <c r="H254" s="99" t="str">
        <f t="shared" ref="H254" si="1258">IF($G254="","",IF($E254=1,ROUNDDOWN($G254*7.4/1000,0),ROUNDDOWN($G254*6/1000,0)))</f>
        <v/>
      </c>
      <c r="I254" s="101"/>
      <c r="J254" s="99" t="str">
        <f t="shared" ref="J254" si="1259">IF($G254="","",ROUNDDOWN($G254*2/1000,0))</f>
        <v/>
      </c>
      <c r="K254" s="101"/>
      <c r="L254" s="99" t="str">
        <f t="shared" ref="L254" si="1260">IF(G254="","",ROUNDDOWN($G254*2/1000,0))</f>
        <v/>
      </c>
      <c r="M254" s="100"/>
      <c r="N254" s="91" t="str">
        <f t="shared" ref="N254" si="1261">IF(AND($C254="",$C256=""),"",ABS($C254-$C256)+1)</f>
        <v/>
      </c>
      <c r="O254" s="120" t="str">
        <f t="shared" ref="O254" si="1262">REPLACE($O$7,1,2,"差１")</f>
        <v>差１</v>
      </c>
      <c r="P254" s="113" t="str">
        <f t="shared" ref="P254" si="1263">IF($I256="","",$I256*$N254)</f>
        <v/>
      </c>
      <c r="Q254" s="102" t="str">
        <f t="shared" ref="Q254" si="1264">IF($K256="","",$K256*$N254)</f>
        <v/>
      </c>
      <c r="R254" s="102" t="str">
        <f t="shared" ref="R254" si="1265">IF($M256="","",$M256*$N254)</f>
        <v/>
      </c>
      <c r="S254" s="111"/>
      <c r="U254" s="16"/>
      <c r="V254" s="16"/>
      <c r="W254" s="16"/>
      <c r="X254" s="16"/>
    </row>
    <row r="255" spans="1:24" ht="14.25" thickBot="1" x14ac:dyDescent="0.2">
      <c r="A255" s="107"/>
      <c r="B255" s="65"/>
      <c r="C255" s="116" t="s">
        <v>11</v>
      </c>
      <c r="D255" s="117"/>
      <c r="E255" s="95"/>
      <c r="F255" s="33" t="s">
        <v>2</v>
      </c>
      <c r="G255" s="26"/>
      <c r="H255" s="97" t="str">
        <f t="shared" ref="H255" si="1266">IF($G255="","",IF($E254=1,ROUNDDOWN($G255*7.4/1000,0),ROUNDDOWN($G255*6/1000,0)))</f>
        <v/>
      </c>
      <c r="I255" s="98"/>
      <c r="J255" s="97" t="str">
        <f t="shared" ref="J255" si="1267">IF(G255="","",ROUNDDOWN(G255*2/1000,0))</f>
        <v/>
      </c>
      <c r="K255" s="98"/>
      <c r="L255" s="97" t="str">
        <f t="shared" ref="L255" si="1268">IF($G255="","",ROUNDDOWN($G255*2/1000,0))</f>
        <v/>
      </c>
      <c r="M255" s="105"/>
      <c r="N255" s="92"/>
      <c r="O255" s="120"/>
      <c r="P255" s="114"/>
      <c r="Q255" s="103"/>
      <c r="R255" s="103"/>
      <c r="S255" s="111"/>
      <c r="U255" s="16"/>
      <c r="V255" s="16"/>
      <c r="W255" s="16"/>
      <c r="X255" s="16"/>
    </row>
    <row r="256" spans="1:24" ht="14.25" thickBot="1" x14ac:dyDescent="0.2">
      <c r="A256" s="107"/>
      <c r="B256" s="65"/>
      <c r="C256" s="34"/>
      <c r="D256" s="22" t="s">
        <v>31</v>
      </c>
      <c r="E256" s="96"/>
      <c r="F256" s="23" t="str">
        <f t="shared" ref="F256" si="1269">$O$9</f>
        <v>差１</v>
      </c>
      <c r="G256" s="7" t="str">
        <f t="shared" ref="G256" si="1270">IF(AND($G254="",$G255="",""),"",$G254-$G255)</f>
        <v/>
      </c>
      <c r="H256" s="8" t="s">
        <v>4</v>
      </c>
      <c r="I256" s="9" t="str">
        <f t="shared" ref="I256" si="1271">IF(AND($H254="",$H255=""),"",$H254-$H255)</f>
        <v/>
      </c>
      <c r="J256" s="8" t="s">
        <v>5</v>
      </c>
      <c r="K256" s="9" t="str">
        <f t="shared" ref="K256" si="1272">IF(AND($J254="",$J255=""),"",$J254-$J255)</f>
        <v/>
      </c>
      <c r="L256" s="10" t="s">
        <v>6</v>
      </c>
      <c r="M256" s="7" t="str">
        <f t="shared" ref="M256" si="1273">IF(AND($L254="",$L255=""),"",$L254-$L255)</f>
        <v/>
      </c>
      <c r="N256" s="93"/>
      <c r="O256" s="120"/>
      <c r="P256" s="115"/>
      <c r="Q256" s="104"/>
      <c r="R256" s="104"/>
      <c r="S256" s="111"/>
      <c r="U256" s="16"/>
      <c r="V256" s="16"/>
      <c r="W256" s="16"/>
      <c r="X256" s="16"/>
    </row>
    <row r="257" spans="1:24" ht="14.25" thickBot="1" x14ac:dyDescent="0.2">
      <c r="A257" s="107"/>
      <c r="B257" s="66"/>
      <c r="C257" s="31"/>
      <c r="D257" s="20" t="s">
        <v>31</v>
      </c>
      <c r="E257" s="94"/>
      <c r="F257" s="24" t="s">
        <v>1</v>
      </c>
      <c r="G257" s="26"/>
      <c r="H257" s="86" t="str">
        <f t="shared" ref="H257" si="1274">IF($G257="","",IF($E257=1,ROUNDDOWN($G257*7.4/1000,0),ROUNDDOWN($G257*6/1000,0)))</f>
        <v/>
      </c>
      <c r="I257" s="87"/>
      <c r="J257" s="86" t="str">
        <f t="shared" ref="J257:J258" si="1275">IF($G257="","",ROUNDDOWN($G257*2/1000,0))</f>
        <v/>
      </c>
      <c r="K257" s="87"/>
      <c r="L257" s="86" t="str">
        <f t="shared" ref="L257:L258" si="1276">IF($G257="","",ROUNDDOWN($G257*2/1000,0))</f>
        <v/>
      </c>
      <c r="M257" s="88"/>
      <c r="N257" s="91" t="str">
        <f t="shared" ref="N257" si="1277">IF(AND($C257="",$C259=""),"",ABS($C257-$C259)+1)</f>
        <v/>
      </c>
      <c r="O257" s="89" t="str">
        <f t="shared" ref="O257" si="1278">REPLACE($O$7,1,2,"差２")</f>
        <v>差２</v>
      </c>
      <c r="P257" s="118" t="str">
        <f t="shared" ref="P257" si="1279">IF($I259="","",$I259*$N257)</f>
        <v/>
      </c>
      <c r="Q257" s="102" t="str">
        <f t="shared" ref="Q257:R257" si="1280">IF($G259="","",$G259*$N257)</f>
        <v/>
      </c>
      <c r="R257" s="102" t="str">
        <f t="shared" si="1280"/>
        <v/>
      </c>
      <c r="S257" s="111"/>
      <c r="U257" s="16"/>
      <c r="V257" s="16"/>
      <c r="W257" s="16"/>
      <c r="X257" s="16"/>
    </row>
    <row r="258" spans="1:24" ht="14.25" thickBot="1" x14ac:dyDescent="0.2">
      <c r="A258" s="107"/>
      <c r="B258" s="67"/>
      <c r="C258" s="116" t="s">
        <v>11</v>
      </c>
      <c r="D258" s="117"/>
      <c r="E258" s="95"/>
      <c r="F258" s="33" t="s">
        <v>2</v>
      </c>
      <c r="G258" s="26"/>
      <c r="H258" s="97" t="str">
        <f t="shared" ref="H258" si="1281">IF($G257="","",IF($E257=1,ROUNDDOWN($G258*7.4/1000,0),ROUNDDOWN($G258*6/1000,0)))</f>
        <v/>
      </c>
      <c r="I258" s="98"/>
      <c r="J258" s="97" t="str">
        <f t="shared" si="1275"/>
        <v/>
      </c>
      <c r="K258" s="98"/>
      <c r="L258" s="97" t="str">
        <f t="shared" si="1276"/>
        <v/>
      </c>
      <c r="M258" s="105"/>
      <c r="N258" s="92"/>
      <c r="O258" s="89"/>
      <c r="P258" s="119"/>
      <c r="Q258" s="103"/>
      <c r="R258" s="103"/>
      <c r="S258" s="111"/>
      <c r="U258" s="16"/>
      <c r="V258" s="16"/>
      <c r="W258" s="16"/>
      <c r="X258" s="16"/>
    </row>
    <row r="259" spans="1:24" ht="14.25" thickBot="1" x14ac:dyDescent="0.2">
      <c r="A259" s="107"/>
      <c r="B259" s="67"/>
      <c r="C259" s="37"/>
      <c r="D259" s="38" t="s">
        <v>31</v>
      </c>
      <c r="E259" s="96"/>
      <c r="F259" s="39" t="str">
        <f t="shared" ref="F259" si="1282">$O$12</f>
        <v>差２</v>
      </c>
      <c r="G259" s="40" t="str">
        <f t="shared" ref="G259" si="1283">IF(AND($G257="",$G258=""),"",$G257-$G258)</f>
        <v/>
      </c>
      <c r="H259" s="41" t="s">
        <v>4</v>
      </c>
      <c r="I259" s="42" t="str">
        <f t="shared" ref="I259" si="1284">IF(AND($H257="",$H258=""),"",$H257-$H258)</f>
        <v/>
      </c>
      <c r="J259" s="41" t="s">
        <v>5</v>
      </c>
      <c r="K259" s="42" t="str">
        <f t="shared" ref="K259" si="1285">IF(AND($J257="",$J258=""),"",$J257-$J258)</f>
        <v/>
      </c>
      <c r="L259" s="43" t="s">
        <v>6</v>
      </c>
      <c r="M259" s="40" t="str">
        <f t="shared" ref="M259" si="1286">IF(AND($L257="",$L258=""),"",$L257-$L258)</f>
        <v/>
      </c>
      <c r="N259" s="92"/>
      <c r="O259" s="90"/>
      <c r="P259" s="119"/>
      <c r="Q259" s="103"/>
      <c r="R259" s="103"/>
      <c r="S259" s="112"/>
      <c r="U259" s="16"/>
      <c r="V259" s="16"/>
      <c r="W259" s="16"/>
      <c r="X259" s="16"/>
    </row>
    <row r="260" spans="1:24" ht="15" thickTop="1" thickBot="1" x14ac:dyDescent="0.2">
      <c r="A260" s="108"/>
      <c r="B260" s="62" t="s">
        <v>18</v>
      </c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4"/>
      <c r="P260" s="44" t="str">
        <f t="shared" ref="P260" si="1287">IF(AND($P254="",$P257=""),"",SUM($P254:$P257))</f>
        <v/>
      </c>
      <c r="Q260" s="45" t="str">
        <f t="shared" ref="Q260" si="1288">IF(AND(Q254="",Q257=""),"",SUM(Q254:Q257))</f>
        <v/>
      </c>
      <c r="R260" s="45" t="str">
        <f t="shared" ref="R260" si="1289">IF(AND($R254="",$R257=""),"",SUM($R254:$R257))</f>
        <v/>
      </c>
      <c r="S260" s="46" t="str">
        <f t="shared" ref="S260" si="1290">IF(AND($P260="",$Q260="",$R260=""),"",SUM($P260:$R260))</f>
        <v/>
      </c>
      <c r="T260" s="52">
        <v>36</v>
      </c>
      <c r="U260" s="53" t="str">
        <f t="shared" ref="U260" si="1291">P260</f>
        <v/>
      </c>
      <c r="V260" s="53" t="str">
        <f t="shared" ref="V260" si="1292">Q260</f>
        <v/>
      </c>
      <c r="W260" s="53" t="str">
        <f t="shared" ref="W260" si="1293">R260</f>
        <v/>
      </c>
      <c r="X260" s="53" t="str">
        <f t="shared" ref="X260" si="1294">S260</f>
        <v/>
      </c>
    </row>
    <row r="261" spans="1:24" ht="14.25" thickBot="1" x14ac:dyDescent="0.2">
      <c r="A261" s="106" t="str" cm="1">
        <f t="array" aca="1" ref="A261" ca="1">IF($B261="","",IF(ISNUMBER(OFFSET(INDIRECT(ADDRESS(ROW(),COLUMN())),-7,0)),OFFSET(INDIRECT(ADDRESS(ROW(),COLUMN())),-7,0)+1,1))</f>
        <v/>
      </c>
      <c r="B261" s="65"/>
      <c r="C261" s="31"/>
      <c r="D261" s="20" t="s">
        <v>31</v>
      </c>
      <c r="E261" s="94" t="s">
        <v>30</v>
      </c>
      <c r="F261" s="21" t="s">
        <v>1</v>
      </c>
      <c r="G261" s="25"/>
      <c r="H261" s="99" t="str">
        <f t="shared" ref="H261" si="1295">IF($G261="","",IF($E261=1,ROUNDDOWN($G261*7.4/1000,0),ROUNDDOWN($G261*6/1000,0)))</f>
        <v/>
      </c>
      <c r="I261" s="101"/>
      <c r="J261" s="99" t="str">
        <f t="shared" ref="J261" si="1296">IF($G261="","",ROUNDDOWN($G261*2/1000,0))</f>
        <v/>
      </c>
      <c r="K261" s="101"/>
      <c r="L261" s="99" t="str">
        <f t="shared" ref="L261" si="1297">IF(G261="","",ROUNDDOWN($G261*2/1000,0))</f>
        <v/>
      </c>
      <c r="M261" s="100"/>
      <c r="N261" s="91" t="str">
        <f t="shared" ref="N261" si="1298">IF(AND($C261="",$C263=""),"",ABS($C261-$C263)+1)</f>
        <v/>
      </c>
      <c r="O261" s="120" t="str">
        <f t="shared" ref="O261" si="1299">REPLACE($O$7,1,2,"差１")</f>
        <v>差１</v>
      </c>
      <c r="P261" s="113" t="str">
        <f t="shared" ref="P261" si="1300">IF($I263="","",$I263*$N261)</f>
        <v/>
      </c>
      <c r="Q261" s="102" t="str">
        <f t="shared" ref="Q261" si="1301">IF($K263="","",$K263*$N261)</f>
        <v/>
      </c>
      <c r="R261" s="102" t="str">
        <f t="shared" ref="R261" si="1302">IF($M263="","",$M263*$N261)</f>
        <v/>
      </c>
      <c r="S261" s="111"/>
      <c r="U261" s="16"/>
      <c r="V261" s="16"/>
      <c r="W261" s="16"/>
      <c r="X261" s="16"/>
    </row>
    <row r="262" spans="1:24" ht="14.25" thickBot="1" x14ac:dyDescent="0.2">
      <c r="A262" s="107"/>
      <c r="B262" s="65"/>
      <c r="C262" s="116" t="s">
        <v>11</v>
      </c>
      <c r="D262" s="117"/>
      <c r="E262" s="95"/>
      <c r="F262" s="33" t="s">
        <v>2</v>
      </c>
      <c r="G262" s="26"/>
      <c r="H262" s="97" t="str">
        <f t="shared" ref="H262" si="1303">IF($G262="","",IF($E261=1,ROUNDDOWN($G262*7.4/1000,0),ROUNDDOWN($G262*6/1000,0)))</f>
        <v/>
      </c>
      <c r="I262" s="98"/>
      <c r="J262" s="97" t="str">
        <f t="shared" ref="J262" si="1304">IF(G262="","",ROUNDDOWN(G262*2/1000,0))</f>
        <v/>
      </c>
      <c r="K262" s="98"/>
      <c r="L262" s="97" t="str">
        <f t="shared" ref="L262" si="1305">IF($G262="","",ROUNDDOWN($G262*2/1000,0))</f>
        <v/>
      </c>
      <c r="M262" s="105"/>
      <c r="N262" s="92"/>
      <c r="O262" s="120"/>
      <c r="P262" s="114"/>
      <c r="Q262" s="103"/>
      <c r="R262" s="103"/>
      <c r="S262" s="111"/>
      <c r="U262" s="16"/>
      <c r="V262" s="16"/>
      <c r="W262" s="16"/>
      <c r="X262" s="16"/>
    </row>
    <row r="263" spans="1:24" ht="14.25" thickBot="1" x14ac:dyDescent="0.2">
      <c r="A263" s="107"/>
      <c r="B263" s="65"/>
      <c r="C263" s="34"/>
      <c r="D263" s="22" t="s">
        <v>31</v>
      </c>
      <c r="E263" s="96"/>
      <c r="F263" s="23" t="str">
        <f t="shared" ref="F263" si="1306">$O$9</f>
        <v>差１</v>
      </c>
      <c r="G263" s="7" t="str">
        <f t="shared" ref="G263" si="1307">IF(AND($G261="",$G262="",""),"",$G261-$G262)</f>
        <v/>
      </c>
      <c r="H263" s="8" t="s">
        <v>4</v>
      </c>
      <c r="I263" s="9" t="str">
        <f t="shared" ref="I263" si="1308">IF(AND($H261="",$H262=""),"",$H261-$H262)</f>
        <v/>
      </c>
      <c r="J263" s="8" t="s">
        <v>5</v>
      </c>
      <c r="K263" s="9" t="str">
        <f t="shared" ref="K263" si="1309">IF(AND($J261="",$J262=""),"",$J261-$J262)</f>
        <v/>
      </c>
      <c r="L263" s="10" t="s">
        <v>6</v>
      </c>
      <c r="M263" s="7" t="str">
        <f t="shared" ref="M263" si="1310">IF(AND($L261="",$L262=""),"",$L261-$L262)</f>
        <v/>
      </c>
      <c r="N263" s="93"/>
      <c r="O263" s="120"/>
      <c r="P263" s="115"/>
      <c r="Q263" s="104"/>
      <c r="R263" s="104"/>
      <c r="S263" s="111"/>
      <c r="U263" s="16"/>
      <c r="V263" s="16"/>
      <c r="W263" s="16"/>
      <c r="X263" s="16"/>
    </row>
    <row r="264" spans="1:24" ht="14.25" thickBot="1" x14ac:dyDescent="0.2">
      <c r="A264" s="107"/>
      <c r="B264" s="66"/>
      <c r="C264" s="31"/>
      <c r="D264" s="20" t="s">
        <v>31</v>
      </c>
      <c r="E264" s="94"/>
      <c r="F264" s="24" t="s">
        <v>1</v>
      </c>
      <c r="G264" s="26"/>
      <c r="H264" s="86" t="str">
        <f t="shared" ref="H264" si="1311">IF($G264="","",IF($E264=1,ROUNDDOWN($G264*7.4/1000,0),ROUNDDOWN($G264*6/1000,0)))</f>
        <v/>
      </c>
      <c r="I264" s="87"/>
      <c r="J264" s="86" t="str">
        <f t="shared" ref="J264:J265" si="1312">IF($G264="","",ROUNDDOWN($G264*2/1000,0))</f>
        <v/>
      </c>
      <c r="K264" s="87"/>
      <c r="L264" s="86" t="str">
        <f t="shared" ref="L264:L265" si="1313">IF($G264="","",ROUNDDOWN($G264*2/1000,0))</f>
        <v/>
      </c>
      <c r="M264" s="88"/>
      <c r="N264" s="91" t="str">
        <f t="shared" ref="N264" si="1314">IF(AND($C264="",$C266=""),"",ABS($C264-$C266)+1)</f>
        <v/>
      </c>
      <c r="O264" s="89" t="str">
        <f t="shared" ref="O264" si="1315">REPLACE($O$7,1,2,"差２")</f>
        <v>差２</v>
      </c>
      <c r="P264" s="118" t="str">
        <f t="shared" ref="P264" si="1316">IF($I266="","",$I266*$N264)</f>
        <v/>
      </c>
      <c r="Q264" s="102" t="str">
        <f t="shared" ref="Q264:R264" si="1317">IF($G266="","",$G266*$N264)</f>
        <v/>
      </c>
      <c r="R264" s="102" t="str">
        <f t="shared" si="1317"/>
        <v/>
      </c>
      <c r="S264" s="111"/>
      <c r="U264" s="16"/>
      <c r="V264" s="16"/>
      <c r="W264" s="16"/>
      <c r="X264" s="16"/>
    </row>
    <row r="265" spans="1:24" ht="14.25" thickBot="1" x14ac:dyDescent="0.2">
      <c r="A265" s="107"/>
      <c r="B265" s="67"/>
      <c r="C265" s="116" t="s">
        <v>11</v>
      </c>
      <c r="D265" s="117"/>
      <c r="E265" s="95"/>
      <c r="F265" s="33" t="s">
        <v>2</v>
      </c>
      <c r="G265" s="26"/>
      <c r="H265" s="97" t="str">
        <f t="shared" ref="H265" si="1318">IF($G264="","",IF($E264=1,ROUNDDOWN($G265*7.4/1000,0),ROUNDDOWN($G265*6/1000,0)))</f>
        <v/>
      </c>
      <c r="I265" s="98"/>
      <c r="J265" s="97" t="str">
        <f t="shared" si="1312"/>
        <v/>
      </c>
      <c r="K265" s="98"/>
      <c r="L265" s="97" t="str">
        <f t="shared" si="1313"/>
        <v/>
      </c>
      <c r="M265" s="105"/>
      <c r="N265" s="92"/>
      <c r="O265" s="89"/>
      <c r="P265" s="119"/>
      <c r="Q265" s="103"/>
      <c r="R265" s="103"/>
      <c r="S265" s="111"/>
      <c r="U265" s="16"/>
      <c r="V265" s="16"/>
      <c r="W265" s="16"/>
      <c r="X265" s="16"/>
    </row>
    <row r="266" spans="1:24" ht="14.25" thickBot="1" x14ac:dyDescent="0.2">
      <c r="A266" s="107"/>
      <c r="B266" s="67"/>
      <c r="C266" s="37"/>
      <c r="D266" s="38" t="s">
        <v>31</v>
      </c>
      <c r="E266" s="96"/>
      <c r="F266" s="39" t="str">
        <f t="shared" ref="F266" si="1319">$O$12</f>
        <v>差２</v>
      </c>
      <c r="G266" s="40" t="str">
        <f t="shared" ref="G266" si="1320">IF(AND($G264="",$G265=""),"",$G264-$G265)</f>
        <v/>
      </c>
      <c r="H266" s="41" t="s">
        <v>4</v>
      </c>
      <c r="I266" s="42" t="str">
        <f t="shared" ref="I266" si="1321">IF(AND($H264="",$H265=""),"",$H264-$H265)</f>
        <v/>
      </c>
      <c r="J266" s="41" t="s">
        <v>5</v>
      </c>
      <c r="K266" s="42" t="str">
        <f t="shared" ref="K266" si="1322">IF(AND($J264="",$J265=""),"",$J264-$J265)</f>
        <v/>
      </c>
      <c r="L266" s="43" t="s">
        <v>6</v>
      </c>
      <c r="M266" s="40" t="str">
        <f t="shared" ref="M266" si="1323">IF(AND($L264="",$L265=""),"",$L264-$L265)</f>
        <v/>
      </c>
      <c r="N266" s="92"/>
      <c r="O266" s="90"/>
      <c r="P266" s="119"/>
      <c r="Q266" s="103"/>
      <c r="R266" s="103"/>
      <c r="S266" s="112"/>
      <c r="U266" s="16"/>
      <c r="V266" s="16"/>
      <c r="W266" s="16"/>
      <c r="X266" s="16"/>
    </row>
    <row r="267" spans="1:24" ht="15" thickTop="1" thickBot="1" x14ac:dyDescent="0.2">
      <c r="A267" s="108"/>
      <c r="B267" s="62" t="s">
        <v>18</v>
      </c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4"/>
      <c r="P267" s="44" t="str">
        <f t="shared" ref="P267" si="1324">IF(AND($P261="",$P264=""),"",SUM($P261:$P264))</f>
        <v/>
      </c>
      <c r="Q267" s="45" t="str">
        <f t="shared" ref="Q267" si="1325">IF(AND(Q261="",Q264=""),"",SUM(Q261:Q264))</f>
        <v/>
      </c>
      <c r="R267" s="45" t="str">
        <f t="shared" ref="R267" si="1326">IF(AND($R261="",$R264=""),"",SUM($R261:$R264))</f>
        <v/>
      </c>
      <c r="S267" s="46" t="str">
        <f t="shared" ref="S267" si="1327">IF(AND($P267="",$Q267="",$R267=""),"",SUM($P267:$R267))</f>
        <v/>
      </c>
      <c r="T267" s="52">
        <v>37</v>
      </c>
      <c r="U267" s="53" t="str">
        <f t="shared" ref="U267" si="1328">P267</f>
        <v/>
      </c>
      <c r="V267" s="53" t="str">
        <f t="shared" ref="V267" si="1329">Q267</f>
        <v/>
      </c>
      <c r="W267" s="53" t="str">
        <f t="shared" ref="W267" si="1330">R267</f>
        <v/>
      </c>
      <c r="X267" s="53" t="str">
        <f t="shared" ref="X267" si="1331">S267</f>
        <v/>
      </c>
    </row>
    <row r="268" spans="1:24" ht="14.25" thickBot="1" x14ac:dyDescent="0.2">
      <c r="A268" s="106" t="str" cm="1">
        <f t="array" aca="1" ref="A268" ca="1">IF($B268="","",IF(ISNUMBER(OFFSET(INDIRECT(ADDRESS(ROW(),COLUMN())),-7,0)),OFFSET(INDIRECT(ADDRESS(ROW(),COLUMN())),-7,0)+1,1))</f>
        <v/>
      </c>
      <c r="B268" s="65"/>
      <c r="C268" s="31"/>
      <c r="D268" s="20" t="s">
        <v>31</v>
      </c>
      <c r="E268" s="94" t="s">
        <v>30</v>
      </c>
      <c r="F268" s="21" t="s">
        <v>1</v>
      </c>
      <c r="G268" s="25"/>
      <c r="H268" s="99" t="str">
        <f t="shared" ref="H268" si="1332">IF($G268="","",IF($E268=1,ROUNDDOWN($G268*7.4/1000,0),ROUNDDOWN($G268*6/1000,0)))</f>
        <v/>
      </c>
      <c r="I268" s="101"/>
      <c r="J268" s="99" t="str">
        <f t="shared" ref="J268" si="1333">IF($G268="","",ROUNDDOWN($G268*2/1000,0))</f>
        <v/>
      </c>
      <c r="K268" s="101"/>
      <c r="L268" s="99" t="str">
        <f t="shared" ref="L268" si="1334">IF(G268="","",ROUNDDOWN($G268*2/1000,0))</f>
        <v/>
      </c>
      <c r="M268" s="100"/>
      <c r="N268" s="91" t="str">
        <f t="shared" ref="N268" si="1335">IF(AND($C268="",$C270=""),"",ABS($C268-$C270)+1)</f>
        <v/>
      </c>
      <c r="O268" s="120" t="str">
        <f t="shared" ref="O268" si="1336">REPLACE($O$7,1,2,"差１")</f>
        <v>差１</v>
      </c>
      <c r="P268" s="113" t="str">
        <f t="shared" ref="P268" si="1337">IF($I270="","",$I270*$N268)</f>
        <v/>
      </c>
      <c r="Q268" s="102" t="str">
        <f t="shared" ref="Q268" si="1338">IF($K270="","",$K270*$N268)</f>
        <v/>
      </c>
      <c r="R268" s="102" t="str">
        <f t="shared" ref="R268" si="1339">IF($M270="","",$M270*$N268)</f>
        <v/>
      </c>
      <c r="S268" s="111"/>
      <c r="U268" s="16"/>
      <c r="V268" s="16"/>
      <c r="W268" s="16"/>
      <c r="X268" s="16"/>
    </row>
    <row r="269" spans="1:24" ht="14.25" thickBot="1" x14ac:dyDescent="0.2">
      <c r="A269" s="107"/>
      <c r="B269" s="65"/>
      <c r="C269" s="116" t="s">
        <v>11</v>
      </c>
      <c r="D269" s="117"/>
      <c r="E269" s="95"/>
      <c r="F269" s="33" t="s">
        <v>2</v>
      </c>
      <c r="G269" s="26"/>
      <c r="H269" s="97" t="str">
        <f t="shared" ref="H269" si="1340">IF($G269="","",IF($E268=1,ROUNDDOWN($G269*7.4/1000,0),ROUNDDOWN($G269*6/1000,0)))</f>
        <v/>
      </c>
      <c r="I269" s="98"/>
      <c r="J269" s="97" t="str">
        <f t="shared" ref="J269" si="1341">IF(G269="","",ROUNDDOWN(G269*2/1000,0))</f>
        <v/>
      </c>
      <c r="K269" s="98"/>
      <c r="L269" s="97" t="str">
        <f t="shared" ref="L269" si="1342">IF($G269="","",ROUNDDOWN($G269*2/1000,0))</f>
        <v/>
      </c>
      <c r="M269" s="105"/>
      <c r="N269" s="92"/>
      <c r="O269" s="120"/>
      <c r="P269" s="114"/>
      <c r="Q269" s="103"/>
      <c r="R269" s="103"/>
      <c r="S269" s="111"/>
      <c r="U269" s="16"/>
      <c r="V269" s="16"/>
      <c r="W269" s="16"/>
      <c r="X269" s="16"/>
    </row>
    <row r="270" spans="1:24" ht="14.25" thickBot="1" x14ac:dyDescent="0.2">
      <c r="A270" s="107"/>
      <c r="B270" s="65"/>
      <c r="C270" s="34"/>
      <c r="D270" s="22" t="s">
        <v>31</v>
      </c>
      <c r="E270" s="96"/>
      <c r="F270" s="23" t="str">
        <f t="shared" ref="F270" si="1343">$O$9</f>
        <v>差１</v>
      </c>
      <c r="G270" s="7" t="str">
        <f t="shared" ref="G270" si="1344">IF(AND($G268="",$G269="",""),"",$G268-$G269)</f>
        <v/>
      </c>
      <c r="H270" s="8" t="s">
        <v>4</v>
      </c>
      <c r="I270" s="9" t="str">
        <f t="shared" ref="I270" si="1345">IF(AND($H268="",$H269=""),"",$H268-$H269)</f>
        <v/>
      </c>
      <c r="J270" s="8" t="s">
        <v>5</v>
      </c>
      <c r="K270" s="9" t="str">
        <f t="shared" ref="K270" si="1346">IF(AND($J268="",$J269=""),"",$J268-$J269)</f>
        <v/>
      </c>
      <c r="L270" s="10" t="s">
        <v>6</v>
      </c>
      <c r="M270" s="7" t="str">
        <f t="shared" ref="M270" si="1347">IF(AND($L268="",$L269=""),"",$L268-$L269)</f>
        <v/>
      </c>
      <c r="N270" s="93"/>
      <c r="O270" s="120"/>
      <c r="P270" s="115"/>
      <c r="Q270" s="104"/>
      <c r="R270" s="104"/>
      <c r="S270" s="111"/>
      <c r="U270" s="16"/>
      <c r="V270" s="16"/>
      <c r="W270" s="16"/>
      <c r="X270" s="16"/>
    </row>
    <row r="271" spans="1:24" ht="14.25" thickBot="1" x14ac:dyDescent="0.2">
      <c r="A271" s="107"/>
      <c r="B271" s="66"/>
      <c r="C271" s="31"/>
      <c r="D271" s="20" t="s">
        <v>31</v>
      </c>
      <c r="E271" s="94"/>
      <c r="F271" s="24" t="s">
        <v>1</v>
      </c>
      <c r="G271" s="26"/>
      <c r="H271" s="86" t="str">
        <f t="shared" ref="H271" si="1348">IF($G271="","",IF($E271=1,ROUNDDOWN($G271*7.4/1000,0),ROUNDDOWN($G271*6/1000,0)))</f>
        <v/>
      </c>
      <c r="I271" s="87"/>
      <c r="J271" s="86" t="str">
        <f t="shared" ref="J271:J272" si="1349">IF($G271="","",ROUNDDOWN($G271*2/1000,0))</f>
        <v/>
      </c>
      <c r="K271" s="87"/>
      <c r="L271" s="86" t="str">
        <f t="shared" ref="L271:L272" si="1350">IF($G271="","",ROUNDDOWN($G271*2/1000,0))</f>
        <v/>
      </c>
      <c r="M271" s="88"/>
      <c r="N271" s="91" t="str">
        <f t="shared" ref="N271" si="1351">IF(AND($C271="",$C273=""),"",ABS($C271-$C273)+1)</f>
        <v/>
      </c>
      <c r="O271" s="89" t="str">
        <f t="shared" ref="O271" si="1352">REPLACE($O$7,1,2,"差２")</f>
        <v>差２</v>
      </c>
      <c r="P271" s="118" t="str">
        <f t="shared" ref="P271" si="1353">IF($I273="","",$I273*$N271)</f>
        <v/>
      </c>
      <c r="Q271" s="102" t="str">
        <f t="shared" ref="Q271:R271" si="1354">IF($G273="","",$G273*$N271)</f>
        <v/>
      </c>
      <c r="R271" s="102" t="str">
        <f t="shared" si="1354"/>
        <v/>
      </c>
      <c r="S271" s="111"/>
      <c r="U271" s="16"/>
      <c r="V271" s="16"/>
      <c r="W271" s="16"/>
      <c r="X271" s="16"/>
    </row>
    <row r="272" spans="1:24" ht="14.25" thickBot="1" x14ac:dyDescent="0.2">
      <c r="A272" s="107"/>
      <c r="B272" s="67"/>
      <c r="C272" s="116" t="s">
        <v>11</v>
      </c>
      <c r="D272" s="117"/>
      <c r="E272" s="95"/>
      <c r="F272" s="33" t="s">
        <v>2</v>
      </c>
      <c r="G272" s="26"/>
      <c r="H272" s="97" t="str">
        <f t="shared" ref="H272" si="1355">IF($G271="","",IF($E271=1,ROUNDDOWN($G272*7.4/1000,0),ROUNDDOWN($G272*6/1000,0)))</f>
        <v/>
      </c>
      <c r="I272" s="98"/>
      <c r="J272" s="97" t="str">
        <f t="shared" si="1349"/>
        <v/>
      </c>
      <c r="K272" s="98"/>
      <c r="L272" s="97" t="str">
        <f t="shared" si="1350"/>
        <v/>
      </c>
      <c r="M272" s="105"/>
      <c r="N272" s="92"/>
      <c r="O272" s="89"/>
      <c r="P272" s="119"/>
      <c r="Q272" s="103"/>
      <c r="R272" s="103"/>
      <c r="S272" s="111"/>
      <c r="U272" s="16"/>
      <c r="V272" s="16"/>
      <c r="W272" s="16"/>
      <c r="X272" s="16"/>
    </row>
    <row r="273" spans="1:24" ht="14.25" thickBot="1" x14ac:dyDescent="0.2">
      <c r="A273" s="107"/>
      <c r="B273" s="67"/>
      <c r="C273" s="37"/>
      <c r="D273" s="38" t="s">
        <v>31</v>
      </c>
      <c r="E273" s="96"/>
      <c r="F273" s="39" t="str">
        <f t="shared" ref="F273" si="1356">$O$12</f>
        <v>差２</v>
      </c>
      <c r="G273" s="40" t="str">
        <f t="shared" ref="G273" si="1357">IF(AND($G271="",$G272=""),"",$G271-$G272)</f>
        <v/>
      </c>
      <c r="H273" s="41" t="s">
        <v>4</v>
      </c>
      <c r="I273" s="42" t="str">
        <f t="shared" ref="I273" si="1358">IF(AND($H271="",$H272=""),"",$H271-$H272)</f>
        <v/>
      </c>
      <c r="J273" s="41" t="s">
        <v>5</v>
      </c>
      <c r="K273" s="42" t="str">
        <f t="shared" ref="K273" si="1359">IF(AND($J271="",$J272=""),"",$J271-$J272)</f>
        <v/>
      </c>
      <c r="L273" s="43" t="s">
        <v>6</v>
      </c>
      <c r="M273" s="40" t="str">
        <f t="shared" ref="M273" si="1360">IF(AND($L271="",$L272=""),"",$L271-$L272)</f>
        <v/>
      </c>
      <c r="N273" s="92"/>
      <c r="O273" s="90"/>
      <c r="P273" s="119"/>
      <c r="Q273" s="103"/>
      <c r="R273" s="103"/>
      <c r="S273" s="112"/>
      <c r="U273" s="16"/>
      <c r="V273" s="16"/>
      <c r="W273" s="16"/>
      <c r="X273" s="16"/>
    </row>
    <row r="274" spans="1:24" ht="15" thickTop="1" thickBot="1" x14ac:dyDescent="0.2">
      <c r="A274" s="108"/>
      <c r="B274" s="62" t="s">
        <v>18</v>
      </c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4"/>
      <c r="P274" s="44" t="str">
        <f t="shared" ref="P274" si="1361">IF(AND($P268="",$P271=""),"",SUM($P268:$P271))</f>
        <v/>
      </c>
      <c r="Q274" s="45" t="str">
        <f t="shared" ref="Q274" si="1362">IF(AND(Q268="",Q271=""),"",SUM(Q268:Q271))</f>
        <v/>
      </c>
      <c r="R274" s="45" t="str">
        <f t="shared" ref="R274" si="1363">IF(AND($R268="",$R271=""),"",SUM($R268:$R271))</f>
        <v/>
      </c>
      <c r="S274" s="46" t="str">
        <f t="shared" ref="S274" si="1364">IF(AND($P274="",$Q274="",$R274=""),"",SUM($P274:$R274))</f>
        <v/>
      </c>
      <c r="T274" s="52">
        <v>38</v>
      </c>
      <c r="U274" s="53" t="str">
        <f t="shared" ref="U274" si="1365">P274</f>
        <v/>
      </c>
      <c r="V274" s="53" t="str">
        <f t="shared" ref="V274" si="1366">Q274</f>
        <v/>
      </c>
      <c r="W274" s="53" t="str">
        <f t="shared" ref="W274" si="1367">R274</f>
        <v/>
      </c>
      <c r="X274" s="53" t="str">
        <f t="shared" ref="X274" si="1368">S274</f>
        <v/>
      </c>
    </row>
    <row r="275" spans="1:24" ht="14.25" thickBot="1" x14ac:dyDescent="0.2">
      <c r="A275" s="106" t="str" cm="1">
        <f t="array" aca="1" ref="A275" ca="1">IF($B275="","",IF(ISNUMBER(OFFSET(INDIRECT(ADDRESS(ROW(),COLUMN())),-7,0)),OFFSET(INDIRECT(ADDRESS(ROW(),COLUMN())),-7,0)+1,1))</f>
        <v/>
      </c>
      <c r="B275" s="65"/>
      <c r="C275" s="31"/>
      <c r="D275" s="20" t="s">
        <v>31</v>
      </c>
      <c r="E275" s="94" t="s">
        <v>30</v>
      </c>
      <c r="F275" s="21" t="s">
        <v>1</v>
      </c>
      <c r="G275" s="25"/>
      <c r="H275" s="99" t="str">
        <f t="shared" ref="H275" si="1369">IF($G275="","",IF($E275=1,ROUNDDOWN($G275*7.4/1000,0),ROUNDDOWN($G275*6/1000,0)))</f>
        <v/>
      </c>
      <c r="I275" s="101"/>
      <c r="J275" s="99" t="str">
        <f t="shared" ref="J275" si="1370">IF($G275="","",ROUNDDOWN($G275*2/1000,0))</f>
        <v/>
      </c>
      <c r="K275" s="101"/>
      <c r="L275" s="99" t="str">
        <f t="shared" ref="L275" si="1371">IF(G275="","",ROUNDDOWN($G275*2/1000,0))</f>
        <v/>
      </c>
      <c r="M275" s="100"/>
      <c r="N275" s="91" t="str">
        <f t="shared" ref="N275" si="1372">IF(AND($C275="",$C277=""),"",ABS($C275-$C277)+1)</f>
        <v/>
      </c>
      <c r="O275" s="120" t="str">
        <f t="shared" ref="O275" si="1373">REPLACE($O$7,1,2,"差１")</f>
        <v>差１</v>
      </c>
      <c r="P275" s="113" t="str">
        <f t="shared" ref="P275" si="1374">IF($I277="","",$I277*$N275)</f>
        <v/>
      </c>
      <c r="Q275" s="102" t="str">
        <f t="shared" ref="Q275" si="1375">IF($K277="","",$K277*$N275)</f>
        <v/>
      </c>
      <c r="R275" s="102" t="str">
        <f t="shared" ref="R275" si="1376">IF($M277="","",$M277*$N275)</f>
        <v/>
      </c>
      <c r="S275" s="111"/>
      <c r="U275" s="16"/>
      <c r="V275" s="16"/>
      <c r="W275" s="16"/>
      <c r="X275" s="16"/>
    </row>
    <row r="276" spans="1:24" ht="14.25" thickBot="1" x14ac:dyDescent="0.2">
      <c r="A276" s="107"/>
      <c r="B276" s="65"/>
      <c r="C276" s="116" t="s">
        <v>11</v>
      </c>
      <c r="D276" s="117"/>
      <c r="E276" s="95"/>
      <c r="F276" s="33" t="s">
        <v>2</v>
      </c>
      <c r="G276" s="26"/>
      <c r="H276" s="97" t="str">
        <f t="shared" ref="H276" si="1377">IF($G276="","",IF($E275=1,ROUNDDOWN($G276*7.4/1000,0),ROUNDDOWN($G276*6/1000,0)))</f>
        <v/>
      </c>
      <c r="I276" s="98"/>
      <c r="J276" s="97" t="str">
        <f t="shared" ref="J276" si="1378">IF(G276="","",ROUNDDOWN(G276*2/1000,0))</f>
        <v/>
      </c>
      <c r="K276" s="98"/>
      <c r="L276" s="97" t="str">
        <f t="shared" ref="L276" si="1379">IF($G276="","",ROUNDDOWN($G276*2/1000,0))</f>
        <v/>
      </c>
      <c r="M276" s="105"/>
      <c r="N276" s="92"/>
      <c r="O276" s="120"/>
      <c r="P276" s="114"/>
      <c r="Q276" s="103"/>
      <c r="R276" s="103"/>
      <c r="S276" s="111"/>
      <c r="U276" s="16"/>
      <c r="V276" s="16"/>
      <c r="W276" s="16"/>
      <c r="X276" s="16"/>
    </row>
    <row r="277" spans="1:24" ht="14.25" thickBot="1" x14ac:dyDescent="0.2">
      <c r="A277" s="107"/>
      <c r="B277" s="65"/>
      <c r="C277" s="34"/>
      <c r="D277" s="22" t="s">
        <v>31</v>
      </c>
      <c r="E277" s="96"/>
      <c r="F277" s="23" t="str">
        <f t="shared" ref="F277" si="1380">$O$9</f>
        <v>差１</v>
      </c>
      <c r="G277" s="7" t="str">
        <f t="shared" ref="G277" si="1381">IF(AND($G275="",$G276="",""),"",$G275-$G276)</f>
        <v/>
      </c>
      <c r="H277" s="8" t="s">
        <v>4</v>
      </c>
      <c r="I277" s="9" t="str">
        <f t="shared" ref="I277" si="1382">IF(AND($H275="",$H276=""),"",$H275-$H276)</f>
        <v/>
      </c>
      <c r="J277" s="8" t="s">
        <v>5</v>
      </c>
      <c r="K277" s="9" t="str">
        <f t="shared" ref="K277" si="1383">IF(AND($J275="",$J276=""),"",$J275-$J276)</f>
        <v/>
      </c>
      <c r="L277" s="10" t="s">
        <v>6</v>
      </c>
      <c r="M277" s="7" t="str">
        <f t="shared" ref="M277" si="1384">IF(AND($L275="",$L276=""),"",$L275-$L276)</f>
        <v/>
      </c>
      <c r="N277" s="93"/>
      <c r="O277" s="120"/>
      <c r="P277" s="115"/>
      <c r="Q277" s="104"/>
      <c r="R277" s="104"/>
      <c r="S277" s="111"/>
      <c r="U277" s="16"/>
      <c r="V277" s="16"/>
      <c r="W277" s="16"/>
      <c r="X277" s="16"/>
    </row>
    <row r="278" spans="1:24" ht="14.25" thickBot="1" x14ac:dyDescent="0.2">
      <c r="A278" s="107"/>
      <c r="B278" s="66"/>
      <c r="C278" s="31"/>
      <c r="D278" s="20" t="s">
        <v>31</v>
      </c>
      <c r="E278" s="94"/>
      <c r="F278" s="24" t="s">
        <v>1</v>
      </c>
      <c r="G278" s="26"/>
      <c r="H278" s="86" t="str">
        <f t="shared" ref="H278" si="1385">IF($G278="","",IF($E278=1,ROUNDDOWN($G278*7.4/1000,0),ROUNDDOWN($G278*6/1000,0)))</f>
        <v/>
      </c>
      <c r="I278" s="87"/>
      <c r="J278" s="86" t="str">
        <f t="shared" ref="J278:J279" si="1386">IF($G278="","",ROUNDDOWN($G278*2/1000,0))</f>
        <v/>
      </c>
      <c r="K278" s="87"/>
      <c r="L278" s="86" t="str">
        <f t="shared" ref="L278:L279" si="1387">IF($G278="","",ROUNDDOWN($G278*2/1000,0))</f>
        <v/>
      </c>
      <c r="M278" s="88"/>
      <c r="N278" s="91" t="str">
        <f t="shared" ref="N278" si="1388">IF(AND($C278="",$C280=""),"",ABS($C278-$C280)+1)</f>
        <v/>
      </c>
      <c r="O278" s="89" t="str">
        <f t="shared" ref="O278" si="1389">REPLACE($O$7,1,2,"差２")</f>
        <v>差２</v>
      </c>
      <c r="P278" s="118" t="str">
        <f t="shared" ref="P278" si="1390">IF($I280="","",$I280*$N278)</f>
        <v/>
      </c>
      <c r="Q278" s="102" t="str">
        <f t="shared" ref="Q278:R278" si="1391">IF($G280="","",$G280*$N278)</f>
        <v/>
      </c>
      <c r="R278" s="102" t="str">
        <f t="shared" si="1391"/>
        <v/>
      </c>
      <c r="S278" s="111"/>
      <c r="U278" s="16"/>
      <c r="V278" s="16"/>
      <c r="W278" s="16"/>
      <c r="X278" s="16"/>
    </row>
    <row r="279" spans="1:24" ht="14.25" thickBot="1" x14ac:dyDescent="0.2">
      <c r="A279" s="107"/>
      <c r="B279" s="67"/>
      <c r="C279" s="116" t="s">
        <v>11</v>
      </c>
      <c r="D279" s="117"/>
      <c r="E279" s="95"/>
      <c r="F279" s="33" t="s">
        <v>2</v>
      </c>
      <c r="G279" s="26"/>
      <c r="H279" s="97" t="str">
        <f t="shared" ref="H279" si="1392">IF($G278="","",IF($E278=1,ROUNDDOWN($G279*7.4/1000,0),ROUNDDOWN($G279*6/1000,0)))</f>
        <v/>
      </c>
      <c r="I279" s="98"/>
      <c r="J279" s="97" t="str">
        <f t="shared" si="1386"/>
        <v/>
      </c>
      <c r="K279" s="98"/>
      <c r="L279" s="97" t="str">
        <f t="shared" si="1387"/>
        <v/>
      </c>
      <c r="M279" s="105"/>
      <c r="N279" s="92"/>
      <c r="O279" s="89"/>
      <c r="P279" s="119"/>
      <c r="Q279" s="103"/>
      <c r="R279" s="103"/>
      <c r="S279" s="111"/>
      <c r="U279" s="16"/>
      <c r="V279" s="16"/>
      <c r="W279" s="16"/>
      <c r="X279" s="16"/>
    </row>
    <row r="280" spans="1:24" ht="14.25" thickBot="1" x14ac:dyDescent="0.2">
      <c r="A280" s="107"/>
      <c r="B280" s="67"/>
      <c r="C280" s="37"/>
      <c r="D280" s="38" t="s">
        <v>31</v>
      </c>
      <c r="E280" s="96"/>
      <c r="F280" s="39" t="str">
        <f t="shared" ref="F280" si="1393">$O$12</f>
        <v>差２</v>
      </c>
      <c r="G280" s="40" t="str">
        <f t="shared" ref="G280" si="1394">IF(AND($G278="",$G279=""),"",$G278-$G279)</f>
        <v/>
      </c>
      <c r="H280" s="41" t="s">
        <v>4</v>
      </c>
      <c r="I280" s="42" t="str">
        <f t="shared" ref="I280" si="1395">IF(AND($H278="",$H279=""),"",$H278-$H279)</f>
        <v/>
      </c>
      <c r="J280" s="41" t="s">
        <v>5</v>
      </c>
      <c r="K280" s="42" t="str">
        <f t="shared" ref="K280" si="1396">IF(AND($J278="",$J279=""),"",$J278-$J279)</f>
        <v/>
      </c>
      <c r="L280" s="43" t="s">
        <v>6</v>
      </c>
      <c r="M280" s="40" t="str">
        <f t="shared" ref="M280" si="1397">IF(AND($L278="",$L279=""),"",$L278-$L279)</f>
        <v/>
      </c>
      <c r="N280" s="92"/>
      <c r="O280" s="90"/>
      <c r="P280" s="119"/>
      <c r="Q280" s="103"/>
      <c r="R280" s="103"/>
      <c r="S280" s="112"/>
      <c r="U280" s="16"/>
      <c r="V280" s="16"/>
      <c r="W280" s="16"/>
      <c r="X280" s="16"/>
    </row>
    <row r="281" spans="1:24" ht="15" thickTop="1" thickBot="1" x14ac:dyDescent="0.2">
      <c r="A281" s="108"/>
      <c r="B281" s="62" t="s">
        <v>18</v>
      </c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4"/>
      <c r="P281" s="44" t="str">
        <f t="shared" ref="P281" si="1398">IF(AND($P275="",$P278=""),"",SUM($P275:$P278))</f>
        <v/>
      </c>
      <c r="Q281" s="45" t="str">
        <f t="shared" ref="Q281" si="1399">IF(AND(Q275="",Q278=""),"",SUM(Q275:Q278))</f>
        <v/>
      </c>
      <c r="R281" s="45" t="str">
        <f t="shared" ref="R281" si="1400">IF(AND($R275="",$R278=""),"",SUM($R275:$R278))</f>
        <v/>
      </c>
      <c r="S281" s="46" t="str">
        <f t="shared" ref="S281" si="1401">IF(AND($P281="",$Q281="",$R281=""),"",SUM($P281:$R281))</f>
        <v/>
      </c>
      <c r="T281" s="52">
        <v>39</v>
      </c>
      <c r="U281" s="53" t="str">
        <f t="shared" ref="U281" si="1402">P281</f>
        <v/>
      </c>
      <c r="V281" s="53" t="str">
        <f t="shared" ref="V281" si="1403">Q281</f>
        <v/>
      </c>
      <c r="W281" s="53" t="str">
        <f t="shared" ref="W281" si="1404">R281</f>
        <v/>
      </c>
      <c r="X281" s="53" t="str">
        <f t="shared" ref="X281" si="1405">S281</f>
        <v/>
      </c>
    </row>
    <row r="282" spans="1:24" ht="14.25" thickBot="1" x14ac:dyDescent="0.2">
      <c r="A282" s="106" t="str" cm="1">
        <f t="array" aca="1" ref="A282" ca="1">IF($B282="","",IF(ISNUMBER(OFFSET(INDIRECT(ADDRESS(ROW(),COLUMN())),-7,0)),OFFSET(INDIRECT(ADDRESS(ROW(),COLUMN())),-7,0)+1,1))</f>
        <v/>
      </c>
      <c r="B282" s="65"/>
      <c r="C282" s="31"/>
      <c r="D282" s="20" t="s">
        <v>31</v>
      </c>
      <c r="E282" s="94" t="s">
        <v>30</v>
      </c>
      <c r="F282" s="21" t="s">
        <v>1</v>
      </c>
      <c r="G282" s="25"/>
      <c r="H282" s="99" t="str">
        <f t="shared" ref="H282" si="1406">IF($G282="","",IF($E282=1,ROUNDDOWN($G282*7.4/1000,0),ROUNDDOWN($G282*6/1000,0)))</f>
        <v/>
      </c>
      <c r="I282" s="101"/>
      <c r="J282" s="99" t="str">
        <f t="shared" ref="J282" si="1407">IF($G282="","",ROUNDDOWN($G282*2/1000,0))</f>
        <v/>
      </c>
      <c r="K282" s="101"/>
      <c r="L282" s="99" t="str">
        <f t="shared" ref="L282" si="1408">IF(G282="","",ROUNDDOWN($G282*2/1000,0))</f>
        <v/>
      </c>
      <c r="M282" s="100"/>
      <c r="N282" s="91" t="str">
        <f t="shared" ref="N282" si="1409">IF(AND($C282="",$C284=""),"",ABS($C282-$C284)+1)</f>
        <v/>
      </c>
      <c r="O282" s="120" t="str">
        <f t="shared" ref="O282" si="1410">REPLACE($O$7,1,2,"差１")</f>
        <v>差１</v>
      </c>
      <c r="P282" s="113" t="str">
        <f t="shared" ref="P282" si="1411">IF($I284="","",$I284*$N282)</f>
        <v/>
      </c>
      <c r="Q282" s="102" t="str">
        <f t="shared" ref="Q282" si="1412">IF($K284="","",$K284*$N282)</f>
        <v/>
      </c>
      <c r="R282" s="102" t="str">
        <f t="shared" ref="R282" si="1413">IF($M284="","",$M284*$N282)</f>
        <v/>
      </c>
      <c r="S282" s="111"/>
      <c r="U282" s="16"/>
      <c r="V282" s="16"/>
      <c r="W282" s="16"/>
      <c r="X282" s="16"/>
    </row>
    <row r="283" spans="1:24" ht="14.25" thickBot="1" x14ac:dyDescent="0.2">
      <c r="A283" s="107"/>
      <c r="B283" s="65"/>
      <c r="C283" s="116" t="s">
        <v>11</v>
      </c>
      <c r="D283" s="117"/>
      <c r="E283" s="95"/>
      <c r="F283" s="33" t="s">
        <v>2</v>
      </c>
      <c r="G283" s="26"/>
      <c r="H283" s="97" t="str">
        <f t="shared" ref="H283" si="1414">IF($G283="","",IF($E282=1,ROUNDDOWN($G283*7.4/1000,0),ROUNDDOWN($G283*6/1000,0)))</f>
        <v/>
      </c>
      <c r="I283" s="98"/>
      <c r="J283" s="97" t="str">
        <f t="shared" ref="J283" si="1415">IF(G283="","",ROUNDDOWN(G283*2/1000,0))</f>
        <v/>
      </c>
      <c r="K283" s="98"/>
      <c r="L283" s="97" t="str">
        <f t="shared" ref="L283" si="1416">IF($G283="","",ROUNDDOWN($G283*2/1000,0))</f>
        <v/>
      </c>
      <c r="M283" s="105"/>
      <c r="N283" s="92"/>
      <c r="O283" s="120"/>
      <c r="P283" s="114"/>
      <c r="Q283" s="103"/>
      <c r="R283" s="103"/>
      <c r="S283" s="111"/>
      <c r="U283" s="16"/>
      <c r="V283" s="16"/>
      <c r="W283" s="16"/>
      <c r="X283" s="16"/>
    </row>
    <row r="284" spans="1:24" ht="14.25" thickBot="1" x14ac:dyDescent="0.2">
      <c r="A284" s="107"/>
      <c r="B284" s="65"/>
      <c r="C284" s="34"/>
      <c r="D284" s="22" t="s">
        <v>31</v>
      </c>
      <c r="E284" s="96"/>
      <c r="F284" s="23" t="str">
        <f t="shared" ref="F284" si="1417">$O$9</f>
        <v>差１</v>
      </c>
      <c r="G284" s="7" t="str">
        <f t="shared" ref="G284" si="1418">IF(AND($G282="",$G283="",""),"",$G282-$G283)</f>
        <v/>
      </c>
      <c r="H284" s="8" t="s">
        <v>4</v>
      </c>
      <c r="I284" s="9" t="str">
        <f t="shared" ref="I284" si="1419">IF(AND($H282="",$H283=""),"",$H282-$H283)</f>
        <v/>
      </c>
      <c r="J284" s="8" t="s">
        <v>5</v>
      </c>
      <c r="K284" s="9" t="str">
        <f t="shared" ref="K284" si="1420">IF(AND($J282="",$J283=""),"",$J282-$J283)</f>
        <v/>
      </c>
      <c r="L284" s="10" t="s">
        <v>6</v>
      </c>
      <c r="M284" s="7" t="str">
        <f t="shared" ref="M284" si="1421">IF(AND($L282="",$L283=""),"",$L282-$L283)</f>
        <v/>
      </c>
      <c r="N284" s="93"/>
      <c r="O284" s="120"/>
      <c r="P284" s="115"/>
      <c r="Q284" s="104"/>
      <c r="R284" s="104"/>
      <c r="S284" s="111"/>
      <c r="U284" s="16"/>
      <c r="V284" s="16"/>
      <c r="W284" s="16"/>
      <c r="X284" s="16"/>
    </row>
    <row r="285" spans="1:24" ht="14.25" thickBot="1" x14ac:dyDescent="0.2">
      <c r="A285" s="107"/>
      <c r="B285" s="66"/>
      <c r="C285" s="31"/>
      <c r="D285" s="20" t="s">
        <v>31</v>
      </c>
      <c r="E285" s="94"/>
      <c r="F285" s="24" t="s">
        <v>1</v>
      </c>
      <c r="G285" s="26"/>
      <c r="H285" s="86" t="str">
        <f t="shared" ref="H285" si="1422">IF($G285="","",IF($E285=1,ROUNDDOWN($G285*7.4/1000,0),ROUNDDOWN($G285*6/1000,0)))</f>
        <v/>
      </c>
      <c r="I285" s="87"/>
      <c r="J285" s="86" t="str">
        <f t="shared" ref="J285:J286" si="1423">IF($G285="","",ROUNDDOWN($G285*2/1000,0))</f>
        <v/>
      </c>
      <c r="K285" s="87"/>
      <c r="L285" s="86" t="str">
        <f t="shared" ref="L285:L286" si="1424">IF($G285="","",ROUNDDOWN($G285*2/1000,0))</f>
        <v/>
      </c>
      <c r="M285" s="88"/>
      <c r="N285" s="91" t="str">
        <f t="shared" ref="N285" si="1425">IF(AND($C285="",$C287=""),"",ABS($C285-$C287)+1)</f>
        <v/>
      </c>
      <c r="O285" s="89" t="str">
        <f t="shared" ref="O285" si="1426">REPLACE($O$7,1,2,"差２")</f>
        <v>差２</v>
      </c>
      <c r="P285" s="118" t="str">
        <f t="shared" ref="P285" si="1427">IF($I287="","",$I287*$N285)</f>
        <v/>
      </c>
      <c r="Q285" s="102" t="str">
        <f t="shared" ref="Q285:R285" si="1428">IF($G287="","",$G287*$N285)</f>
        <v/>
      </c>
      <c r="R285" s="102" t="str">
        <f t="shared" si="1428"/>
        <v/>
      </c>
      <c r="S285" s="111"/>
      <c r="U285" s="16"/>
      <c r="V285" s="16"/>
      <c r="W285" s="16"/>
      <c r="X285" s="16"/>
    </row>
    <row r="286" spans="1:24" ht="14.25" thickBot="1" x14ac:dyDescent="0.2">
      <c r="A286" s="107"/>
      <c r="B286" s="67"/>
      <c r="C286" s="116" t="s">
        <v>11</v>
      </c>
      <c r="D286" s="117"/>
      <c r="E286" s="95"/>
      <c r="F286" s="33" t="s">
        <v>2</v>
      </c>
      <c r="G286" s="26"/>
      <c r="H286" s="97" t="str">
        <f t="shared" ref="H286" si="1429">IF($G285="","",IF($E285=1,ROUNDDOWN($G286*7.4/1000,0),ROUNDDOWN($G286*6/1000,0)))</f>
        <v/>
      </c>
      <c r="I286" s="98"/>
      <c r="J286" s="97" t="str">
        <f t="shared" si="1423"/>
        <v/>
      </c>
      <c r="K286" s="98"/>
      <c r="L286" s="97" t="str">
        <f t="shared" si="1424"/>
        <v/>
      </c>
      <c r="M286" s="105"/>
      <c r="N286" s="92"/>
      <c r="O286" s="89"/>
      <c r="P286" s="119"/>
      <c r="Q286" s="103"/>
      <c r="R286" s="103"/>
      <c r="S286" s="111"/>
      <c r="U286" s="16"/>
      <c r="V286" s="16"/>
      <c r="W286" s="16"/>
      <c r="X286" s="16"/>
    </row>
    <row r="287" spans="1:24" ht="14.25" thickBot="1" x14ac:dyDescent="0.2">
      <c r="A287" s="107"/>
      <c r="B287" s="67"/>
      <c r="C287" s="37"/>
      <c r="D287" s="38" t="s">
        <v>31</v>
      </c>
      <c r="E287" s="96"/>
      <c r="F287" s="39" t="str">
        <f t="shared" ref="F287" si="1430">$O$12</f>
        <v>差２</v>
      </c>
      <c r="G287" s="40" t="str">
        <f t="shared" ref="G287" si="1431">IF(AND($G285="",$G286=""),"",$G285-$G286)</f>
        <v/>
      </c>
      <c r="H287" s="41" t="s">
        <v>4</v>
      </c>
      <c r="I287" s="42" t="str">
        <f t="shared" ref="I287" si="1432">IF(AND($H285="",$H286=""),"",$H285-$H286)</f>
        <v/>
      </c>
      <c r="J287" s="41" t="s">
        <v>5</v>
      </c>
      <c r="K287" s="42" t="str">
        <f t="shared" ref="K287" si="1433">IF(AND($J285="",$J286=""),"",$J285-$J286)</f>
        <v/>
      </c>
      <c r="L287" s="43" t="s">
        <v>6</v>
      </c>
      <c r="M287" s="40" t="str">
        <f t="shared" ref="M287" si="1434">IF(AND($L285="",$L286=""),"",$L285-$L286)</f>
        <v/>
      </c>
      <c r="N287" s="92"/>
      <c r="O287" s="90"/>
      <c r="P287" s="119"/>
      <c r="Q287" s="103"/>
      <c r="R287" s="103"/>
      <c r="S287" s="112"/>
      <c r="U287" s="16"/>
      <c r="V287" s="16"/>
      <c r="W287" s="16"/>
      <c r="X287" s="16"/>
    </row>
    <row r="288" spans="1:24" ht="15" thickTop="1" thickBot="1" x14ac:dyDescent="0.2">
      <c r="A288" s="108"/>
      <c r="B288" s="62" t="s">
        <v>18</v>
      </c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4"/>
      <c r="P288" s="44" t="str">
        <f t="shared" ref="P288" si="1435">IF(AND($P282="",$P285=""),"",SUM($P282:$P285))</f>
        <v/>
      </c>
      <c r="Q288" s="45" t="str">
        <f t="shared" ref="Q288" si="1436">IF(AND(Q282="",Q285=""),"",SUM(Q282:Q285))</f>
        <v/>
      </c>
      <c r="R288" s="45" t="str">
        <f t="shared" ref="R288" si="1437">IF(AND($R282="",$R285=""),"",SUM($R282:$R285))</f>
        <v/>
      </c>
      <c r="S288" s="46" t="str">
        <f t="shared" ref="S288" si="1438">IF(AND($P288="",$Q288="",$R288=""),"",SUM($P288:$R288))</f>
        <v/>
      </c>
      <c r="T288" s="52">
        <v>40</v>
      </c>
      <c r="U288" s="53" t="str">
        <f t="shared" ref="U288" si="1439">P288</f>
        <v/>
      </c>
      <c r="V288" s="53" t="str">
        <f t="shared" ref="V288" si="1440">Q288</f>
        <v/>
      </c>
      <c r="W288" s="53" t="str">
        <f t="shared" ref="W288" si="1441">R288</f>
        <v/>
      </c>
      <c r="X288" s="53" t="str">
        <f t="shared" ref="X288" si="1442">S288</f>
        <v/>
      </c>
    </row>
    <row r="289" spans="1:24" ht="14.25" thickBot="1" x14ac:dyDescent="0.2">
      <c r="A289" s="106" t="str" cm="1">
        <f t="array" aca="1" ref="A289" ca="1">IF($B289="","",IF(ISNUMBER(OFFSET(INDIRECT(ADDRESS(ROW(),COLUMN())),-7,0)),OFFSET(INDIRECT(ADDRESS(ROW(),COLUMN())),-7,0)+1,1))</f>
        <v/>
      </c>
      <c r="B289" s="65"/>
      <c r="C289" s="31"/>
      <c r="D289" s="20" t="s">
        <v>31</v>
      </c>
      <c r="E289" s="94" t="s">
        <v>30</v>
      </c>
      <c r="F289" s="21" t="s">
        <v>1</v>
      </c>
      <c r="G289" s="25"/>
      <c r="H289" s="99" t="str">
        <f t="shared" ref="H289" si="1443">IF($G289="","",IF($E289=1,ROUNDDOWN($G289*7.4/1000,0),ROUNDDOWN($G289*6/1000,0)))</f>
        <v/>
      </c>
      <c r="I289" s="101"/>
      <c r="J289" s="99" t="str">
        <f t="shared" ref="J289" si="1444">IF($G289="","",ROUNDDOWN($G289*2/1000,0))</f>
        <v/>
      </c>
      <c r="K289" s="101"/>
      <c r="L289" s="99" t="str">
        <f t="shared" ref="L289" si="1445">IF(G289="","",ROUNDDOWN($G289*2/1000,0))</f>
        <v/>
      </c>
      <c r="M289" s="100"/>
      <c r="N289" s="91" t="str">
        <f t="shared" ref="N289" si="1446">IF(AND($C289="",$C291=""),"",ABS($C289-$C291)+1)</f>
        <v/>
      </c>
      <c r="O289" s="120" t="str">
        <f t="shared" ref="O289" si="1447">REPLACE($O$7,1,2,"差１")</f>
        <v>差１</v>
      </c>
      <c r="P289" s="113" t="str">
        <f t="shared" ref="P289" si="1448">IF($I291="","",$I291*$N289)</f>
        <v/>
      </c>
      <c r="Q289" s="102" t="str">
        <f t="shared" ref="Q289" si="1449">IF($K291="","",$K291*$N289)</f>
        <v/>
      </c>
      <c r="R289" s="102" t="str">
        <f t="shared" ref="R289" si="1450">IF($M291="","",$M291*$N289)</f>
        <v/>
      </c>
      <c r="S289" s="111"/>
      <c r="U289" s="16"/>
      <c r="V289" s="16"/>
      <c r="W289" s="16"/>
      <c r="X289" s="16"/>
    </row>
    <row r="290" spans="1:24" ht="14.25" thickBot="1" x14ac:dyDescent="0.2">
      <c r="A290" s="107"/>
      <c r="B290" s="65"/>
      <c r="C290" s="116" t="s">
        <v>11</v>
      </c>
      <c r="D290" s="117"/>
      <c r="E290" s="95"/>
      <c r="F290" s="33" t="s">
        <v>2</v>
      </c>
      <c r="G290" s="26"/>
      <c r="H290" s="97" t="str">
        <f t="shared" ref="H290" si="1451">IF($G290="","",IF($E289=1,ROUNDDOWN($G290*7.4/1000,0),ROUNDDOWN($G290*6/1000,0)))</f>
        <v/>
      </c>
      <c r="I290" s="98"/>
      <c r="J290" s="97" t="str">
        <f t="shared" ref="J290" si="1452">IF(G290="","",ROUNDDOWN(G290*2/1000,0))</f>
        <v/>
      </c>
      <c r="K290" s="98"/>
      <c r="L290" s="97" t="str">
        <f t="shared" ref="L290" si="1453">IF($G290="","",ROUNDDOWN($G290*2/1000,0))</f>
        <v/>
      </c>
      <c r="M290" s="105"/>
      <c r="N290" s="92"/>
      <c r="O290" s="120"/>
      <c r="P290" s="114"/>
      <c r="Q290" s="103"/>
      <c r="R290" s="103"/>
      <c r="S290" s="111"/>
      <c r="U290" s="16"/>
      <c r="V290" s="16"/>
      <c r="W290" s="16"/>
      <c r="X290" s="16"/>
    </row>
    <row r="291" spans="1:24" ht="14.25" thickBot="1" x14ac:dyDescent="0.2">
      <c r="A291" s="107"/>
      <c r="B291" s="65"/>
      <c r="C291" s="34"/>
      <c r="D291" s="22" t="s">
        <v>31</v>
      </c>
      <c r="E291" s="96"/>
      <c r="F291" s="23" t="str">
        <f t="shared" ref="F291" si="1454">$O$9</f>
        <v>差１</v>
      </c>
      <c r="G291" s="7" t="str">
        <f t="shared" ref="G291" si="1455">IF(AND($G289="",$G290="",""),"",$G289-$G290)</f>
        <v/>
      </c>
      <c r="H291" s="8" t="s">
        <v>4</v>
      </c>
      <c r="I291" s="9" t="str">
        <f t="shared" ref="I291" si="1456">IF(AND($H289="",$H290=""),"",$H289-$H290)</f>
        <v/>
      </c>
      <c r="J291" s="8" t="s">
        <v>5</v>
      </c>
      <c r="K291" s="9" t="str">
        <f t="shared" ref="K291" si="1457">IF(AND($J289="",$J290=""),"",$J289-$J290)</f>
        <v/>
      </c>
      <c r="L291" s="10" t="s">
        <v>6</v>
      </c>
      <c r="M291" s="7" t="str">
        <f t="shared" ref="M291" si="1458">IF(AND($L289="",$L290=""),"",$L289-$L290)</f>
        <v/>
      </c>
      <c r="N291" s="93"/>
      <c r="O291" s="120"/>
      <c r="P291" s="115"/>
      <c r="Q291" s="104"/>
      <c r="R291" s="104"/>
      <c r="S291" s="111"/>
      <c r="U291" s="16"/>
      <c r="V291" s="16"/>
      <c r="W291" s="16"/>
      <c r="X291" s="16"/>
    </row>
    <row r="292" spans="1:24" ht="14.25" thickBot="1" x14ac:dyDescent="0.2">
      <c r="A292" s="107"/>
      <c r="B292" s="66"/>
      <c r="C292" s="31"/>
      <c r="D292" s="20" t="s">
        <v>31</v>
      </c>
      <c r="E292" s="94"/>
      <c r="F292" s="24" t="s">
        <v>1</v>
      </c>
      <c r="G292" s="26"/>
      <c r="H292" s="86" t="str">
        <f t="shared" ref="H292" si="1459">IF($G292="","",IF($E292=1,ROUNDDOWN($G292*7.4/1000,0),ROUNDDOWN($G292*6/1000,0)))</f>
        <v/>
      </c>
      <c r="I292" s="87"/>
      <c r="J292" s="86" t="str">
        <f t="shared" ref="J292:J293" si="1460">IF($G292="","",ROUNDDOWN($G292*2/1000,0))</f>
        <v/>
      </c>
      <c r="K292" s="87"/>
      <c r="L292" s="86" t="str">
        <f t="shared" ref="L292:L293" si="1461">IF($G292="","",ROUNDDOWN($G292*2/1000,0))</f>
        <v/>
      </c>
      <c r="M292" s="88"/>
      <c r="N292" s="91" t="str">
        <f t="shared" ref="N292" si="1462">IF(AND($C292="",$C294=""),"",ABS($C292-$C294)+1)</f>
        <v/>
      </c>
      <c r="O292" s="89" t="str">
        <f t="shared" ref="O292" si="1463">REPLACE($O$7,1,2,"差２")</f>
        <v>差２</v>
      </c>
      <c r="P292" s="118" t="str">
        <f t="shared" ref="P292" si="1464">IF($I294="","",$I294*$N292)</f>
        <v/>
      </c>
      <c r="Q292" s="102" t="str">
        <f t="shared" ref="Q292:R292" si="1465">IF($G294="","",$G294*$N292)</f>
        <v/>
      </c>
      <c r="R292" s="102" t="str">
        <f t="shared" si="1465"/>
        <v/>
      </c>
      <c r="S292" s="111"/>
      <c r="U292" s="16"/>
      <c r="V292" s="16"/>
      <c r="W292" s="16"/>
      <c r="X292" s="16"/>
    </row>
    <row r="293" spans="1:24" ht="14.25" thickBot="1" x14ac:dyDescent="0.2">
      <c r="A293" s="107"/>
      <c r="B293" s="67"/>
      <c r="C293" s="116" t="s">
        <v>11</v>
      </c>
      <c r="D293" s="117"/>
      <c r="E293" s="95"/>
      <c r="F293" s="33" t="s">
        <v>2</v>
      </c>
      <c r="G293" s="26"/>
      <c r="H293" s="97" t="str">
        <f t="shared" ref="H293" si="1466">IF($G292="","",IF($E292=1,ROUNDDOWN($G293*7.4/1000,0),ROUNDDOWN($G293*6/1000,0)))</f>
        <v/>
      </c>
      <c r="I293" s="98"/>
      <c r="J293" s="97" t="str">
        <f t="shared" si="1460"/>
        <v/>
      </c>
      <c r="K293" s="98"/>
      <c r="L293" s="97" t="str">
        <f t="shared" si="1461"/>
        <v/>
      </c>
      <c r="M293" s="105"/>
      <c r="N293" s="92"/>
      <c r="O293" s="89"/>
      <c r="P293" s="119"/>
      <c r="Q293" s="103"/>
      <c r="R293" s="103"/>
      <c r="S293" s="111"/>
      <c r="U293" s="16"/>
      <c r="V293" s="16"/>
      <c r="W293" s="16"/>
      <c r="X293" s="16"/>
    </row>
    <row r="294" spans="1:24" ht="14.25" thickBot="1" x14ac:dyDescent="0.2">
      <c r="A294" s="107"/>
      <c r="B294" s="67"/>
      <c r="C294" s="37"/>
      <c r="D294" s="38" t="s">
        <v>31</v>
      </c>
      <c r="E294" s="96"/>
      <c r="F294" s="39" t="str">
        <f t="shared" ref="F294" si="1467">$O$12</f>
        <v>差２</v>
      </c>
      <c r="G294" s="40" t="str">
        <f t="shared" ref="G294" si="1468">IF(AND($G292="",$G293=""),"",$G292-$G293)</f>
        <v/>
      </c>
      <c r="H294" s="41" t="s">
        <v>4</v>
      </c>
      <c r="I294" s="42" t="str">
        <f t="shared" ref="I294" si="1469">IF(AND($H292="",$H293=""),"",$H292-$H293)</f>
        <v/>
      </c>
      <c r="J294" s="41" t="s">
        <v>5</v>
      </c>
      <c r="K294" s="42" t="str">
        <f t="shared" ref="K294" si="1470">IF(AND($J292="",$J293=""),"",$J292-$J293)</f>
        <v/>
      </c>
      <c r="L294" s="43" t="s">
        <v>6</v>
      </c>
      <c r="M294" s="40" t="str">
        <f t="shared" ref="M294" si="1471">IF(AND($L292="",$L293=""),"",$L292-$L293)</f>
        <v/>
      </c>
      <c r="N294" s="92"/>
      <c r="O294" s="90"/>
      <c r="P294" s="119"/>
      <c r="Q294" s="103"/>
      <c r="R294" s="103"/>
      <c r="S294" s="112"/>
      <c r="U294" s="16"/>
      <c r="V294" s="16"/>
      <c r="W294" s="16"/>
      <c r="X294" s="16"/>
    </row>
    <row r="295" spans="1:24" ht="15" thickTop="1" thickBot="1" x14ac:dyDescent="0.2">
      <c r="A295" s="108"/>
      <c r="B295" s="62" t="s">
        <v>18</v>
      </c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4"/>
      <c r="P295" s="44" t="str">
        <f t="shared" ref="P295" si="1472">IF(AND($P289="",$P292=""),"",SUM($P289:$P292))</f>
        <v/>
      </c>
      <c r="Q295" s="45" t="str">
        <f t="shared" ref="Q295" si="1473">IF(AND(Q289="",Q292=""),"",SUM(Q289:Q292))</f>
        <v/>
      </c>
      <c r="R295" s="45" t="str">
        <f t="shared" ref="R295" si="1474">IF(AND($R289="",$R292=""),"",SUM($R289:$R292))</f>
        <v/>
      </c>
      <c r="S295" s="46" t="str">
        <f t="shared" ref="S295" si="1475">IF(AND($P295="",$Q295="",$R295=""),"",SUM($P295:$R295))</f>
        <v/>
      </c>
      <c r="T295" s="52">
        <v>41</v>
      </c>
      <c r="U295" s="53" t="str">
        <f t="shared" ref="U295" si="1476">P295</f>
        <v/>
      </c>
      <c r="V295" s="53" t="str">
        <f t="shared" ref="V295" si="1477">Q295</f>
        <v/>
      </c>
      <c r="W295" s="53" t="str">
        <f t="shared" ref="W295" si="1478">R295</f>
        <v/>
      </c>
      <c r="X295" s="53" t="str">
        <f t="shared" ref="X295" si="1479">S295</f>
        <v/>
      </c>
    </row>
    <row r="296" spans="1:24" ht="14.25" thickBot="1" x14ac:dyDescent="0.2">
      <c r="A296" s="106" t="str" cm="1">
        <f t="array" aca="1" ref="A296" ca="1">IF($B296="","",IF(ISNUMBER(OFFSET(INDIRECT(ADDRESS(ROW(),COLUMN())),-7,0)),OFFSET(INDIRECT(ADDRESS(ROW(),COLUMN())),-7,0)+1,1))</f>
        <v/>
      </c>
      <c r="B296" s="65"/>
      <c r="C296" s="31"/>
      <c r="D296" s="20" t="s">
        <v>31</v>
      </c>
      <c r="E296" s="94" t="s">
        <v>30</v>
      </c>
      <c r="F296" s="21" t="s">
        <v>1</v>
      </c>
      <c r="G296" s="25"/>
      <c r="H296" s="99" t="str">
        <f t="shared" ref="H296" si="1480">IF($G296="","",IF($E296=1,ROUNDDOWN($G296*7.4/1000,0),ROUNDDOWN($G296*6/1000,0)))</f>
        <v/>
      </c>
      <c r="I296" s="101"/>
      <c r="J296" s="99" t="str">
        <f t="shared" ref="J296" si="1481">IF($G296="","",ROUNDDOWN($G296*2/1000,0))</f>
        <v/>
      </c>
      <c r="K296" s="101"/>
      <c r="L296" s="99" t="str">
        <f t="shared" ref="L296" si="1482">IF(G296="","",ROUNDDOWN($G296*2/1000,0))</f>
        <v/>
      </c>
      <c r="M296" s="100"/>
      <c r="N296" s="91" t="str">
        <f t="shared" ref="N296" si="1483">IF(AND($C296="",$C298=""),"",ABS($C296-$C298)+1)</f>
        <v/>
      </c>
      <c r="O296" s="120" t="str">
        <f t="shared" ref="O296" si="1484">REPLACE($O$7,1,2,"差１")</f>
        <v>差１</v>
      </c>
      <c r="P296" s="113" t="str">
        <f t="shared" ref="P296" si="1485">IF($I298="","",$I298*$N296)</f>
        <v/>
      </c>
      <c r="Q296" s="102" t="str">
        <f t="shared" ref="Q296" si="1486">IF($K298="","",$K298*$N296)</f>
        <v/>
      </c>
      <c r="R296" s="102" t="str">
        <f t="shared" ref="R296" si="1487">IF($M298="","",$M298*$N296)</f>
        <v/>
      </c>
      <c r="S296" s="111"/>
      <c r="U296" s="16"/>
      <c r="V296" s="16"/>
      <c r="W296" s="16"/>
      <c r="X296" s="16"/>
    </row>
    <row r="297" spans="1:24" ht="14.25" thickBot="1" x14ac:dyDescent="0.2">
      <c r="A297" s="107"/>
      <c r="B297" s="65"/>
      <c r="C297" s="116" t="s">
        <v>11</v>
      </c>
      <c r="D297" s="117"/>
      <c r="E297" s="95"/>
      <c r="F297" s="33" t="s">
        <v>2</v>
      </c>
      <c r="G297" s="26"/>
      <c r="H297" s="97" t="str">
        <f t="shared" ref="H297" si="1488">IF($G297="","",IF($E296=1,ROUNDDOWN($G297*7.4/1000,0),ROUNDDOWN($G297*6/1000,0)))</f>
        <v/>
      </c>
      <c r="I297" s="98"/>
      <c r="J297" s="97" t="str">
        <f t="shared" ref="J297" si="1489">IF(G297="","",ROUNDDOWN(G297*2/1000,0))</f>
        <v/>
      </c>
      <c r="K297" s="98"/>
      <c r="L297" s="97" t="str">
        <f t="shared" ref="L297" si="1490">IF($G297="","",ROUNDDOWN($G297*2/1000,0))</f>
        <v/>
      </c>
      <c r="M297" s="105"/>
      <c r="N297" s="92"/>
      <c r="O297" s="120"/>
      <c r="P297" s="114"/>
      <c r="Q297" s="103"/>
      <c r="R297" s="103"/>
      <c r="S297" s="111"/>
      <c r="U297" s="16"/>
      <c r="V297" s="16"/>
      <c r="W297" s="16"/>
      <c r="X297" s="16"/>
    </row>
    <row r="298" spans="1:24" ht="14.25" thickBot="1" x14ac:dyDescent="0.2">
      <c r="A298" s="107"/>
      <c r="B298" s="65"/>
      <c r="C298" s="34"/>
      <c r="D298" s="22" t="s">
        <v>31</v>
      </c>
      <c r="E298" s="96"/>
      <c r="F298" s="23" t="str">
        <f t="shared" ref="F298" si="1491">$O$9</f>
        <v>差１</v>
      </c>
      <c r="G298" s="7" t="str">
        <f t="shared" ref="G298" si="1492">IF(AND($G296="",$G297="",""),"",$G296-$G297)</f>
        <v/>
      </c>
      <c r="H298" s="8" t="s">
        <v>4</v>
      </c>
      <c r="I298" s="9" t="str">
        <f t="shared" ref="I298" si="1493">IF(AND($H296="",$H297=""),"",$H296-$H297)</f>
        <v/>
      </c>
      <c r="J298" s="8" t="s">
        <v>5</v>
      </c>
      <c r="K298" s="9" t="str">
        <f t="shared" ref="K298" si="1494">IF(AND($J296="",$J297=""),"",$J296-$J297)</f>
        <v/>
      </c>
      <c r="L298" s="10" t="s">
        <v>6</v>
      </c>
      <c r="M298" s="7" t="str">
        <f t="shared" ref="M298" si="1495">IF(AND($L296="",$L297=""),"",$L296-$L297)</f>
        <v/>
      </c>
      <c r="N298" s="93"/>
      <c r="O298" s="120"/>
      <c r="P298" s="115"/>
      <c r="Q298" s="104"/>
      <c r="R298" s="104"/>
      <c r="S298" s="111"/>
      <c r="U298" s="16"/>
      <c r="V298" s="16"/>
      <c r="W298" s="16"/>
      <c r="X298" s="16"/>
    </row>
    <row r="299" spans="1:24" ht="14.25" thickBot="1" x14ac:dyDescent="0.2">
      <c r="A299" s="107"/>
      <c r="B299" s="66"/>
      <c r="C299" s="31"/>
      <c r="D299" s="20" t="s">
        <v>31</v>
      </c>
      <c r="E299" s="94"/>
      <c r="F299" s="24" t="s">
        <v>1</v>
      </c>
      <c r="G299" s="26"/>
      <c r="H299" s="86" t="str">
        <f t="shared" ref="H299" si="1496">IF($G299="","",IF($E299=1,ROUNDDOWN($G299*7.4/1000,0),ROUNDDOWN($G299*6/1000,0)))</f>
        <v/>
      </c>
      <c r="I299" s="87"/>
      <c r="J299" s="86" t="str">
        <f t="shared" ref="J299:J300" si="1497">IF($G299="","",ROUNDDOWN($G299*2/1000,0))</f>
        <v/>
      </c>
      <c r="K299" s="87"/>
      <c r="L299" s="86" t="str">
        <f t="shared" ref="L299:L300" si="1498">IF($G299="","",ROUNDDOWN($G299*2/1000,0))</f>
        <v/>
      </c>
      <c r="M299" s="88"/>
      <c r="N299" s="91" t="str">
        <f t="shared" ref="N299" si="1499">IF(AND($C299="",$C301=""),"",ABS($C299-$C301)+1)</f>
        <v/>
      </c>
      <c r="O299" s="89" t="str">
        <f t="shared" ref="O299" si="1500">REPLACE($O$7,1,2,"差２")</f>
        <v>差２</v>
      </c>
      <c r="P299" s="118" t="str">
        <f t="shared" ref="P299" si="1501">IF($I301="","",$I301*$N299)</f>
        <v/>
      </c>
      <c r="Q299" s="102" t="str">
        <f t="shared" ref="Q299:R299" si="1502">IF($G301="","",$G301*$N299)</f>
        <v/>
      </c>
      <c r="R299" s="102" t="str">
        <f t="shared" si="1502"/>
        <v/>
      </c>
      <c r="S299" s="111"/>
      <c r="U299" s="16"/>
      <c r="V299" s="16"/>
      <c r="W299" s="16"/>
      <c r="X299" s="16"/>
    </row>
    <row r="300" spans="1:24" ht="14.25" thickBot="1" x14ac:dyDescent="0.2">
      <c r="A300" s="107"/>
      <c r="B300" s="67"/>
      <c r="C300" s="116" t="s">
        <v>11</v>
      </c>
      <c r="D300" s="117"/>
      <c r="E300" s="95"/>
      <c r="F300" s="33" t="s">
        <v>2</v>
      </c>
      <c r="G300" s="26"/>
      <c r="H300" s="97" t="str">
        <f t="shared" ref="H300" si="1503">IF($G299="","",IF($E299=1,ROUNDDOWN($G300*7.4/1000,0),ROUNDDOWN($G300*6/1000,0)))</f>
        <v/>
      </c>
      <c r="I300" s="98"/>
      <c r="J300" s="97" t="str">
        <f t="shared" si="1497"/>
        <v/>
      </c>
      <c r="K300" s="98"/>
      <c r="L300" s="97" t="str">
        <f t="shared" si="1498"/>
        <v/>
      </c>
      <c r="M300" s="105"/>
      <c r="N300" s="92"/>
      <c r="O300" s="89"/>
      <c r="P300" s="119"/>
      <c r="Q300" s="103"/>
      <c r="R300" s="103"/>
      <c r="S300" s="111"/>
      <c r="U300" s="16"/>
      <c r="V300" s="16"/>
      <c r="W300" s="16"/>
      <c r="X300" s="16"/>
    </row>
    <row r="301" spans="1:24" ht="14.25" thickBot="1" x14ac:dyDescent="0.2">
      <c r="A301" s="107"/>
      <c r="B301" s="67"/>
      <c r="C301" s="37"/>
      <c r="D301" s="38" t="s">
        <v>31</v>
      </c>
      <c r="E301" s="96"/>
      <c r="F301" s="39" t="str">
        <f t="shared" ref="F301" si="1504">$O$12</f>
        <v>差２</v>
      </c>
      <c r="G301" s="40" t="str">
        <f t="shared" ref="G301" si="1505">IF(AND($G299="",$G300=""),"",$G299-$G300)</f>
        <v/>
      </c>
      <c r="H301" s="41" t="s">
        <v>4</v>
      </c>
      <c r="I301" s="42" t="str">
        <f t="shared" ref="I301" si="1506">IF(AND($H299="",$H300=""),"",$H299-$H300)</f>
        <v/>
      </c>
      <c r="J301" s="41" t="s">
        <v>5</v>
      </c>
      <c r="K301" s="42" t="str">
        <f t="shared" ref="K301" si="1507">IF(AND($J299="",$J300=""),"",$J299-$J300)</f>
        <v/>
      </c>
      <c r="L301" s="43" t="s">
        <v>6</v>
      </c>
      <c r="M301" s="40" t="str">
        <f t="shared" ref="M301" si="1508">IF(AND($L299="",$L300=""),"",$L299-$L300)</f>
        <v/>
      </c>
      <c r="N301" s="92"/>
      <c r="O301" s="90"/>
      <c r="P301" s="119"/>
      <c r="Q301" s="103"/>
      <c r="R301" s="103"/>
      <c r="S301" s="112"/>
      <c r="U301" s="16"/>
      <c r="V301" s="16"/>
      <c r="W301" s="16"/>
      <c r="X301" s="16"/>
    </row>
    <row r="302" spans="1:24" ht="15" thickTop="1" thickBot="1" x14ac:dyDescent="0.2">
      <c r="A302" s="108"/>
      <c r="B302" s="62" t="s">
        <v>18</v>
      </c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4"/>
      <c r="P302" s="44" t="str">
        <f t="shared" ref="P302" si="1509">IF(AND($P296="",$P299=""),"",SUM($P296:$P299))</f>
        <v/>
      </c>
      <c r="Q302" s="45" t="str">
        <f t="shared" ref="Q302" si="1510">IF(AND(Q296="",Q299=""),"",SUM(Q296:Q299))</f>
        <v/>
      </c>
      <c r="R302" s="45" t="str">
        <f t="shared" ref="R302" si="1511">IF(AND($R296="",$R299=""),"",SUM($R296:$R299))</f>
        <v/>
      </c>
      <c r="S302" s="46" t="str">
        <f t="shared" ref="S302" si="1512">IF(AND($P302="",$Q302="",$R302=""),"",SUM($P302:$R302))</f>
        <v/>
      </c>
      <c r="T302" s="52">
        <v>42</v>
      </c>
      <c r="U302" s="53" t="str">
        <f t="shared" ref="U302" si="1513">P302</f>
        <v/>
      </c>
      <c r="V302" s="53" t="str">
        <f t="shared" ref="V302" si="1514">Q302</f>
        <v/>
      </c>
      <c r="W302" s="53" t="str">
        <f t="shared" ref="W302" si="1515">R302</f>
        <v/>
      </c>
      <c r="X302" s="53" t="str">
        <f t="shared" ref="X302" si="1516">S302</f>
        <v/>
      </c>
    </row>
    <row r="303" spans="1:24" ht="14.25" thickBot="1" x14ac:dyDescent="0.2">
      <c r="A303" s="106" t="str" cm="1">
        <f t="array" aca="1" ref="A303" ca="1">IF($B303="","",IF(ISNUMBER(OFFSET(INDIRECT(ADDRESS(ROW(),COLUMN())),-7,0)),OFFSET(INDIRECT(ADDRESS(ROW(),COLUMN())),-7,0)+1,1))</f>
        <v/>
      </c>
      <c r="B303" s="65"/>
      <c r="C303" s="31"/>
      <c r="D303" s="20" t="s">
        <v>31</v>
      </c>
      <c r="E303" s="94" t="s">
        <v>30</v>
      </c>
      <c r="F303" s="21" t="s">
        <v>1</v>
      </c>
      <c r="G303" s="25"/>
      <c r="H303" s="99" t="str">
        <f t="shared" ref="H303" si="1517">IF($G303="","",IF($E303=1,ROUNDDOWN($G303*7.4/1000,0),ROUNDDOWN($G303*6/1000,0)))</f>
        <v/>
      </c>
      <c r="I303" s="101"/>
      <c r="J303" s="99" t="str">
        <f t="shared" ref="J303" si="1518">IF($G303="","",ROUNDDOWN($G303*2/1000,0))</f>
        <v/>
      </c>
      <c r="K303" s="101"/>
      <c r="L303" s="99" t="str">
        <f t="shared" ref="L303" si="1519">IF(G303="","",ROUNDDOWN($G303*2/1000,0))</f>
        <v/>
      </c>
      <c r="M303" s="100"/>
      <c r="N303" s="91" t="str">
        <f t="shared" ref="N303" si="1520">IF(AND($C303="",$C305=""),"",ABS($C303-$C305)+1)</f>
        <v/>
      </c>
      <c r="O303" s="120" t="str">
        <f t="shared" ref="O303" si="1521">REPLACE($O$7,1,2,"差１")</f>
        <v>差１</v>
      </c>
      <c r="P303" s="113" t="str">
        <f t="shared" ref="P303" si="1522">IF($I305="","",$I305*$N303)</f>
        <v/>
      </c>
      <c r="Q303" s="102" t="str">
        <f t="shared" ref="Q303" si="1523">IF($K305="","",$K305*$N303)</f>
        <v/>
      </c>
      <c r="R303" s="102" t="str">
        <f t="shared" ref="R303" si="1524">IF($M305="","",$M305*$N303)</f>
        <v/>
      </c>
      <c r="S303" s="111"/>
      <c r="U303" s="16"/>
      <c r="V303" s="16"/>
      <c r="W303" s="16"/>
      <c r="X303" s="16"/>
    </row>
    <row r="304" spans="1:24" ht="14.25" thickBot="1" x14ac:dyDescent="0.2">
      <c r="A304" s="107"/>
      <c r="B304" s="65"/>
      <c r="C304" s="116" t="s">
        <v>11</v>
      </c>
      <c r="D304" s="117"/>
      <c r="E304" s="95"/>
      <c r="F304" s="33" t="s">
        <v>2</v>
      </c>
      <c r="G304" s="26"/>
      <c r="H304" s="97" t="str">
        <f t="shared" ref="H304" si="1525">IF($G304="","",IF($E303=1,ROUNDDOWN($G304*7.4/1000,0),ROUNDDOWN($G304*6/1000,0)))</f>
        <v/>
      </c>
      <c r="I304" s="98"/>
      <c r="J304" s="97" t="str">
        <f t="shared" ref="J304" si="1526">IF(G304="","",ROUNDDOWN(G304*2/1000,0))</f>
        <v/>
      </c>
      <c r="K304" s="98"/>
      <c r="L304" s="97" t="str">
        <f t="shared" ref="L304" si="1527">IF($G304="","",ROUNDDOWN($G304*2/1000,0))</f>
        <v/>
      </c>
      <c r="M304" s="105"/>
      <c r="N304" s="92"/>
      <c r="O304" s="120"/>
      <c r="P304" s="114"/>
      <c r="Q304" s="103"/>
      <c r="R304" s="103"/>
      <c r="S304" s="111"/>
      <c r="U304" s="16"/>
      <c r="V304" s="16"/>
      <c r="W304" s="16"/>
      <c r="X304" s="16"/>
    </row>
    <row r="305" spans="1:24" ht="14.25" thickBot="1" x14ac:dyDescent="0.2">
      <c r="A305" s="107"/>
      <c r="B305" s="65"/>
      <c r="C305" s="34"/>
      <c r="D305" s="22" t="s">
        <v>31</v>
      </c>
      <c r="E305" s="96"/>
      <c r="F305" s="23" t="str">
        <f t="shared" ref="F305" si="1528">$O$9</f>
        <v>差１</v>
      </c>
      <c r="G305" s="7" t="str">
        <f t="shared" ref="G305" si="1529">IF(AND($G303="",$G304="",""),"",$G303-$G304)</f>
        <v/>
      </c>
      <c r="H305" s="8" t="s">
        <v>4</v>
      </c>
      <c r="I305" s="9" t="str">
        <f t="shared" ref="I305" si="1530">IF(AND($H303="",$H304=""),"",$H303-$H304)</f>
        <v/>
      </c>
      <c r="J305" s="8" t="s">
        <v>5</v>
      </c>
      <c r="K305" s="9" t="str">
        <f t="shared" ref="K305" si="1531">IF(AND($J303="",$J304=""),"",$J303-$J304)</f>
        <v/>
      </c>
      <c r="L305" s="10" t="s">
        <v>6</v>
      </c>
      <c r="M305" s="7" t="str">
        <f t="shared" ref="M305" si="1532">IF(AND($L303="",$L304=""),"",$L303-$L304)</f>
        <v/>
      </c>
      <c r="N305" s="93"/>
      <c r="O305" s="120"/>
      <c r="P305" s="115"/>
      <c r="Q305" s="104"/>
      <c r="R305" s="104"/>
      <c r="S305" s="111"/>
      <c r="U305" s="16"/>
      <c r="V305" s="16"/>
      <c r="W305" s="16"/>
      <c r="X305" s="16"/>
    </row>
    <row r="306" spans="1:24" ht="14.25" thickBot="1" x14ac:dyDescent="0.2">
      <c r="A306" s="107"/>
      <c r="B306" s="66"/>
      <c r="C306" s="31"/>
      <c r="D306" s="20" t="s">
        <v>31</v>
      </c>
      <c r="E306" s="94"/>
      <c r="F306" s="24" t="s">
        <v>1</v>
      </c>
      <c r="G306" s="26"/>
      <c r="H306" s="86" t="str">
        <f t="shared" ref="H306" si="1533">IF($G306="","",IF($E306=1,ROUNDDOWN($G306*7.4/1000,0),ROUNDDOWN($G306*6/1000,0)))</f>
        <v/>
      </c>
      <c r="I306" s="87"/>
      <c r="J306" s="86" t="str">
        <f t="shared" ref="J306:J307" si="1534">IF($G306="","",ROUNDDOWN($G306*2/1000,0))</f>
        <v/>
      </c>
      <c r="K306" s="87"/>
      <c r="L306" s="86" t="str">
        <f t="shared" ref="L306:L307" si="1535">IF($G306="","",ROUNDDOWN($G306*2/1000,0))</f>
        <v/>
      </c>
      <c r="M306" s="88"/>
      <c r="N306" s="91" t="str">
        <f t="shared" ref="N306" si="1536">IF(AND($C306="",$C308=""),"",ABS($C306-$C308)+1)</f>
        <v/>
      </c>
      <c r="O306" s="89" t="str">
        <f t="shared" ref="O306" si="1537">REPLACE($O$7,1,2,"差２")</f>
        <v>差２</v>
      </c>
      <c r="P306" s="118" t="str">
        <f t="shared" ref="P306" si="1538">IF($I308="","",$I308*$N306)</f>
        <v/>
      </c>
      <c r="Q306" s="102" t="str">
        <f t="shared" ref="Q306:R306" si="1539">IF($G308="","",$G308*$N306)</f>
        <v/>
      </c>
      <c r="R306" s="102" t="str">
        <f t="shared" si="1539"/>
        <v/>
      </c>
      <c r="S306" s="111"/>
      <c r="U306" s="16"/>
      <c r="V306" s="16"/>
      <c r="W306" s="16"/>
      <c r="X306" s="16"/>
    </row>
    <row r="307" spans="1:24" ht="14.25" thickBot="1" x14ac:dyDescent="0.2">
      <c r="A307" s="107"/>
      <c r="B307" s="67"/>
      <c r="C307" s="116" t="s">
        <v>11</v>
      </c>
      <c r="D307" s="117"/>
      <c r="E307" s="95"/>
      <c r="F307" s="33" t="s">
        <v>2</v>
      </c>
      <c r="G307" s="26"/>
      <c r="H307" s="97" t="str">
        <f t="shared" ref="H307" si="1540">IF($G306="","",IF($E306=1,ROUNDDOWN($G307*7.4/1000,0),ROUNDDOWN($G307*6/1000,0)))</f>
        <v/>
      </c>
      <c r="I307" s="98"/>
      <c r="J307" s="97" t="str">
        <f t="shared" si="1534"/>
        <v/>
      </c>
      <c r="K307" s="98"/>
      <c r="L307" s="97" t="str">
        <f t="shared" si="1535"/>
        <v/>
      </c>
      <c r="M307" s="105"/>
      <c r="N307" s="92"/>
      <c r="O307" s="89"/>
      <c r="P307" s="119"/>
      <c r="Q307" s="103"/>
      <c r="R307" s="103"/>
      <c r="S307" s="111"/>
      <c r="U307" s="16"/>
      <c r="V307" s="16"/>
      <c r="W307" s="16"/>
      <c r="X307" s="16"/>
    </row>
    <row r="308" spans="1:24" ht="14.25" thickBot="1" x14ac:dyDescent="0.2">
      <c r="A308" s="107"/>
      <c r="B308" s="67"/>
      <c r="C308" s="37"/>
      <c r="D308" s="38" t="s">
        <v>31</v>
      </c>
      <c r="E308" s="96"/>
      <c r="F308" s="39" t="str">
        <f t="shared" ref="F308" si="1541">$O$12</f>
        <v>差２</v>
      </c>
      <c r="G308" s="40" t="str">
        <f t="shared" ref="G308" si="1542">IF(AND($G306="",$G307=""),"",$G306-$G307)</f>
        <v/>
      </c>
      <c r="H308" s="41" t="s">
        <v>4</v>
      </c>
      <c r="I308" s="42" t="str">
        <f t="shared" ref="I308" si="1543">IF(AND($H306="",$H307=""),"",$H306-$H307)</f>
        <v/>
      </c>
      <c r="J308" s="41" t="s">
        <v>5</v>
      </c>
      <c r="K308" s="42" t="str">
        <f t="shared" ref="K308" si="1544">IF(AND($J306="",$J307=""),"",$J306-$J307)</f>
        <v/>
      </c>
      <c r="L308" s="43" t="s">
        <v>6</v>
      </c>
      <c r="M308" s="40" t="str">
        <f t="shared" ref="M308" si="1545">IF(AND($L306="",$L307=""),"",$L306-$L307)</f>
        <v/>
      </c>
      <c r="N308" s="92"/>
      <c r="O308" s="90"/>
      <c r="P308" s="119"/>
      <c r="Q308" s="103"/>
      <c r="R308" s="103"/>
      <c r="S308" s="112"/>
      <c r="U308" s="16"/>
      <c r="V308" s="16"/>
      <c r="W308" s="16"/>
      <c r="X308" s="16"/>
    </row>
    <row r="309" spans="1:24" ht="15" thickTop="1" thickBot="1" x14ac:dyDescent="0.2">
      <c r="A309" s="108"/>
      <c r="B309" s="62" t="s">
        <v>18</v>
      </c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4"/>
      <c r="P309" s="44" t="str">
        <f t="shared" ref="P309" si="1546">IF(AND($P303="",$P306=""),"",SUM($P303:$P306))</f>
        <v/>
      </c>
      <c r="Q309" s="45" t="str">
        <f t="shared" ref="Q309" si="1547">IF(AND(Q303="",Q306=""),"",SUM(Q303:Q306))</f>
        <v/>
      </c>
      <c r="R309" s="45" t="str">
        <f t="shared" ref="R309" si="1548">IF(AND($R303="",$R306=""),"",SUM($R303:$R306))</f>
        <v/>
      </c>
      <c r="S309" s="46" t="str">
        <f t="shared" ref="S309" si="1549">IF(AND($P309="",$Q309="",$R309=""),"",SUM($P309:$R309))</f>
        <v/>
      </c>
      <c r="T309" s="52">
        <v>43</v>
      </c>
      <c r="U309" s="53" t="str">
        <f t="shared" ref="U309" si="1550">P309</f>
        <v/>
      </c>
      <c r="V309" s="53" t="str">
        <f t="shared" ref="V309" si="1551">Q309</f>
        <v/>
      </c>
      <c r="W309" s="53" t="str">
        <f t="shared" ref="W309" si="1552">R309</f>
        <v/>
      </c>
      <c r="X309" s="53" t="str">
        <f t="shared" ref="X309" si="1553">S309</f>
        <v/>
      </c>
    </row>
    <row r="310" spans="1:24" ht="14.25" thickBot="1" x14ac:dyDescent="0.2">
      <c r="A310" s="106" t="str" cm="1">
        <f t="array" aca="1" ref="A310" ca="1">IF($B310="","",IF(ISNUMBER(OFFSET(INDIRECT(ADDRESS(ROW(),COLUMN())),-7,0)),OFFSET(INDIRECT(ADDRESS(ROW(),COLUMN())),-7,0)+1,1))</f>
        <v/>
      </c>
      <c r="B310" s="65"/>
      <c r="C310" s="31"/>
      <c r="D310" s="20" t="s">
        <v>31</v>
      </c>
      <c r="E310" s="94" t="s">
        <v>30</v>
      </c>
      <c r="F310" s="21" t="s">
        <v>1</v>
      </c>
      <c r="G310" s="25"/>
      <c r="H310" s="99" t="str">
        <f t="shared" ref="H310" si="1554">IF($G310="","",IF($E310=1,ROUNDDOWN($G310*7.4/1000,0),ROUNDDOWN($G310*6/1000,0)))</f>
        <v/>
      </c>
      <c r="I310" s="101"/>
      <c r="J310" s="99" t="str">
        <f t="shared" ref="J310" si="1555">IF($G310="","",ROUNDDOWN($G310*2/1000,0))</f>
        <v/>
      </c>
      <c r="K310" s="101"/>
      <c r="L310" s="99" t="str">
        <f t="shared" ref="L310" si="1556">IF(G310="","",ROUNDDOWN($G310*2/1000,0))</f>
        <v/>
      </c>
      <c r="M310" s="100"/>
      <c r="N310" s="91" t="str">
        <f t="shared" ref="N310" si="1557">IF(AND($C310="",$C312=""),"",ABS($C310-$C312)+1)</f>
        <v/>
      </c>
      <c r="O310" s="120" t="str">
        <f t="shared" ref="O310" si="1558">REPLACE($O$7,1,2,"差１")</f>
        <v>差１</v>
      </c>
      <c r="P310" s="113" t="str">
        <f t="shared" ref="P310" si="1559">IF($I312="","",$I312*$N310)</f>
        <v/>
      </c>
      <c r="Q310" s="102" t="str">
        <f t="shared" ref="Q310" si="1560">IF($K312="","",$K312*$N310)</f>
        <v/>
      </c>
      <c r="R310" s="102" t="str">
        <f t="shared" ref="R310" si="1561">IF($M312="","",$M312*$N310)</f>
        <v/>
      </c>
      <c r="S310" s="111"/>
      <c r="U310" s="16"/>
      <c r="V310" s="16"/>
      <c r="W310" s="16"/>
      <c r="X310" s="16"/>
    </row>
    <row r="311" spans="1:24" ht="14.25" thickBot="1" x14ac:dyDescent="0.2">
      <c r="A311" s="107"/>
      <c r="B311" s="65"/>
      <c r="C311" s="116" t="s">
        <v>11</v>
      </c>
      <c r="D311" s="117"/>
      <c r="E311" s="95"/>
      <c r="F311" s="33" t="s">
        <v>2</v>
      </c>
      <c r="G311" s="26"/>
      <c r="H311" s="97" t="str">
        <f t="shared" ref="H311" si="1562">IF($G311="","",IF($E310=1,ROUNDDOWN($G311*7.4/1000,0),ROUNDDOWN($G311*6/1000,0)))</f>
        <v/>
      </c>
      <c r="I311" s="98"/>
      <c r="J311" s="97" t="str">
        <f t="shared" ref="J311" si="1563">IF(G311="","",ROUNDDOWN(G311*2/1000,0))</f>
        <v/>
      </c>
      <c r="K311" s="98"/>
      <c r="L311" s="97" t="str">
        <f t="shared" ref="L311" si="1564">IF($G311="","",ROUNDDOWN($G311*2/1000,0))</f>
        <v/>
      </c>
      <c r="M311" s="105"/>
      <c r="N311" s="92"/>
      <c r="O311" s="120"/>
      <c r="P311" s="114"/>
      <c r="Q311" s="103"/>
      <c r="R311" s="103"/>
      <c r="S311" s="111"/>
      <c r="U311" s="16"/>
      <c r="V311" s="16"/>
      <c r="W311" s="16"/>
      <c r="X311" s="16"/>
    </row>
    <row r="312" spans="1:24" ht="14.25" thickBot="1" x14ac:dyDescent="0.2">
      <c r="A312" s="107"/>
      <c r="B312" s="65"/>
      <c r="C312" s="34"/>
      <c r="D312" s="22" t="s">
        <v>31</v>
      </c>
      <c r="E312" s="96"/>
      <c r="F312" s="23" t="str">
        <f t="shared" ref="F312" si="1565">$O$9</f>
        <v>差１</v>
      </c>
      <c r="G312" s="7" t="str">
        <f t="shared" ref="G312" si="1566">IF(AND($G310="",$G311="",""),"",$G310-$G311)</f>
        <v/>
      </c>
      <c r="H312" s="8" t="s">
        <v>4</v>
      </c>
      <c r="I312" s="9" t="str">
        <f t="shared" ref="I312" si="1567">IF(AND($H310="",$H311=""),"",$H310-$H311)</f>
        <v/>
      </c>
      <c r="J312" s="8" t="s">
        <v>5</v>
      </c>
      <c r="K312" s="9" t="str">
        <f t="shared" ref="K312" si="1568">IF(AND($J310="",$J311=""),"",$J310-$J311)</f>
        <v/>
      </c>
      <c r="L312" s="10" t="s">
        <v>6</v>
      </c>
      <c r="M312" s="7" t="str">
        <f t="shared" ref="M312" si="1569">IF(AND($L310="",$L311=""),"",$L310-$L311)</f>
        <v/>
      </c>
      <c r="N312" s="93"/>
      <c r="O312" s="120"/>
      <c r="P312" s="115"/>
      <c r="Q312" s="104"/>
      <c r="R312" s="104"/>
      <c r="S312" s="111"/>
      <c r="U312" s="16"/>
      <c r="V312" s="16"/>
      <c r="W312" s="16"/>
      <c r="X312" s="16"/>
    </row>
    <row r="313" spans="1:24" ht="14.25" thickBot="1" x14ac:dyDescent="0.2">
      <c r="A313" s="107"/>
      <c r="B313" s="66"/>
      <c r="C313" s="31"/>
      <c r="D313" s="20" t="s">
        <v>31</v>
      </c>
      <c r="E313" s="94"/>
      <c r="F313" s="24" t="s">
        <v>1</v>
      </c>
      <c r="G313" s="26"/>
      <c r="H313" s="86" t="str">
        <f t="shared" ref="H313" si="1570">IF($G313="","",IF($E313=1,ROUNDDOWN($G313*7.4/1000,0),ROUNDDOWN($G313*6/1000,0)))</f>
        <v/>
      </c>
      <c r="I313" s="87"/>
      <c r="J313" s="86" t="str">
        <f t="shared" ref="J313:J314" si="1571">IF($G313="","",ROUNDDOWN($G313*2/1000,0))</f>
        <v/>
      </c>
      <c r="K313" s="87"/>
      <c r="L313" s="86" t="str">
        <f t="shared" ref="L313:L314" si="1572">IF($G313="","",ROUNDDOWN($G313*2/1000,0))</f>
        <v/>
      </c>
      <c r="M313" s="88"/>
      <c r="N313" s="91" t="str">
        <f t="shared" ref="N313" si="1573">IF(AND($C313="",$C315=""),"",ABS($C313-$C315)+1)</f>
        <v/>
      </c>
      <c r="O313" s="89" t="str">
        <f t="shared" ref="O313" si="1574">REPLACE($O$7,1,2,"差２")</f>
        <v>差２</v>
      </c>
      <c r="P313" s="118" t="str">
        <f t="shared" ref="P313" si="1575">IF($I315="","",$I315*$N313)</f>
        <v/>
      </c>
      <c r="Q313" s="102" t="str">
        <f t="shared" ref="Q313:R313" si="1576">IF($G315="","",$G315*$N313)</f>
        <v/>
      </c>
      <c r="R313" s="102" t="str">
        <f t="shared" si="1576"/>
        <v/>
      </c>
      <c r="S313" s="111"/>
      <c r="U313" s="16"/>
      <c r="V313" s="16"/>
      <c r="W313" s="16"/>
      <c r="X313" s="16"/>
    </row>
    <row r="314" spans="1:24" ht="14.25" thickBot="1" x14ac:dyDescent="0.2">
      <c r="A314" s="107"/>
      <c r="B314" s="67"/>
      <c r="C314" s="116" t="s">
        <v>11</v>
      </c>
      <c r="D314" s="117"/>
      <c r="E314" s="95"/>
      <c r="F314" s="33" t="s">
        <v>2</v>
      </c>
      <c r="G314" s="26"/>
      <c r="H314" s="97" t="str">
        <f t="shared" ref="H314" si="1577">IF($G313="","",IF($E313=1,ROUNDDOWN($G314*7.4/1000,0),ROUNDDOWN($G314*6/1000,0)))</f>
        <v/>
      </c>
      <c r="I314" s="98"/>
      <c r="J314" s="97" t="str">
        <f t="shared" si="1571"/>
        <v/>
      </c>
      <c r="K314" s="98"/>
      <c r="L314" s="97" t="str">
        <f t="shared" si="1572"/>
        <v/>
      </c>
      <c r="M314" s="105"/>
      <c r="N314" s="92"/>
      <c r="O314" s="89"/>
      <c r="P314" s="119"/>
      <c r="Q314" s="103"/>
      <c r="R314" s="103"/>
      <c r="S314" s="111"/>
      <c r="U314" s="16"/>
      <c r="V314" s="16"/>
      <c r="W314" s="16"/>
      <c r="X314" s="16"/>
    </row>
    <row r="315" spans="1:24" ht="14.25" thickBot="1" x14ac:dyDescent="0.2">
      <c r="A315" s="107"/>
      <c r="B315" s="67"/>
      <c r="C315" s="37"/>
      <c r="D315" s="38" t="s">
        <v>31</v>
      </c>
      <c r="E315" s="96"/>
      <c r="F315" s="39" t="str">
        <f t="shared" ref="F315" si="1578">$O$12</f>
        <v>差２</v>
      </c>
      <c r="G315" s="40" t="str">
        <f t="shared" ref="G315" si="1579">IF(AND($G313="",$G314=""),"",$G313-$G314)</f>
        <v/>
      </c>
      <c r="H315" s="41" t="s">
        <v>4</v>
      </c>
      <c r="I315" s="42" t="str">
        <f t="shared" ref="I315" si="1580">IF(AND($H313="",$H314=""),"",$H313-$H314)</f>
        <v/>
      </c>
      <c r="J315" s="41" t="s">
        <v>5</v>
      </c>
      <c r="K315" s="42" t="str">
        <f t="shared" ref="K315" si="1581">IF(AND($J313="",$J314=""),"",$J313-$J314)</f>
        <v/>
      </c>
      <c r="L315" s="43" t="s">
        <v>6</v>
      </c>
      <c r="M315" s="40" t="str">
        <f t="shared" ref="M315" si="1582">IF(AND($L313="",$L314=""),"",$L313-$L314)</f>
        <v/>
      </c>
      <c r="N315" s="92"/>
      <c r="O315" s="90"/>
      <c r="P315" s="119"/>
      <c r="Q315" s="103"/>
      <c r="R315" s="103"/>
      <c r="S315" s="112"/>
      <c r="U315" s="16"/>
      <c r="V315" s="16"/>
      <c r="W315" s="16"/>
      <c r="X315" s="16"/>
    </row>
    <row r="316" spans="1:24" ht="15" thickTop="1" thickBot="1" x14ac:dyDescent="0.2">
      <c r="A316" s="108"/>
      <c r="B316" s="62" t="s">
        <v>18</v>
      </c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4"/>
      <c r="P316" s="44" t="str">
        <f t="shared" ref="P316" si="1583">IF(AND($P310="",$P313=""),"",SUM($P310:$P313))</f>
        <v/>
      </c>
      <c r="Q316" s="45" t="str">
        <f t="shared" ref="Q316" si="1584">IF(AND(Q310="",Q313=""),"",SUM(Q310:Q313))</f>
        <v/>
      </c>
      <c r="R316" s="45" t="str">
        <f t="shared" ref="R316" si="1585">IF(AND($R310="",$R313=""),"",SUM($R310:$R313))</f>
        <v/>
      </c>
      <c r="S316" s="46" t="str">
        <f t="shared" ref="S316" si="1586">IF(AND($P316="",$Q316="",$R316=""),"",SUM($P316:$R316))</f>
        <v/>
      </c>
      <c r="T316" s="52">
        <v>44</v>
      </c>
      <c r="U316" s="53" t="str">
        <f t="shared" ref="U316" si="1587">P316</f>
        <v/>
      </c>
      <c r="V316" s="53" t="str">
        <f t="shared" ref="V316" si="1588">Q316</f>
        <v/>
      </c>
      <c r="W316" s="53" t="str">
        <f t="shared" ref="W316" si="1589">R316</f>
        <v/>
      </c>
      <c r="X316" s="53" t="str">
        <f t="shared" ref="X316" si="1590">S316</f>
        <v/>
      </c>
    </row>
    <row r="317" spans="1:24" ht="14.25" thickBot="1" x14ac:dyDescent="0.2">
      <c r="A317" s="106" t="str" cm="1">
        <f t="array" aca="1" ref="A317" ca="1">IF($B317="","",IF(ISNUMBER(OFFSET(INDIRECT(ADDRESS(ROW(),COLUMN())),-7,0)),OFFSET(INDIRECT(ADDRESS(ROW(),COLUMN())),-7,0)+1,1))</f>
        <v/>
      </c>
      <c r="B317" s="65"/>
      <c r="C317" s="31"/>
      <c r="D317" s="20" t="s">
        <v>31</v>
      </c>
      <c r="E317" s="94" t="s">
        <v>30</v>
      </c>
      <c r="F317" s="21" t="s">
        <v>1</v>
      </c>
      <c r="G317" s="25"/>
      <c r="H317" s="99" t="str">
        <f t="shared" ref="H317" si="1591">IF($G317="","",IF($E317=1,ROUNDDOWN($G317*7.4/1000,0),ROUNDDOWN($G317*6/1000,0)))</f>
        <v/>
      </c>
      <c r="I317" s="101"/>
      <c r="J317" s="99" t="str">
        <f t="shared" ref="J317" si="1592">IF($G317="","",ROUNDDOWN($G317*2/1000,0))</f>
        <v/>
      </c>
      <c r="K317" s="101"/>
      <c r="L317" s="99" t="str">
        <f t="shared" ref="L317" si="1593">IF(G317="","",ROUNDDOWN($G317*2/1000,0))</f>
        <v/>
      </c>
      <c r="M317" s="100"/>
      <c r="N317" s="91" t="str">
        <f t="shared" ref="N317" si="1594">IF(AND($C317="",$C319=""),"",ABS($C317-$C319)+1)</f>
        <v/>
      </c>
      <c r="O317" s="120" t="str">
        <f t="shared" ref="O317" si="1595">REPLACE($O$7,1,2,"差１")</f>
        <v>差１</v>
      </c>
      <c r="P317" s="113" t="str">
        <f t="shared" ref="P317" si="1596">IF($I319="","",$I319*$N317)</f>
        <v/>
      </c>
      <c r="Q317" s="102" t="str">
        <f t="shared" ref="Q317" si="1597">IF($K319="","",$K319*$N317)</f>
        <v/>
      </c>
      <c r="R317" s="102" t="str">
        <f t="shared" ref="R317" si="1598">IF($M319="","",$M319*$N317)</f>
        <v/>
      </c>
      <c r="S317" s="111"/>
      <c r="U317" s="16"/>
      <c r="V317" s="16"/>
      <c r="W317" s="16"/>
      <c r="X317" s="16"/>
    </row>
    <row r="318" spans="1:24" ht="14.25" thickBot="1" x14ac:dyDescent="0.2">
      <c r="A318" s="107"/>
      <c r="B318" s="65"/>
      <c r="C318" s="116" t="s">
        <v>11</v>
      </c>
      <c r="D318" s="117"/>
      <c r="E318" s="95"/>
      <c r="F318" s="33" t="s">
        <v>2</v>
      </c>
      <c r="G318" s="26"/>
      <c r="H318" s="97" t="str">
        <f t="shared" ref="H318" si="1599">IF($G318="","",IF($E317=1,ROUNDDOWN($G318*7.4/1000,0),ROUNDDOWN($G318*6/1000,0)))</f>
        <v/>
      </c>
      <c r="I318" s="98"/>
      <c r="J318" s="97" t="str">
        <f t="shared" ref="J318" si="1600">IF(G318="","",ROUNDDOWN(G318*2/1000,0))</f>
        <v/>
      </c>
      <c r="K318" s="98"/>
      <c r="L318" s="97" t="str">
        <f t="shared" ref="L318" si="1601">IF($G318="","",ROUNDDOWN($G318*2/1000,0))</f>
        <v/>
      </c>
      <c r="M318" s="105"/>
      <c r="N318" s="92"/>
      <c r="O318" s="120"/>
      <c r="P318" s="114"/>
      <c r="Q318" s="103"/>
      <c r="R318" s="103"/>
      <c r="S318" s="111"/>
      <c r="U318" s="16"/>
      <c r="V318" s="16"/>
      <c r="W318" s="16"/>
      <c r="X318" s="16"/>
    </row>
    <row r="319" spans="1:24" ht="14.25" thickBot="1" x14ac:dyDescent="0.2">
      <c r="A319" s="107"/>
      <c r="B319" s="65"/>
      <c r="C319" s="34"/>
      <c r="D319" s="22" t="s">
        <v>31</v>
      </c>
      <c r="E319" s="96"/>
      <c r="F319" s="23" t="str">
        <f t="shared" ref="F319" si="1602">$O$9</f>
        <v>差１</v>
      </c>
      <c r="G319" s="7" t="str">
        <f t="shared" ref="G319" si="1603">IF(AND($G317="",$G318="",""),"",$G317-$G318)</f>
        <v/>
      </c>
      <c r="H319" s="8" t="s">
        <v>4</v>
      </c>
      <c r="I319" s="9" t="str">
        <f t="shared" ref="I319" si="1604">IF(AND($H317="",$H318=""),"",$H317-$H318)</f>
        <v/>
      </c>
      <c r="J319" s="8" t="s">
        <v>5</v>
      </c>
      <c r="K319" s="9" t="str">
        <f t="shared" ref="K319" si="1605">IF(AND($J317="",$J318=""),"",$J317-$J318)</f>
        <v/>
      </c>
      <c r="L319" s="10" t="s">
        <v>6</v>
      </c>
      <c r="M319" s="7" t="str">
        <f t="shared" ref="M319" si="1606">IF(AND($L317="",$L318=""),"",$L317-$L318)</f>
        <v/>
      </c>
      <c r="N319" s="93"/>
      <c r="O319" s="120"/>
      <c r="P319" s="115"/>
      <c r="Q319" s="104"/>
      <c r="R319" s="104"/>
      <c r="S319" s="111"/>
      <c r="U319" s="16"/>
      <c r="V319" s="16"/>
      <c r="W319" s="16"/>
      <c r="X319" s="16"/>
    </row>
    <row r="320" spans="1:24" ht="14.25" thickBot="1" x14ac:dyDescent="0.2">
      <c r="A320" s="107"/>
      <c r="B320" s="66"/>
      <c r="C320" s="31"/>
      <c r="D320" s="20" t="s">
        <v>31</v>
      </c>
      <c r="E320" s="94"/>
      <c r="F320" s="24" t="s">
        <v>1</v>
      </c>
      <c r="G320" s="26"/>
      <c r="H320" s="86" t="str">
        <f t="shared" ref="H320" si="1607">IF($G320="","",IF($E320=1,ROUNDDOWN($G320*7.4/1000,0),ROUNDDOWN($G320*6/1000,0)))</f>
        <v/>
      </c>
      <c r="I320" s="87"/>
      <c r="J320" s="86" t="str">
        <f t="shared" ref="J320:J321" si="1608">IF($G320="","",ROUNDDOWN($G320*2/1000,0))</f>
        <v/>
      </c>
      <c r="K320" s="87"/>
      <c r="L320" s="86" t="str">
        <f t="shared" ref="L320:L321" si="1609">IF($G320="","",ROUNDDOWN($G320*2/1000,0))</f>
        <v/>
      </c>
      <c r="M320" s="88"/>
      <c r="N320" s="91" t="str">
        <f t="shared" ref="N320" si="1610">IF(AND($C320="",$C322=""),"",ABS($C320-$C322)+1)</f>
        <v/>
      </c>
      <c r="O320" s="89" t="str">
        <f t="shared" ref="O320" si="1611">REPLACE($O$7,1,2,"差２")</f>
        <v>差２</v>
      </c>
      <c r="P320" s="118" t="str">
        <f t="shared" ref="P320" si="1612">IF($I322="","",$I322*$N320)</f>
        <v/>
      </c>
      <c r="Q320" s="102" t="str">
        <f t="shared" ref="Q320:R320" si="1613">IF($G322="","",$G322*$N320)</f>
        <v/>
      </c>
      <c r="R320" s="102" t="str">
        <f t="shared" si="1613"/>
        <v/>
      </c>
      <c r="S320" s="111"/>
      <c r="U320" s="16"/>
      <c r="V320" s="16"/>
      <c r="W320" s="16"/>
      <c r="X320" s="16"/>
    </row>
    <row r="321" spans="1:24" ht="14.25" thickBot="1" x14ac:dyDescent="0.2">
      <c r="A321" s="107"/>
      <c r="B321" s="67"/>
      <c r="C321" s="116" t="s">
        <v>11</v>
      </c>
      <c r="D321" s="117"/>
      <c r="E321" s="95"/>
      <c r="F321" s="33" t="s">
        <v>2</v>
      </c>
      <c r="G321" s="26"/>
      <c r="H321" s="97" t="str">
        <f t="shared" ref="H321" si="1614">IF($G320="","",IF($E320=1,ROUNDDOWN($G321*7.4/1000,0),ROUNDDOWN($G321*6/1000,0)))</f>
        <v/>
      </c>
      <c r="I321" s="98"/>
      <c r="J321" s="97" t="str">
        <f t="shared" si="1608"/>
        <v/>
      </c>
      <c r="K321" s="98"/>
      <c r="L321" s="97" t="str">
        <f t="shared" si="1609"/>
        <v/>
      </c>
      <c r="M321" s="105"/>
      <c r="N321" s="92"/>
      <c r="O321" s="89"/>
      <c r="P321" s="119"/>
      <c r="Q321" s="103"/>
      <c r="R321" s="103"/>
      <c r="S321" s="111"/>
      <c r="U321" s="16"/>
      <c r="V321" s="16"/>
      <c r="W321" s="16"/>
      <c r="X321" s="16"/>
    </row>
    <row r="322" spans="1:24" ht="14.25" thickBot="1" x14ac:dyDescent="0.2">
      <c r="A322" s="107"/>
      <c r="B322" s="67"/>
      <c r="C322" s="37"/>
      <c r="D322" s="38" t="s">
        <v>31</v>
      </c>
      <c r="E322" s="96"/>
      <c r="F322" s="39" t="str">
        <f t="shared" ref="F322" si="1615">$O$12</f>
        <v>差２</v>
      </c>
      <c r="G322" s="40" t="str">
        <f t="shared" ref="G322" si="1616">IF(AND($G320="",$G321=""),"",$G320-$G321)</f>
        <v/>
      </c>
      <c r="H322" s="41" t="s">
        <v>4</v>
      </c>
      <c r="I322" s="42" t="str">
        <f t="shared" ref="I322" si="1617">IF(AND($H320="",$H321=""),"",$H320-$H321)</f>
        <v/>
      </c>
      <c r="J322" s="41" t="s">
        <v>5</v>
      </c>
      <c r="K322" s="42" t="str">
        <f t="shared" ref="K322" si="1618">IF(AND($J320="",$J321=""),"",$J320-$J321)</f>
        <v/>
      </c>
      <c r="L322" s="43" t="s">
        <v>6</v>
      </c>
      <c r="M322" s="40" t="str">
        <f t="shared" ref="M322" si="1619">IF(AND($L320="",$L321=""),"",$L320-$L321)</f>
        <v/>
      </c>
      <c r="N322" s="92"/>
      <c r="O322" s="90"/>
      <c r="P322" s="119"/>
      <c r="Q322" s="103"/>
      <c r="R322" s="103"/>
      <c r="S322" s="112"/>
      <c r="U322" s="16"/>
      <c r="V322" s="16"/>
      <c r="W322" s="16"/>
      <c r="X322" s="16"/>
    </row>
    <row r="323" spans="1:24" ht="15" thickTop="1" thickBot="1" x14ac:dyDescent="0.2">
      <c r="A323" s="108"/>
      <c r="B323" s="62" t="s">
        <v>18</v>
      </c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4"/>
      <c r="P323" s="44" t="str">
        <f t="shared" ref="P323" si="1620">IF(AND($P317="",$P320=""),"",SUM($P317:$P320))</f>
        <v/>
      </c>
      <c r="Q323" s="45" t="str">
        <f t="shared" ref="Q323" si="1621">IF(AND(Q317="",Q320=""),"",SUM(Q317:Q320))</f>
        <v/>
      </c>
      <c r="R323" s="45" t="str">
        <f t="shared" ref="R323" si="1622">IF(AND($R317="",$R320=""),"",SUM($R317:$R320))</f>
        <v/>
      </c>
      <c r="S323" s="46" t="str">
        <f t="shared" ref="S323" si="1623">IF(AND($P323="",$Q323="",$R323=""),"",SUM($P323:$R323))</f>
        <v/>
      </c>
      <c r="T323" s="52">
        <v>45</v>
      </c>
      <c r="U323" s="53" t="str">
        <f t="shared" ref="U323" si="1624">P323</f>
        <v/>
      </c>
      <c r="V323" s="53" t="str">
        <f t="shared" ref="V323" si="1625">Q323</f>
        <v/>
      </c>
      <c r="W323" s="53" t="str">
        <f t="shared" ref="W323" si="1626">R323</f>
        <v/>
      </c>
      <c r="X323" s="53" t="str">
        <f t="shared" ref="X323" si="1627">S323</f>
        <v/>
      </c>
    </row>
    <row r="324" spans="1:24" ht="14.25" thickBot="1" x14ac:dyDescent="0.2">
      <c r="A324" s="106" t="str" cm="1">
        <f t="array" aca="1" ref="A324" ca="1">IF($B324="","",IF(ISNUMBER(OFFSET(INDIRECT(ADDRESS(ROW(),COLUMN())),-7,0)),OFFSET(INDIRECT(ADDRESS(ROW(),COLUMN())),-7,0)+1,1))</f>
        <v/>
      </c>
      <c r="B324" s="65"/>
      <c r="C324" s="31"/>
      <c r="D324" s="20" t="s">
        <v>31</v>
      </c>
      <c r="E324" s="94" t="s">
        <v>30</v>
      </c>
      <c r="F324" s="21" t="s">
        <v>1</v>
      </c>
      <c r="G324" s="25"/>
      <c r="H324" s="99" t="str">
        <f t="shared" ref="H324" si="1628">IF($G324="","",IF($E324=1,ROUNDDOWN($G324*7.4/1000,0),ROUNDDOWN($G324*6/1000,0)))</f>
        <v/>
      </c>
      <c r="I324" s="101"/>
      <c r="J324" s="99" t="str">
        <f t="shared" ref="J324" si="1629">IF($G324="","",ROUNDDOWN($G324*2/1000,0))</f>
        <v/>
      </c>
      <c r="K324" s="101"/>
      <c r="L324" s="99" t="str">
        <f t="shared" ref="L324" si="1630">IF(G324="","",ROUNDDOWN($G324*2/1000,0))</f>
        <v/>
      </c>
      <c r="M324" s="100"/>
      <c r="N324" s="91" t="str">
        <f t="shared" ref="N324" si="1631">IF(AND($C324="",$C326=""),"",ABS($C324-$C326)+1)</f>
        <v/>
      </c>
      <c r="O324" s="120" t="str">
        <f t="shared" ref="O324" si="1632">REPLACE($O$7,1,2,"差１")</f>
        <v>差１</v>
      </c>
      <c r="P324" s="113" t="str">
        <f t="shared" ref="P324" si="1633">IF($I326="","",$I326*$N324)</f>
        <v/>
      </c>
      <c r="Q324" s="102" t="str">
        <f t="shared" ref="Q324" si="1634">IF($K326="","",$K326*$N324)</f>
        <v/>
      </c>
      <c r="R324" s="102" t="str">
        <f t="shared" ref="R324" si="1635">IF($M326="","",$M326*$N324)</f>
        <v/>
      </c>
      <c r="S324" s="111"/>
      <c r="U324" s="16"/>
      <c r="V324" s="16"/>
      <c r="W324" s="16"/>
      <c r="X324" s="16"/>
    </row>
    <row r="325" spans="1:24" ht="14.25" thickBot="1" x14ac:dyDescent="0.2">
      <c r="A325" s="107"/>
      <c r="B325" s="65"/>
      <c r="C325" s="116" t="s">
        <v>11</v>
      </c>
      <c r="D325" s="117"/>
      <c r="E325" s="95"/>
      <c r="F325" s="33" t="s">
        <v>2</v>
      </c>
      <c r="G325" s="26"/>
      <c r="H325" s="97" t="str">
        <f t="shared" ref="H325" si="1636">IF($G325="","",IF($E324=1,ROUNDDOWN($G325*7.4/1000,0),ROUNDDOWN($G325*6/1000,0)))</f>
        <v/>
      </c>
      <c r="I325" s="98"/>
      <c r="J325" s="97" t="str">
        <f t="shared" ref="J325" si="1637">IF(G325="","",ROUNDDOWN(G325*2/1000,0))</f>
        <v/>
      </c>
      <c r="K325" s="98"/>
      <c r="L325" s="97" t="str">
        <f t="shared" ref="L325" si="1638">IF($G325="","",ROUNDDOWN($G325*2/1000,0))</f>
        <v/>
      </c>
      <c r="M325" s="105"/>
      <c r="N325" s="92"/>
      <c r="O325" s="120"/>
      <c r="P325" s="114"/>
      <c r="Q325" s="103"/>
      <c r="R325" s="103"/>
      <c r="S325" s="111"/>
      <c r="U325" s="16"/>
      <c r="V325" s="16"/>
      <c r="W325" s="16"/>
      <c r="X325" s="16"/>
    </row>
    <row r="326" spans="1:24" ht="14.25" thickBot="1" x14ac:dyDescent="0.2">
      <c r="A326" s="107"/>
      <c r="B326" s="65"/>
      <c r="C326" s="34"/>
      <c r="D326" s="22" t="s">
        <v>31</v>
      </c>
      <c r="E326" s="96"/>
      <c r="F326" s="23" t="str">
        <f t="shared" ref="F326" si="1639">$O$9</f>
        <v>差１</v>
      </c>
      <c r="G326" s="7" t="str">
        <f t="shared" ref="G326" si="1640">IF(AND($G324="",$G325="",""),"",$G324-$G325)</f>
        <v/>
      </c>
      <c r="H326" s="8" t="s">
        <v>4</v>
      </c>
      <c r="I326" s="9" t="str">
        <f t="shared" ref="I326" si="1641">IF(AND($H324="",$H325=""),"",$H324-$H325)</f>
        <v/>
      </c>
      <c r="J326" s="8" t="s">
        <v>5</v>
      </c>
      <c r="K326" s="9" t="str">
        <f t="shared" ref="K326" si="1642">IF(AND($J324="",$J325=""),"",$J324-$J325)</f>
        <v/>
      </c>
      <c r="L326" s="10" t="s">
        <v>6</v>
      </c>
      <c r="M326" s="7" t="str">
        <f t="shared" ref="M326" si="1643">IF(AND($L324="",$L325=""),"",$L324-$L325)</f>
        <v/>
      </c>
      <c r="N326" s="93"/>
      <c r="O326" s="120"/>
      <c r="P326" s="115"/>
      <c r="Q326" s="104"/>
      <c r="R326" s="104"/>
      <c r="S326" s="111"/>
      <c r="U326" s="16"/>
      <c r="V326" s="16"/>
      <c r="W326" s="16"/>
      <c r="X326" s="16"/>
    </row>
    <row r="327" spans="1:24" ht="14.25" thickBot="1" x14ac:dyDescent="0.2">
      <c r="A327" s="107"/>
      <c r="B327" s="66"/>
      <c r="C327" s="31"/>
      <c r="D327" s="20" t="s">
        <v>31</v>
      </c>
      <c r="E327" s="94"/>
      <c r="F327" s="24" t="s">
        <v>1</v>
      </c>
      <c r="G327" s="26"/>
      <c r="H327" s="86" t="str">
        <f t="shared" ref="H327" si="1644">IF($G327="","",IF($E327=1,ROUNDDOWN($G327*7.4/1000,0),ROUNDDOWN($G327*6/1000,0)))</f>
        <v/>
      </c>
      <c r="I327" s="87"/>
      <c r="J327" s="86" t="str">
        <f t="shared" ref="J327:J328" si="1645">IF($G327="","",ROUNDDOWN($G327*2/1000,0))</f>
        <v/>
      </c>
      <c r="K327" s="87"/>
      <c r="L327" s="86" t="str">
        <f t="shared" ref="L327:L328" si="1646">IF($G327="","",ROUNDDOWN($G327*2/1000,0))</f>
        <v/>
      </c>
      <c r="M327" s="88"/>
      <c r="N327" s="91" t="str">
        <f t="shared" ref="N327" si="1647">IF(AND($C327="",$C329=""),"",ABS($C327-$C329)+1)</f>
        <v/>
      </c>
      <c r="O327" s="89" t="str">
        <f t="shared" ref="O327" si="1648">REPLACE($O$7,1,2,"差２")</f>
        <v>差２</v>
      </c>
      <c r="P327" s="118" t="str">
        <f t="shared" ref="P327" si="1649">IF($I329="","",$I329*$N327)</f>
        <v/>
      </c>
      <c r="Q327" s="102" t="str">
        <f t="shared" ref="Q327:R327" si="1650">IF($G329="","",$G329*$N327)</f>
        <v/>
      </c>
      <c r="R327" s="102" t="str">
        <f t="shared" si="1650"/>
        <v/>
      </c>
      <c r="S327" s="111"/>
      <c r="U327" s="16"/>
      <c r="V327" s="16"/>
      <c r="W327" s="16"/>
      <c r="X327" s="16"/>
    </row>
    <row r="328" spans="1:24" ht="14.25" thickBot="1" x14ac:dyDescent="0.2">
      <c r="A328" s="107"/>
      <c r="B328" s="67"/>
      <c r="C328" s="116" t="s">
        <v>11</v>
      </c>
      <c r="D328" s="117"/>
      <c r="E328" s="95"/>
      <c r="F328" s="33" t="s">
        <v>2</v>
      </c>
      <c r="G328" s="26"/>
      <c r="H328" s="97" t="str">
        <f t="shared" ref="H328" si="1651">IF($G327="","",IF($E327=1,ROUNDDOWN($G328*7.4/1000,0),ROUNDDOWN($G328*6/1000,0)))</f>
        <v/>
      </c>
      <c r="I328" s="98"/>
      <c r="J328" s="97" t="str">
        <f t="shared" si="1645"/>
        <v/>
      </c>
      <c r="K328" s="98"/>
      <c r="L328" s="97" t="str">
        <f t="shared" si="1646"/>
        <v/>
      </c>
      <c r="M328" s="105"/>
      <c r="N328" s="92"/>
      <c r="O328" s="89"/>
      <c r="P328" s="119"/>
      <c r="Q328" s="103"/>
      <c r="R328" s="103"/>
      <c r="S328" s="111"/>
      <c r="U328" s="16"/>
      <c r="V328" s="16"/>
      <c r="W328" s="16"/>
      <c r="X328" s="16"/>
    </row>
    <row r="329" spans="1:24" ht="14.25" thickBot="1" x14ac:dyDescent="0.2">
      <c r="A329" s="107"/>
      <c r="B329" s="67"/>
      <c r="C329" s="37"/>
      <c r="D329" s="38" t="s">
        <v>31</v>
      </c>
      <c r="E329" s="96"/>
      <c r="F329" s="39" t="str">
        <f t="shared" ref="F329" si="1652">$O$12</f>
        <v>差２</v>
      </c>
      <c r="G329" s="40" t="str">
        <f t="shared" ref="G329" si="1653">IF(AND($G327="",$G328=""),"",$G327-$G328)</f>
        <v/>
      </c>
      <c r="H329" s="41" t="s">
        <v>4</v>
      </c>
      <c r="I329" s="42" t="str">
        <f t="shared" ref="I329" si="1654">IF(AND($H327="",$H328=""),"",$H327-$H328)</f>
        <v/>
      </c>
      <c r="J329" s="41" t="s">
        <v>5</v>
      </c>
      <c r="K329" s="42" t="str">
        <f t="shared" ref="K329" si="1655">IF(AND($J327="",$J328=""),"",$J327-$J328)</f>
        <v/>
      </c>
      <c r="L329" s="43" t="s">
        <v>6</v>
      </c>
      <c r="M329" s="40" t="str">
        <f t="shared" ref="M329" si="1656">IF(AND($L327="",$L328=""),"",$L327-$L328)</f>
        <v/>
      </c>
      <c r="N329" s="92"/>
      <c r="O329" s="90"/>
      <c r="P329" s="119"/>
      <c r="Q329" s="103"/>
      <c r="R329" s="103"/>
      <c r="S329" s="112"/>
      <c r="U329" s="16"/>
      <c r="V329" s="16"/>
      <c r="W329" s="16"/>
      <c r="X329" s="16"/>
    </row>
    <row r="330" spans="1:24" ht="15" thickTop="1" thickBot="1" x14ac:dyDescent="0.2">
      <c r="A330" s="108"/>
      <c r="B330" s="62" t="s">
        <v>18</v>
      </c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4"/>
      <c r="P330" s="44" t="str">
        <f t="shared" ref="P330" si="1657">IF(AND($P324="",$P327=""),"",SUM($P324:$P327))</f>
        <v/>
      </c>
      <c r="Q330" s="45" t="str">
        <f t="shared" ref="Q330" si="1658">IF(AND(Q324="",Q327=""),"",SUM(Q324:Q327))</f>
        <v/>
      </c>
      <c r="R330" s="45" t="str">
        <f t="shared" ref="R330" si="1659">IF(AND($R324="",$R327=""),"",SUM($R324:$R327))</f>
        <v/>
      </c>
      <c r="S330" s="46" t="str">
        <f t="shared" ref="S330" si="1660">IF(AND($P330="",$Q330="",$R330=""),"",SUM($P330:$R330))</f>
        <v/>
      </c>
      <c r="T330" s="52">
        <v>46</v>
      </c>
      <c r="U330" s="53" t="str">
        <f t="shared" ref="U330" si="1661">P330</f>
        <v/>
      </c>
      <c r="V330" s="53" t="str">
        <f t="shared" ref="V330" si="1662">Q330</f>
        <v/>
      </c>
      <c r="W330" s="53" t="str">
        <f t="shared" ref="W330" si="1663">R330</f>
        <v/>
      </c>
      <c r="X330" s="53" t="str">
        <f t="shared" ref="X330" si="1664">S330</f>
        <v/>
      </c>
    </row>
    <row r="331" spans="1:24" ht="14.25" thickBot="1" x14ac:dyDescent="0.2">
      <c r="A331" s="106" t="str" cm="1">
        <f t="array" aca="1" ref="A331" ca="1">IF($B331="","",IF(ISNUMBER(OFFSET(INDIRECT(ADDRESS(ROW(),COLUMN())),-7,0)),OFFSET(INDIRECT(ADDRESS(ROW(),COLUMN())),-7,0)+1,1))</f>
        <v/>
      </c>
      <c r="B331" s="65"/>
      <c r="C331" s="31"/>
      <c r="D331" s="20" t="s">
        <v>31</v>
      </c>
      <c r="E331" s="94" t="s">
        <v>30</v>
      </c>
      <c r="F331" s="21" t="s">
        <v>1</v>
      </c>
      <c r="G331" s="25"/>
      <c r="H331" s="99" t="str">
        <f t="shared" ref="H331" si="1665">IF($G331="","",IF($E331=1,ROUNDDOWN($G331*7.4/1000,0),ROUNDDOWN($G331*6/1000,0)))</f>
        <v/>
      </c>
      <c r="I331" s="101"/>
      <c r="J331" s="99" t="str">
        <f t="shared" ref="J331" si="1666">IF($G331="","",ROUNDDOWN($G331*2/1000,0))</f>
        <v/>
      </c>
      <c r="K331" s="101"/>
      <c r="L331" s="99" t="str">
        <f t="shared" ref="L331" si="1667">IF(G331="","",ROUNDDOWN($G331*2/1000,0))</f>
        <v/>
      </c>
      <c r="M331" s="100"/>
      <c r="N331" s="91" t="str">
        <f t="shared" ref="N331" si="1668">IF(AND($C331="",$C333=""),"",ABS($C331-$C333)+1)</f>
        <v/>
      </c>
      <c r="O331" s="120" t="str">
        <f t="shared" ref="O331" si="1669">REPLACE($O$7,1,2,"差１")</f>
        <v>差１</v>
      </c>
      <c r="P331" s="113" t="str">
        <f t="shared" ref="P331" si="1670">IF($I333="","",$I333*$N331)</f>
        <v/>
      </c>
      <c r="Q331" s="102" t="str">
        <f t="shared" ref="Q331" si="1671">IF($K333="","",$K333*$N331)</f>
        <v/>
      </c>
      <c r="R331" s="102" t="str">
        <f t="shared" ref="R331" si="1672">IF($M333="","",$M333*$N331)</f>
        <v/>
      </c>
      <c r="S331" s="111"/>
      <c r="U331" s="16"/>
      <c r="V331" s="16"/>
      <c r="W331" s="16"/>
      <c r="X331" s="16"/>
    </row>
    <row r="332" spans="1:24" ht="14.25" thickBot="1" x14ac:dyDescent="0.2">
      <c r="A332" s="107"/>
      <c r="B332" s="65"/>
      <c r="C332" s="116" t="s">
        <v>11</v>
      </c>
      <c r="D332" s="117"/>
      <c r="E332" s="95"/>
      <c r="F332" s="33" t="s">
        <v>2</v>
      </c>
      <c r="G332" s="26"/>
      <c r="H332" s="97" t="str">
        <f t="shared" ref="H332" si="1673">IF($G332="","",IF($E331=1,ROUNDDOWN($G332*7.4/1000,0),ROUNDDOWN($G332*6/1000,0)))</f>
        <v/>
      </c>
      <c r="I332" s="98"/>
      <c r="J332" s="97" t="str">
        <f t="shared" ref="J332" si="1674">IF(G332="","",ROUNDDOWN(G332*2/1000,0))</f>
        <v/>
      </c>
      <c r="K332" s="98"/>
      <c r="L332" s="97" t="str">
        <f t="shared" ref="L332" si="1675">IF($G332="","",ROUNDDOWN($G332*2/1000,0))</f>
        <v/>
      </c>
      <c r="M332" s="105"/>
      <c r="N332" s="92"/>
      <c r="O332" s="120"/>
      <c r="P332" s="114"/>
      <c r="Q332" s="103"/>
      <c r="R332" s="103"/>
      <c r="S332" s="111"/>
      <c r="U332" s="16"/>
      <c r="V332" s="16"/>
      <c r="W332" s="16"/>
      <c r="X332" s="16"/>
    </row>
    <row r="333" spans="1:24" ht="14.25" thickBot="1" x14ac:dyDescent="0.2">
      <c r="A333" s="107"/>
      <c r="B333" s="65"/>
      <c r="C333" s="34"/>
      <c r="D333" s="22" t="s">
        <v>31</v>
      </c>
      <c r="E333" s="96"/>
      <c r="F333" s="23" t="str">
        <f t="shared" ref="F333" si="1676">$O$9</f>
        <v>差１</v>
      </c>
      <c r="G333" s="7" t="str">
        <f t="shared" ref="G333" si="1677">IF(AND($G331="",$G332="",""),"",$G331-$G332)</f>
        <v/>
      </c>
      <c r="H333" s="8" t="s">
        <v>4</v>
      </c>
      <c r="I333" s="9" t="str">
        <f t="shared" ref="I333" si="1678">IF(AND($H331="",$H332=""),"",$H331-$H332)</f>
        <v/>
      </c>
      <c r="J333" s="8" t="s">
        <v>5</v>
      </c>
      <c r="K333" s="9" t="str">
        <f t="shared" ref="K333" si="1679">IF(AND($J331="",$J332=""),"",$J331-$J332)</f>
        <v/>
      </c>
      <c r="L333" s="10" t="s">
        <v>6</v>
      </c>
      <c r="M333" s="7" t="str">
        <f t="shared" ref="M333" si="1680">IF(AND($L331="",$L332=""),"",$L331-$L332)</f>
        <v/>
      </c>
      <c r="N333" s="93"/>
      <c r="O333" s="120"/>
      <c r="P333" s="115"/>
      <c r="Q333" s="104"/>
      <c r="R333" s="104"/>
      <c r="S333" s="111"/>
      <c r="U333" s="16"/>
      <c r="V333" s="16"/>
      <c r="W333" s="16"/>
      <c r="X333" s="16"/>
    </row>
    <row r="334" spans="1:24" ht="14.25" thickBot="1" x14ac:dyDescent="0.2">
      <c r="A334" s="107"/>
      <c r="B334" s="66"/>
      <c r="C334" s="31"/>
      <c r="D334" s="20" t="s">
        <v>31</v>
      </c>
      <c r="E334" s="94"/>
      <c r="F334" s="24" t="s">
        <v>1</v>
      </c>
      <c r="G334" s="26"/>
      <c r="H334" s="86" t="str">
        <f t="shared" ref="H334" si="1681">IF($G334="","",IF($E334=1,ROUNDDOWN($G334*7.4/1000,0),ROUNDDOWN($G334*6/1000,0)))</f>
        <v/>
      </c>
      <c r="I334" s="87"/>
      <c r="J334" s="86" t="str">
        <f t="shared" ref="J334:J335" si="1682">IF($G334="","",ROUNDDOWN($G334*2/1000,0))</f>
        <v/>
      </c>
      <c r="K334" s="87"/>
      <c r="L334" s="86" t="str">
        <f t="shared" ref="L334:L335" si="1683">IF($G334="","",ROUNDDOWN($G334*2/1000,0))</f>
        <v/>
      </c>
      <c r="M334" s="88"/>
      <c r="N334" s="91" t="str">
        <f t="shared" ref="N334" si="1684">IF(AND($C334="",$C336=""),"",ABS($C334-$C336)+1)</f>
        <v/>
      </c>
      <c r="O334" s="89" t="str">
        <f t="shared" ref="O334" si="1685">REPLACE($O$7,1,2,"差２")</f>
        <v>差２</v>
      </c>
      <c r="P334" s="118" t="str">
        <f t="shared" ref="P334" si="1686">IF($I336="","",$I336*$N334)</f>
        <v/>
      </c>
      <c r="Q334" s="102" t="str">
        <f t="shared" ref="Q334:R334" si="1687">IF($G336="","",$G336*$N334)</f>
        <v/>
      </c>
      <c r="R334" s="102" t="str">
        <f t="shared" si="1687"/>
        <v/>
      </c>
      <c r="S334" s="111"/>
      <c r="U334" s="16"/>
      <c r="V334" s="16"/>
      <c r="W334" s="16"/>
      <c r="X334" s="16"/>
    </row>
    <row r="335" spans="1:24" ht="14.25" thickBot="1" x14ac:dyDescent="0.2">
      <c r="A335" s="107"/>
      <c r="B335" s="67"/>
      <c r="C335" s="116" t="s">
        <v>11</v>
      </c>
      <c r="D335" s="117"/>
      <c r="E335" s="95"/>
      <c r="F335" s="33" t="s">
        <v>2</v>
      </c>
      <c r="G335" s="26"/>
      <c r="H335" s="97" t="str">
        <f t="shared" ref="H335" si="1688">IF($G334="","",IF($E334=1,ROUNDDOWN($G335*7.4/1000,0),ROUNDDOWN($G335*6/1000,0)))</f>
        <v/>
      </c>
      <c r="I335" s="98"/>
      <c r="J335" s="97" t="str">
        <f t="shared" si="1682"/>
        <v/>
      </c>
      <c r="K335" s="98"/>
      <c r="L335" s="97" t="str">
        <f t="shared" si="1683"/>
        <v/>
      </c>
      <c r="M335" s="105"/>
      <c r="N335" s="92"/>
      <c r="O335" s="89"/>
      <c r="P335" s="119"/>
      <c r="Q335" s="103"/>
      <c r="R335" s="103"/>
      <c r="S335" s="111"/>
      <c r="U335" s="16"/>
      <c r="V335" s="16"/>
      <c r="W335" s="16"/>
      <c r="X335" s="16"/>
    </row>
    <row r="336" spans="1:24" ht="14.25" thickBot="1" x14ac:dyDescent="0.2">
      <c r="A336" s="107"/>
      <c r="B336" s="67"/>
      <c r="C336" s="37"/>
      <c r="D336" s="38" t="s">
        <v>31</v>
      </c>
      <c r="E336" s="96"/>
      <c r="F336" s="39" t="str">
        <f t="shared" ref="F336" si="1689">$O$12</f>
        <v>差２</v>
      </c>
      <c r="G336" s="40" t="str">
        <f t="shared" ref="G336" si="1690">IF(AND($G334="",$G335=""),"",$G334-$G335)</f>
        <v/>
      </c>
      <c r="H336" s="41" t="s">
        <v>4</v>
      </c>
      <c r="I336" s="42" t="str">
        <f t="shared" ref="I336" si="1691">IF(AND($H334="",$H335=""),"",$H334-$H335)</f>
        <v/>
      </c>
      <c r="J336" s="41" t="s">
        <v>5</v>
      </c>
      <c r="K336" s="42" t="str">
        <f t="shared" ref="K336" si="1692">IF(AND($J334="",$J335=""),"",$J334-$J335)</f>
        <v/>
      </c>
      <c r="L336" s="43" t="s">
        <v>6</v>
      </c>
      <c r="M336" s="40" t="str">
        <f t="shared" ref="M336" si="1693">IF(AND($L334="",$L335=""),"",$L334-$L335)</f>
        <v/>
      </c>
      <c r="N336" s="92"/>
      <c r="O336" s="90"/>
      <c r="P336" s="119"/>
      <c r="Q336" s="103"/>
      <c r="R336" s="103"/>
      <c r="S336" s="112"/>
      <c r="U336" s="16"/>
      <c r="V336" s="16"/>
      <c r="W336" s="16"/>
      <c r="X336" s="16"/>
    </row>
    <row r="337" spans="1:24" ht="15" thickTop="1" thickBot="1" x14ac:dyDescent="0.2">
      <c r="A337" s="108"/>
      <c r="B337" s="62" t="s">
        <v>18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4"/>
      <c r="P337" s="44" t="str">
        <f t="shared" ref="P337" si="1694">IF(AND($P331="",$P334=""),"",SUM($P331:$P334))</f>
        <v/>
      </c>
      <c r="Q337" s="45" t="str">
        <f t="shared" ref="Q337" si="1695">IF(AND(Q331="",Q334=""),"",SUM(Q331:Q334))</f>
        <v/>
      </c>
      <c r="R337" s="45" t="str">
        <f t="shared" ref="R337" si="1696">IF(AND($R331="",$R334=""),"",SUM($R331:$R334))</f>
        <v/>
      </c>
      <c r="S337" s="46" t="str">
        <f t="shared" ref="S337" si="1697">IF(AND($P337="",$Q337="",$R337=""),"",SUM($P337:$R337))</f>
        <v/>
      </c>
      <c r="T337" s="52">
        <v>47</v>
      </c>
      <c r="U337" s="53" t="str">
        <f t="shared" ref="U337" si="1698">P337</f>
        <v/>
      </c>
      <c r="V337" s="53" t="str">
        <f t="shared" ref="V337" si="1699">Q337</f>
        <v/>
      </c>
      <c r="W337" s="53" t="str">
        <f t="shared" ref="W337" si="1700">R337</f>
        <v/>
      </c>
      <c r="X337" s="53" t="str">
        <f t="shared" ref="X337" si="1701">S337</f>
        <v/>
      </c>
    </row>
    <row r="338" spans="1:24" ht="14.25" thickBot="1" x14ac:dyDescent="0.2">
      <c r="A338" s="106" t="str" cm="1">
        <f t="array" aca="1" ref="A338" ca="1">IF($B338="","",IF(ISNUMBER(OFFSET(INDIRECT(ADDRESS(ROW(),COLUMN())),-7,0)),OFFSET(INDIRECT(ADDRESS(ROW(),COLUMN())),-7,0)+1,1))</f>
        <v/>
      </c>
      <c r="B338" s="65"/>
      <c r="C338" s="31"/>
      <c r="D338" s="20" t="s">
        <v>31</v>
      </c>
      <c r="E338" s="94" t="s">
        <v>30</v>
      </c>
      <c r="F338" s="21" t="s">
        <v>1</v>
      </c>
      <c r="G338" s="25"/>
      <c r="H338" s="99" t="str">
        <f t="shared" ref="H338" si="1702">IF($G338="","",IF($E338=1,ROUNDDOWN($G338*7.4/1000,0),ROUNDDOWN($G338*6/1000,0)))</f>
        <v/>
      </c>
      <c r="I338" s="101"/>
      <c r="J338" s="99" t="str">
        <f t="shared" ref="J338" si="1703">IF($G338="","",ROUNDDOWN($G338*2/1000,0))</f>
        <v/>
      </c>
      <c r="K338" s="101"/>
      <c r="L338" s="99" t="str">
        <f t="shared" ref="L338" si="1704">IF(G338="","",ROUNDDOWN($G338*2/1000,0))</f>
        <v/>
      </c>
      <c r="M338" s="100"/>
      <c r="N338" s="91" t="str">
        <f t="shared" ref="N338" si="1705">IF(AND($C338="",$C340=""),"",ABS($C338-$C340)+1)</f>
        <v/>
      </c>
      <c r="O338" s="120" t="str">
        <f t="shared" ref="O338" si="1706">REPLACE($O$7,1,2,"差１")</f>
        <v>差１</v>
      </c>
      <c r="P338" s="113" t="str">
        <f t="shared" ref="P338" si="1707">IF($I340="","",$I340*$N338)</f>
        <v/>
      </c>
      <c r="Q338" s="102" t="str">
        <f t="shared" ref="Q338" si="1708">IF($K340="","",$K340*$N338)</f>
        <v/>
      </c>
      <c r="R338" s="102" t="str">
        <f t="shared" ref="R338" si="1709">IF($M340="","",$M340*$N338)</f>
        <v/>
      </c>
      <c r="S338" s="111"/>
      <c r="U338" s="16"/>
      <c r="V338" s="16"/>
      <c r="W338" s="16"/>
      <c r="X338" s="16"/>
    </row>
    <row r="339" spans="1:24" ht="14.25" thickBot="1" x14ac:dyDescent="0.2">
      <c r="A339" s="107"/>
      <c r="B339" s="65"/>
      <c r="C339" s="116" t="s">
        <v>11</v>
      </c>
      <c r="D339" s="117"/>
      <c r="E339" s="95"/>
      <c r="F339" s="33" t="s">
        <v>2</v>
      </c>
      <c r="G339" s="26"/>
      <c r="H339" s="97" t="str">
        <f t="shared" ref="H339" si="1710">IF($G339="","",IF($E338=1,ROUNDDOWN($G339*7.4/1000,0),ROUNDDOWN($G339*6/1000,0)))</f>
        <v/>
      </c>
      <c r="I339" s="98"/>
      <c r="J339" s="97" t="str">
        <f t="shared" ref="J339" si="1711">IF(G339="","",ROUNDDOWN(G339*2/1000,0))</f>
        <v/>
      </c>
      <c r="K339" s="98"/>
      <c r="L339" s="97" t="str">
        <f t="shared" ref="L339" si="1712">IF($G339="","",ROUNDDOWN($G339*2/1000,0))</f>
        <v/>
      </c>
      <c r="M339" s="105"/>
      <c r="N339" s="92"/>
      <c r="O339" s="120"/>
      <c r="P339" s="114"/>
      <c r="Q339" s="103"/>
      <c r="R339" s="103"/>
      <c r="S339" s="111"/>
      <c r="U339" s="16"/>
      <c r="V339" s="16"/>
      <c r="W339" s="16"/>
      <c r="X339" s="16"/>
    </row>
    <row r="340" spans="1:24" ht="14.25" thickBot="1" x14ac:dyDescent="0.2">
      <c r="A340" s="107"/>
      <c r="B340" s="65"/>
      <c r="C340" s="34"/>
      <c r="D340" s="22" t="s">
        <v>31</v>
      </c>
      <c r="E340" s="96"/>
      <c r="F340" s="23" t="str">
        <f t="shared" ref="F340" si="1713">$O$9</f>
        <v>差１</v>
      </c>
      <c r="G340" s="7" t="str">
        <f t="shared" ref="G340" si="1714">IF(AND($G338="",$G339="",""),"",$G338-$G339)</f>
        <v/>
      </c>
      <c r="H340" s="8" t="s">
        <v>4</v>
      </c>
      <c r="I340" s="9" t="str">
        <f t="shared" ref="I340" si="1715">IF(AND($H338="",$H339=""),"",$H338-$H339)</f>
        <v/>
      </c>
      <c r="J340" s="8" t="s">
        <v>5</v>
      </c>
      <c r="K340" s="9" t="str">
        <f t="shared" ref="K340" si="1716">IF(AND($J338="",$J339=""),"",$J338-$J339)</f>
        <v/>
      </c>
      <c r="L340" s="10" t="s">
        <v>6</v>
      </c>
      <c r="M340" s="7" t="str">
        <f t="shared" ref="M340" si="1717">IF(AND($L338="",$L339=""),"",$L338-$L339)</f>
        <v/>
      </c>
      <c r="N340" s="93"/>
      <c r="O340" s="120"/>
      <c r="P340" s="115"/>
      <c r="Q340" s="104"/>
      <c r="R340" s="104"/>
      <c r="S340" s="111"/>
      <c r="U340" s="16"/>
      <c r="V340" s="16"/>
      <c r="W340" s="16"/>
      <c r="X340" s="16"/>
    </row>
    <row r="341" spans="1:24" ht="14.25" thickBot="1" x14ac:dyDescent="0.2">
      <c r="A341" s="107"/>
      <c r="B341" s="66"/>
      <c r="C341" s="31"/>
      <c r="D341" s="20" t="s">
        <v>31</v>
      </c>
      <c r="E341" s="94"/>
      <c r="F341" s="24" t="s">
        <v>1</v>
      </c>
      <c r="G341" s="26"/>
      <c r="H341" s="86" t="str">
        <f t="shared" ref="H341" si="1718">IF($G341="","",IF($E341=1,ROUNDDOWN($G341*7.4/1000,0),ROUNDDOWN($G341*6/1000,0)))</f>
        <v/>
      </c>
      <c r="I341" s="87"/>
      <c r="J341" s="86" t="str">
        <f t="shared" ref="J341:J342" si="1719">IF($G341="","",ROUNDDOWN($G341*2/1000,0))</f>
        <v/>
      </c>
      <c r="K341" s="87"/>
      <c r="L341" s="86" t="str">
        <f t="shared" ref="L341:L342" si="1720">IF($G341="","",ROUNDDOWN($G341*2/1000,0))</f>
        <v/>
      </c>
      <c r="M341" s="88"/>
      <c r="N341" s="91" t="str">
        <f t="shared" ref="N341" si="1721">IF(AND($C341="",$C343=""),"",ABS($C341-$C343)+1)</f>
        <v/>
      </c>
      <c r="O341" s="89" t="str">
        <f t="shared" ref="O341" si="1722">REPLACE($O$7,1,2,"差２")</f>
        <v>差２</v>
      </c>
      <c r="P341" s="118" t="str">
        <f t="shared" ref="P341" si="1723">IF($I343="","",$I343*$N341)</f>
        <v/>
      </c>
      <c r="Q341" s="102" t="str">
        <f t="shared" ref="Q341:R341" si="1724">IF($G343="","",$G343*$N341)</f>
        <v/>
      </c>
      <c r="R341" s="102" t="str">
        <f t="shared" si="1724"/>
        <v/>
      </c>
      <c r="S341" s="111"/>
      <c r="U341" s="16"/>
      <c r="V341" s="16"/>
      <c r="W341" s="16"/>
      <c r="X341" s="16"/>
    </row>
    <row r="342" spans="1:24" ht="14.25" thickBot="1" x14ac:dyDescent="0.2">
      <c r="A342" s="107"/>
      <c r="B342" s="67"/>
      <c r="C342" s="116" t="s">
        <v>11</v>
      </c>
      <c r="D342" s="117"/>
      <c r="E342" s="95"/>
      <c r="F342" s="33" t="s">
        <v>2</v>
      </c>
      <c r="G342" s="26"/>
      <c r="H342" s="97" t="str">
        <f t="shared" ref="H342" si="1725">IF($G341="","",IF($E341=1,ROUNDDOWN($G342*7.4/1000,0),ROUNDDOWN($G342*6/1000,0)))</f>
        <v/>
      </c>
      <c r="I342" s="98"/>
      <c r="J342" s="97" t="str">
        <f t="shared" si="1719"/>
        <v/>
      </c>
      <c r="K342" s="98"/>
      <c r="L342" s="97" t="str">
        <f t="shared" si="1720"/>
        <v/>
      </c>
      <c r="M342" s="105"/>
      <c r="N342" s="92"/>
      <c r="O342" s="89"/>
      <c r="P342" s="119"/>
      <c r="Q342" s="103"/>
      <c r="R342" s="103"/>
      <c r="S342" s="111"/>
      <c r="U342" s="16"/>
      <c r="V342" s="16"/>
      <c r="W342" s="16"/>
      <c r="X342" s="16"/>
    </row>
    <row r="343" spans="1:24" ht="14.25" thickBot="1" x14ac:dyDescent="0.2">
      <c r="A343" s="107"/>
      <c r="B343" s="67"/>
      <c r="C343" s="37"/>
      <c r="D343" s="38" t="s">
        <v>31</v>
      </c>
      <c r="E343" s="96"/>
      <c r="F343" s="39" t="str">
        <f t="shared" ref="F343" si="1726">$O$12</f>
        <v>差２</v>
      </c>
      <c r="G343" s="40" t="str">
        <f t="shared" ref="G343" si="1727">IF(AND($G341="",$G342=""),"",$G341-$G342)</f>
        <v/>
      </c>
      <c r="H343" s="41" t="s">
        <v>4</v>
      </c>
      <c r="I343" s="42" t="str">
        <f t="shared" ref="I343" si="1728">IF(AND($H341="",$H342=""),"",$H341-$H342)</f>
        <v/>
      </c>
      <c r="J343" s="41" t="s">
        <v>5</v>
      </c>
      <c r="K343" s="42" t="str">
        <f t="shared" ref="K343" si="1729">IF(AND($J341="",$J342=""),"",$J341-$J342)</f>
        <v/>
      </c>
      <c r="L343" s="43" t="s">
        <v>6</v>
      </c>
      <c r="M343" s="40" t="str">
        <f t="shared" ref="M343" si="1730">IF(AND($L341="",$L342=""),"",$L341-$L342)</f>
        <v/>
      </c>
      <c r="N343" s="92"/>
      <c r="O343" s="90"/>
      <c r="P343" s="119"/>
      <c r="Q343" s="103"/>
      <c r="R343" s="103"/>
      <c r="S343" s="112"/>
      <c r="U343" s="16"/>
      <c r="V343" s="16"/>
      <c r="W343" s="16"/>
      <c r="X343" s="16"/>
    </row>
    <row r="344" spans="1:24" ht="15" thickTop="1" thickBot="1" x14ac:dyDescent="0.2">
      <c r="A344" s="108"/>
      <c r="B344" s="62" t="s">
        <v>18</v>
      </c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4"/>
      <c r="P344" s="44" t="str">
        <f t="shared" ref="P344" si="1731">IF(AND($P338="",$P341=""),"",SUM($P338:$P341))</f>
        <v/>
      </c>
      <c r="Q344" s="45" t="str">
        <f t="shared" ref="Q344" si="1732">IF(AND(Q338="",Q341=""),"",SUM(Q338:Q341))</f>
        <v/>
      </c>
      <c r="R344" s="45" t="str">
        <f t="shared" ref="R344" si="1733">IF(AND($R338="",$R341=""),"",SUM($R338:$R341))</f>
        <v/>
      </c>
      <c r="S344" s="46" t="str">
        <f t="shared" ref="S344" si="1734">IF(AND($P344="",$Q344="",$R344=""),"",SUM($P344:$R344))</f>
        <v/>
      </c>
      <c r="T344" s="52">
        <v>48</v>
      </c>
      <c r="U344" s="53" t="str">
        <f t="shared" ref="U344" si="1735">P344</f>
        <v/>
      </c>
      <c r="V344" s="53" t="str">
        <f t="shared" ref="V344" si="1736">Q344</f>
        <v/>
      </c>
      <c r="W344" s="53" t="str">
        <f t="shared" ref="W344" si="1737">R344</f>
        <v/>
      </c>
      <c r="X344" s="53" t="str">
        <f t="shared" ref="X344" si="1738">S344</f>
        <v/>
      </c>
    </row>
    <row r="345" spans="1:24" ht="14.25" thickBot="1" x14ac:dyDescent="0.2">
      <c r="A345" s="106" t="str" cm="1">
        <f t="array" aca="1" ref="A345" ca="1">IF($B345="","",IF(ISNUMBER(OFFSET(INDIRECT(ADDRESS(ROW(),COLUMN())),-7,0)),OFFSET(INDIRECT(ADDRESS(ROW(),COLUMN())),-7,0)+1,1))</f>
        <v/>
      </c>
      <c r="B345" s="65"/>
      <c r="C345" s="31"/>
      <c r="D345" s="20" t="s">
        <v>31</v>
      </c>
      <c r="E345" s="94" t="s">
        <v>30</v>
      </c>
      <c r="F345" s="21" t="s">
        <v>1</v>
      </c>
      <c r="G345" s="25"/>
      <c r="H345" s="99" t="str">
        <f t="shared" ref="H345" si="1739">IF($G345="","",IF($E345=1,ROUNDDOWN($G345*7.4/1000,0),ROUNDDOWN($G345*6/1000,0)))</f>
        <v/>
      </c>
      <c r="I345" s="101"/>
      <c r="J345" s="99" t="str">
        <f t="shared" ref="J345" si="1740">IF($G345="","",ROUNDDOWN($G345*2/1000,0))</f>
        <v/>
      </c>
      <c r="K345" s="101"/>
      <c r="L345" s="99" t="str">
        <f t="shared" ref="L345" si="1741">IF(G345="","",ROUNDDOWN($G345*2/1000,0))</f>
        <v/>
      </c>
      <c r="M345" s="100"/>
      <c r="N345" s="91" t="str">
        <f t="shared" ref="N345" si="1742">IF(AND($C345="",$C347=""),"",ABS($C345-$C347)+1)</f>
        <v/>
      </c>
      <c r="O345" s="120" t="str">
        <f t="shared" ref="O345" si="1743">REPLACE($O$7,1,2,"差１")</f>
        <v>差１</v>
      </c>
      <c r="P345" s="113" t="str">
        <f t="shared" ref="P345" si="1744">IF($I347="","",$I347*$N345)</f>
        <v/>
      </c>
      <c r="Q345" s="102" t="str">
        <f t="shared" ref="Q345" si="1745">IF($K347="","",$K347*$N345)</f>
        <v/>
      </c>
      <c r="R345" s="102" t="str">
        <f t="shared" ref="R345" si="1746">IF($M347="","",$M347*$N345)</f>
        <v/>
      </c>
      <c r="S345" s="111"/>
      <c r="U345" s="16"/>
      <c r="V345" s="16"/>
      <c r="W345" s="16"/>
      <c r="X345" s="16"/>
    </row>
    <row r="346" spans="1:24" ht="14.25" thickBot="1" x14ac:dyDescent="0.2">
      <c r="A346" s="107"/>
      <c r="B346" s="65"/>
      <c r="C346" s="116" t="s">
        <v>11</v>
      </c>
      <c r="D346" s="117"/>
      <c r="E346" s="95"/>
      <c r="F346" s="33" t="s">
        <v>2</v>
      </c>
      <c r="G346" s="26"/>
      <c r="H346" s="97" t="str">
        <f t="shared" ref="H346" si="1747">IF($G346="","",IF($E345=1,ROUNDDOWN($G346*7.4/1000,0),ROUNDDOWN($G346*6/1000,0)))</f>
        <v/>
      </c>
      <c r="I346" s="98"/>
      <c r="J346" s="97" t="str">
        <f t="shared" ref="J346" si="1748">IF(G346="","",ROUNDDOWN(G346*2/1000,0))</f>
        <v/>
      </c>
      <c r="K346" s="98"/>
      <c r="L346" s="97" t="str">
        <f t="shared" ref="L346" si="1749">IF($G346="","",ROUNDDOWN($G346*2/1000,0))</f>
        <v/>
      </c>
      <c r="M346" s="105"/>
      <c r="N346" s="92"/>
      <c r="O346" s="120"/>
      <c r="P346" s="114"/>
      <c r="Q346" s="103"/>
      <c r="R346" s="103"/>
      <c r="S346" s="111"/>
      <c r="U346" s="16"/>
      <c r="V346" s="16"/>
      <c r="W346" s="16"/>
      <c r="X346" s="16"/>
    </row>
    <row r="347" spans="1:24" ht="14.25" thickBot="1" x14ac:dyDescent="0.2">
      <c r="A347" s="107"/>
      <c r="B347" s="65"/>
      <c r="C347" s="34"/>
      <c r="D347" s="22" t="s">
        <v>31</v>
      </c>
      <c r="E347" s="96"/>
      <c r="F347" s="23" t="str">
        <f t="shared" ref="F347" si="1750">$O$9</f>
        <v>差１</v>
      </c>
      <c r="G347" s="7" t="str">
        <f t="shared" ref="G347" si="1751">IF(AND($G345="",$G346="",""),"",$G345-$G346)</f>
        <v/>
      </c>
      <c r="H347" s="8" t="s">
        <v>4</v>
      </c>
      <c r="I347" s="9" t="str">
        <f t="shared" ref="I347" si="1752">IF(AND($H345="",$H346=""),"",$H345-$H346)</f>
        <v/>
      </c>
      <c r="J347" s="8" t="s">
        <v>5</v>
      </c>
      <c r="K347" s="9" t="str">
        <f t="shared" ref="K347" si="1753">IF(AND($J345="",$J346=""),"",$J345-$J346)</f>
        <v/>
      </c>
      <c r="L347" s="10" t="s">
        <v>6</v>
      </c>
      <c r="M347" s="7" t="str">
        <f t="shared" ref="M347" si="1754">IF(AND($L345="",$L346=""),"",$L345-$L346)</f>
        <v/>
      </c>
      <c r="N347" s="93"/>
      <c r="O347" s="120"/>
      <c r="P347" s="115"/>
      <c r="Q347" s="104"/>
      <c r="R347" s="104"/>
      <c r="S347" s="111"/>
      <c r="U347" s="16"/>
      <c r="V347" s="16"/>
      <c r="W347" s="16"/>
      <c r="X347" s="16"/>
    </row>
    <row r="348" spans="1:24" ht="14.25" thickBot="1" x14ac:dyDescent="0.2">
      <c r="A348" s="107"/>
      <c r="B348" s="66"/>
      <c r="C348" s="31"/>
      <c r="D348" s="20" t="s">
        <v>31</v>
      </c>
      <c r="E348" s="94"/>
      <c r="F348" s="24" t="s">
        <v>1</v>
      </c>
      <c r="G348" s="26"/>
      <c r="H348" s="86" t="str">
        <f t="shared" ref="H348" si="1755">IF($G348="","",IF($E348=1,ROUNDDOWN($G348*7.4/1000,0),ROUNDDOWN($G348*6/1000,0)))</f>
        <v/>
      </c>
      <c r="I348" s="87"/>
      <c r="J348" s="86" t="str">
        <f t="shared" ref="J348:J349" si="1756">IF($G348="","",ROUNDDOWN($G348*2/1000,0))</f>
        <v/>
      </c>
      <c r="K348" s="87"/>
      <c r="L348" s="86" t="str">
        <f t="shared" ref="L348:L349" si="1757">IF($G348="","",ROUNDDOWN($G348*2/1000,0))</f>
        <v/>
      </c>
      <c r="M348" s="88"/>
      <c r="N348" s="91" t="str">
        <f t="shared" ref="N348" si="1758">IF(AND($C348="",$C350=""),"",ABS($C348-$C350)+1)</f>
        <v/>
      </c>
      <c r="O348" s="89" t="str">
        <f t="shared" ref="O348" si="1759">REPLACE($O$7,1,2,"差２")</f>
        <v>差２</v>
      </c>
      <c r="P348" s="118" t="str">
        <f t="shared" ref="P348" si="1760">IF($I350="","",$I350*$N348)</f>
        <v/>
      </c>
      <c r="Q348" s="102" t="str">
        <f t="shared" ref="Q348:R348" si="1761">IF($G350="","",$G350*$N348)</f>
        <v/>
      </c>
      <c r="R348" s="102" t="str">
        <f t="shared" si="1761"/>
        <v/>
      </c>
      <c r="S348" s="111"/>
      <c r="U348" s="16"/>
      <c r="V348" s="16"/>
      <c r="W348" s="16"/>
      <c r="X348" s="16"/>
    </row>
    <row r="349" spans="1:24" ht="14.25" thickBot="1" x14ac:dyDescent="0.2">
      <c r="A349" s="107"/>
      <c r="B349" s="67"/>
      <c r="C349" s="116" t="s">
        <v>11</v>
      </c>
      <c r="D349" s="117"/>
      <c r="E349" s="95"/>
      <c r="F349" s="33" t="s">
        <v>2</v>
      </c>
      <c r="G349" s="26"/>
      <c r="H349" s="97" t="str">
        <f t="shared" ref="H349" si="1762">IF($G348="","",IF($E348=1,ROUNDDOWN($G349*7.4/1000,0),ROUNDDOWN($G349*6/1000,0)))</f>
        <v/>
      </c>
      <c r="I349" s="98"/>
      <c r="J349" s="97" t="str">
        <f t="shared" si="1756"/>
        <v/>
      </c>
      <c r="K349" s="98"/>
      <c r="L349" s="97" t="str">
        <f t="shared" si="1757"/>
        <v/>
      </c>
      <c r="M349" s="105"/>
      <c r="N349" s="92"/>
      <c r="O349" s="89"/>
      <c r="P349" s="119"/>
      <c r="Q349" s="103"/>
      <c r="R349" s="103"/>
      <c r="S349" s="111"/>
      <c r="U349" s="16"/>
      <c r="V349" s="16"/>
      <c r="W349" s="16"/>
      <c r="X349" s="16"/>
    </row>
    <row r="350" spans="1:24" ht="14.25" thickBot="1" x14ac:dyDescent="0.2">
      <c r="A350" s="107"/>
      <c r="B350" s="67"/>
      <c r="C350" s="37"/>
      <c r="D350" s="38" t="s">
        <v>31</v>
      </c>
      <c r="E350" s="96"/>
      <c r="F350" s="39" t="str">
        <f t="shared" ref="F350" si="1763">$O$12</f>
        <v>差２</v>
      </c>
      <c r="G350" s="40" t="str">
        <f t="shared" ref="G350" si="1764">IF(AND($G348="",$G349=""),"",$G348-$G349)</f>
        <v/>
      </c>
      <c r="H350" s="41" t="s">
        <v>4</v>
      </c>
      <c r="I350" s="42" t="str">
        <f t="shared" ref="I350" si="1765">IF(AND($H348="",$H349=""),"",$H348-$H349)</f>
        <v/>
      </c>
      <c r="J350" s="41" t="s">
        <v>5</v>
      </c>
      <c r="K350" s="42" t="str">
        <f t="shared" ref="K350" si="1766">IF(AND($J348="",$J349=""),"",$J348-$J349)</f>
        <v/>
      </c>
      <c r="L350" s="43" t="s">
        <v>6</v>
      </c>
      <c r="M350" s="40" t="str">
        <f t="shared" ref="M350" si="1767">IF(AND($L348="",$L349=""),"",$L348-$L349)</f>
        <v/>
      </c>
      <c r="N350" s="92"/>
      <c r="O350" s="90"/>
      <c r="P350" s="119"/>
      <c r="Q350" s="103"/>
      <c r="R350" s="103"/>
      <c r="S350" s="112"/>
      <c r="U350" s="16"/>
      <c r="V350" s="16"/>
      <c r="W350" s="16"/>
      <c r="X350" s="16"/>
    </row>
    <row r="351" spans="1:24" ht="15" thickTop="1" thickBot="1" x14ac:dyDescent="0.2">
      <c r="A351" s="108"/>
      <c r="B351" s="62" t="s">
        <v>18</v>
      </c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4"/>
      <c r="P351" s="44" t="str">
        <f t="shared" ref="P351" si="1768">IF(AND($P345="",$P348=""),"",SUM($P345:$P348))</f>
        <v/>
      </c>
      <c r="Q351" s="45" t="str">
        <f t="shared" ref="Q351" si="1769">IF(AND(Q345="",Q348=""),"",SUM(Q345:Q348))</f>
        <v/>
      </c>
      <c r="R351" s="45" t="str">
        <f t="shared" ref="R351" si="1770">IF(AND($R345="",$R348=""),"",SUM($R345:$R348))</f>
        <v/>
      </c>
      <c r="S351" s="46" t="str">
        <f t="shared" ref="S351" si="1771">IF(AND($P351="",$Q351="",$R351=""),"",SUM($P351:$R351))</f>
        <v/>
      </c>
      <c r="T351" s="52">
        <v>49</v>
      </c>
      <c r="U351" s="53" t="str">
        <f t="shared" ref="U351" si="1772">P351</f>
        <v/>
      </c>
      <c r="V351" s="53" t="str">
        <f t="shared" ref="V351" si="1773">Q351</f>
        <v/>
      </c>
      <c r="W351" s="53" t="str">
        <f t="shared" ref="W351" si="1774">R351</f>
        <v/>
      </c>
      <c r="X351" s="53" t="str">
        <f t="shared" ref="X351" si="1775">S351</f>
        <v/>
      </c>
    </row>
    <row r="352" spans="1:24" ht="14.25" thickBot="1" x14ac:dyDescent="0.2">
      <c r="A352" s="106" t="str" cm="1">
        <f t="array" aca="1" ref="A352" ca="1">IF($B352="","",IF(ISNUMBER(OFFSET(INDIRECT(ADDRESS(ROW(),COLUMN())),-7,0)),OFFSET(INDIRECT(ADDRESS(ROW(),COLUMN())),-7,0)+1,1))</f>
        <v/>
      </c>
      <c r="B352" s="65"/>
      <c r="C352" s="31"/>
      <c r="D352" s="20" t="s">
        <v>31</v>
      </c>
      <c r="E352" s="94" t="s">
        <v>30</v>
      </c>
      <c r="F352" s="21" t="s">
        <v>1</v>
      </c>
      <c r="G352" s="25"/>
      <c r="H352" s="99" t="str">
        <f t="shared" ref="H352" si="1776">IF($G352="","",IF($E352=1,ROUNDDOWN($G352*7.4/1000,0),ROUNDDOWN($G352*6/1000,0)))</f>
        <v/>
      </c>
      <c r="I352" s="101"/>
      <c r="J352" s="99" t="str">
        <f t="shared" ref="J352" si="1777">IF($G352="","",ROUNDDOWN($G352*2/1000,0))</f>
        <v/>
      </c>
      <c r="K352" s="101"/>
      <c r="L352" s="99" t="str">
        <f t="shared" ref="L352" si="1778">IF(G352="","",ROUNDDOWN($G352*2/1000,0))</f>
        <v/>
      </c>
      <c r="M352" s="100"/>
      <c r="N352" s="91" t="str">
        <f t="shared" ref="N352" si="1779">IF(AND($C352="",$C354=""),"",ABS($C352-$C354)+1)</f>
        <v/>
      </c>
      <c r="O352" s="120" t="str">
        <f t="shared" ref="O352" si="1780">REPLACE($O$7,1,2,"差１")</f>
        <v>差１</v>
      </c>
      <c r="P352" s="113" t="str">
        <f t="shared" ref="P352" si="1781">IF($I354="","",$I354*$N352)</f>
        <v/>
      </c>
      <c r="Q352" s="102" t="str">
        <f t="shared" ref="Q352" si="1782">IF($K354="","",$K354*$N352)</f>
        <v/>
      </c>
      <c r="R352" s="102" t="str">
        <f t="shared" ref="R352" si="1783">IF($M354="","",$M354*$N352)</f>
        <v/>
      </c>
      <c r="S352" s="111"/>
      <c r="U352" s="16"/>
      <c r="V352" s="16"/>
      <c r="W352" s="16"/>
      <c r="X352" s="16"/>
    </row>
    <row r="353" spans="1:24" ht="14.25" thickBot="1" x14ac:dyDescent="0.2">
      <c r="A353" s="107"/>
      <c r="B353" s="65"/>
      <c r="C353" s="116" t="s">
        <v>11</v>
      </c>
      <c r="D353" s="117"/>
      <c r="E353" s="95"/>
      <c r="F353" s="33" t="s">
        <v>2</v>
      </c>
      <c r="G353" s="26"/>
      <c r="H353" s="97" t="str">
        <f t="shared" ref="H353" si="1784">IF($G353="","",IF($E352=1,ROUNDDOWN($G353*7.4/1000,0),ROUNDDOWN($G353*6/1000,0)))</f>
        <v/>
      </c>
      <c r="I353" s="98"/>
      <c r="J353" s="97" t="str">
        <f t="shared" ref="J353" si="1785">IF(G353="","",ROUNDDOWN(G353*2/1000,0))</f>
        <v/>
      </c>
      <c r="K353" s="98"/>
      <c r="L353" s="97" t="str">
        <f t="shared" ref="L353" si="1786">IF($G353="","",ROUNDDOWN($G353*2/1000,0))</f>
        <v/>
      </c>
      <c r="M353" s="105"/>
      <c r="N353" s="92"/>
      <c r="O353" s="120"/>
      <c r="P353" s="114"/>
      <c r="Q353" s="103"/>
      <c r="R353" s="103"/>
      <c r="S353" s="111"/>
      <c r="U353" s="16"/>
      <c r="V353" s="16"/>
      <c r="W353" s="16"/>
      <c r="X353" s="16"/>
    </row>
    <row r="354" spans="1:24" ht="14.25" thickBot="1" x14ac:dyDescent="0.2">
      <c r="A354" s="107"/>
      <c r="B354" s="65"/>
      <c r="C354" s="34"/>
      <c r="D354" s="22" t="s">
        <v>31</v>
      </c>
      <c r="E354" s="96"/>
      <c r="F354" s="23" t="str">
        <f t="shared" ref="F354" si="1787">$O$9</f>
        <v>差１</v>
      </c>
      <c r="G354" s="7" t="str">
        <f t="shared" ref="G354" si="1788">IF(AND($G352="",$G353="",""),"",$G352-$G353)</f>
        <v/>
      </c>
      <c r="H354" s="8" t="s">
        <v>4</v>
      </c>
      <c r="I354" s="9" t="str">
        <f t="shared" ref="I354" si="1789">IF(AND($H352="",$H353=""),"",$H352-$H353)</f>
        <v/>
      </c>
      <c r="J354" s="8" t="s">
        <v>5</v>
      </c>
      <c r="K354" s="9" t="str">
        <f t="shared" ref="K354" si="1790">IF(AND($J352="",$J353=""),"",$J352-$J353)</f>
        <v/>
      </c>
      <c r="L354" s="10" t="s">
        <v>6</v>
      </c>
      <c r="M354" s="7" t="str">
        <f t="shared" ref="M354" si="1791">IF(AND($L352="",$L353=""),"",$L352-$L353)</f>
        <v/>
      </c>
      <c r="N354" s="93"/>
      <c r="O354" s="120"/>
      <c r="P354" s="115"/>
      <c r="Q354" s="104"/>
      <c r="R354" s="104"/>
      <c r="S354" s="111"/>
      <c r="U354" s="16"/>
      <c r="V354" s="16"/>
      <c r="W354" s="16"/>
      <c r="X354" s="16"/>
    </row>
    <row r="355" spans="1:24" ht="14.25" thickBot="1" x14ac:dyDescent="0.2">
      <c r="A355" s="107"/>
      <c r="B355" s="66"/>
      <c r="C355" s="31"/>
      <c r="D355" s="20" t="s">
        <v>31</v>
      </c>
      <c r="E355" s="94"/>
      <c r="F355" s="24" t="s">
        <v>1</v>
      </c>
      <c r="G355" s="26"/>
      <c r="H355" s="86" t="str">
        <f t="shared" ref="H355" si="1792">IF($G355="","",IF($E355=1,ROUNDDOWN($G355*7.4/1000,0),ROUNDDOWN($G355*6/1000,0)))</f>
        <v/>
      </c>
      <c r="I355" s="87"/>
      <c r="J355" s="86" t="str">
        <f t="shared" ref="J355:J356" si="1793">IF($G355="","",ROUNDDOWN($G355*2/1000,0))</f>
        <v/>
      </c>
      <c r="K355" s="87"/>
      <c r="L355" s="86" t="str">
        <f t="shared" ref="L355:L356" si="1794">IF($G355="","",ROUNDDOWN($G355*2/1000,0))</f>
        <v/>
      </c>
      <c r="M355" s="88"/>
      <c r="N355" s="91" t="str">
        <f t="shared" ref="N355" si="1795">IF(AND($C355="",$C357=""),"",ABS($C355-$C357)+1)</f>
        <v/>
      </c>
      <c r="O355" s="89" t="str">
        <f t="shared" ref="O355" si="1796">REPLACE($O$7,1,2,"差２")</f>
        <v>差２</v>
      </c>
      <c r="P355" s="118" t="str">
        <f t="shared" ref="P355" si="1797">IF($I357="","",$I357*$N355)</f>
        <v/>
      </c>
      <c r="Q355" s="102" t="str">
        <f t="shared" ref="Q355:R355" si="1798">IF($G357="","",$G357*$N355)</f>
        <v/>
      </c>
      <c r="R355" s="102" t="str">
        <f t="shared" si="1798"/>
        <v/>
      </c>
      <c r="S355" s="111"/>
      <c r="U355" s="16"/>
      <c r="V355" s="16"/>
      <c r="W355" s="16"/>
      <c r="X355" s="16"/>
    </row>
    <row r="356" spans="1:24" ht="14.25" thickBot="1" x14ac:dyDescent="0.2">
      <c r="A356" s="107"/>
      <c r="B356" s="67"/>
      <c r="C356" s="116" t="s">
        <v>11</v>
      </c>
      <c r="D356" s="117"/>
      <c r="E356" s="95"/>
      <c r="F356" s="33" t="s">
        <v>2</v>
      </c>
      <c r="G356" s="26"/>
      <c r="H356" s="97" t="str">
        <f t="shared" ref="H356" si="1799">IF($G355="","",IF($E355=1,ROUNDDOWN($G356*7.4/1000,0),ROUNDDOWN($G356*6/1000,0)))</f>
        <v/>
      </c>
      <c r="I356" s="98"/>
      <c r="J356" s="97" t="str">
        <f t="shared" si="1793"/>
        <v/>
      </c>
      <c r="K356" s="98"/>
      <c r="L356" s="97" t="str">
        <f t="shared" si="1794"/>
        <v/>
      </c>
      <c r="M356" s="105"/>
      <c r="N356" s="92"/>
      <c r="O356" s="89"/>
      <c r="P356" s="119"/>
      <c r="Q356" s="103"/>
      <c r="R356" s="103"/>
      <c r="S356" s="111"/>
      <c r="U356" s="16"/>
      <c r="V356" s="16"/>
      <c r="W356" s="16"/>
      <c r="X356" s="16"/>
    </row>
    <row r="357" spans="1:24" ht="14.25" thickBot="1" x14ac:dyDescent="0.2">
      <c r="A357" s="107"/>
      <c r="B357" s="67"/>
      <c r="C357" s="37"/>
      <c r="D357" s="38" t="s">
        <v>31</v>
      </c>
      <c r="E357" s="96"/>
      <c r="F357" s="39" t="str">
        <f t="shared" ref="F357" si="1800">$O$12</f>
        <v>差２</v>
      </c>
      <c r="G357" s="40" t="str">
        <f t="shared" ref="G357" si="1801">IF(AND($G355="",$G356=""),"",$G355-$G356)</f>
        <v/>
      </c>
      <c r="H357" s="41" t="s">
        <v>4</v>
      </c>
      <c r="I357" s="42" t="str">
        <f t="shared" ref="I357" si="1802">IF(AND($H355="",$H356=""),"",$H355-$H356)</f>
        <v/>
      </c>
      <c r="J357" s="41" t="s">
        <v>5</v>
      </c>
      <c r="K357" s="42" t="str">
        <f t="shared" ref="K357" si="1803">IF(AND($J355="",$J356=""),"",$J355-$J356)</f>
        <v/>
      </c>
      <c r="L357" s="43" t="s">
        <v>6</v>
      </c>
      <c r="M357" s="40" t="str">
        <f t="shared" ref="M357" si="1804">IF(AND($L355="",$L356=""),"",$L355-$L356)</f>
        <v/>
      </c>
      <c r="N357" s="92"/>
      <c r="O357" s="90"/>
      <c r="P357" s="119"/>
      <c r="Q357" s="103"/>
      <c r="R357" s="103"/>
      <c r="S357" s="112"/>
      <c r="U357" s="16"/>
      <c r="V357" s="16"/>
      <c r="W357" s="16"/>
      <c r="X357" s="16"/>
    </row>
    <row r="358" spans="1:24" ht="15" thickTop="1" thickBot="1" x14ac:dyDescent="0.2">
      <c r="A358" s="108"/>
      <c r="B358" s="62" t="s">
        <v>18</v>
      </c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4"/>
      <c r="P358" s="44" t="str">
        <f t="shared" ref="P358" si="1805">IF(AND($P352="",$P355=""),"",SUM($P352:$P355))</f>
        <v/>
      </c>
      <c r="Q358" s="45" t="str">
        <f t="shared" ref="Q358" si="1806">IF(AND(Q352="",Q355=""),"",SUM(Q352:Q355))</f>
        <v/>
      </c>
      <c r="R358" s="45" t="str">
        <f t="shared" ref="R358" si="1807">IF(AND($R352="",$R355=""),"",SUM($R352:$R355))</f>
        <v/>
      </c>
      <c r="S358" s="46" t="str">
        <f t="shared" ref="S358" si="1808">IF(AND($P358="",$Q358="",$R358=""),"",SUM($P358:$R358))</f>
        <v/>
      </c>
      <c r="T358" s="52">
        <v>50</v>
      </c>
      <c r="U358" s="53" t="str">
        <f t="shared" ref="U358" si="1809">P358</f>
        <v/>
      </c>
      <c r="V358" s="53" t="str">
        <f t="shared" ref="V358" si="1810">Q358</f>
        <v/>
      </c>
      <c r="W358" s="53" t="str">
        <f t="shared" ref="W358" si="1811">R358</f>
        <v/>
      </c>
      <c r="X358" s="53" t="str">
        <f t="shared" ref="X358" si="1812">S358</f>
        <v/>
      </c>
    </row>
    <row r="359" spans="1:24" ht="14.25" thickBot="1" x14ac:dyDescent="0.2">
      <c r="A359" s="106" t="str" cm="1">
        <f t="array" aca="1" ref="A359" ca="1">IF($B359="","",IF(ISNUMBER(OFFSET(INDIRECT(ADDRESS(ROW(),COLUMN())),-7,0)),OFFSET(INDIRECT(ADDRESS(ROW(),COLUMN())),-7,0)+1,1))</f>
        <v/>
      </c>
      <c r="B359" s="65"/>
      <c r="C359" s="31"/>
      <c r="D359" s="20" t="s">
        <v>31</v>
      </c>
      <c r="E359" s="94" t="s">
        <v>30</v>
      </c>
      <c r="F359" s="21" t="s">
        <v>1</v>
      </c>
      <c r="G359" s="25"/>
      <c r="H359" s="99" t="str">
        <f t="shared" ref="H359" si="1813">IF($G359="","",IF($E359=1,ROUNDDOWN($G359*7.4/1000,0),ROUNDDOWN($G359*6/1000,0)))</f>
        <v/>
      </c>
      <c r="I359" s="101"/>
      <c r="J359" s="99" t="str">
        <f t="shared" ref="J359" si="1814">IF($G359="","",ROUNDDOWN($G359*2/1000,0))</f>
        <v/>
      </c>
      <c r="K359" s="101"/>
      <c r="L359" s="99" t="str">
        <f t="shared" ref="L359" si="1815">IF(G359="","",ROUNDDOWN($G359*2/1000,0))</f>
        <v/>
      </c>
      <c r="M359" s="100"/>
      <c r="N359" s="91" t="str">
        <f t="shared" ref="N359" si="1816">IF(AND($C359="",$C361=""),"",ABS($C359-$C361)+1)</f>
        <v/>
      </c>
      <c r="O359" s="120" t="str">
        <f t="shared" ref="O359" si="1817">REPLACE($O$7,1,2,"差１")</f>
        <v>差１</v>
      </c>
      <c r="P359" s="113" t="str">
        <f t="shared" ref="P359" si="1818">IF($I361="","",$I361*$N359)</f>
        <v/>
      </c>
      <c r="Q359" s="102" t="str">
        <f t="shared" ref="Q359" si="1819">IF($K361="","",$K361*$N359)</f>
        <v/>
      </c>
      <c r="R359" s="102" t="str">
        <f t="shared" ref="R359" si="1820">IF($M361="","",$M361*$N359)</f>
        <v/>
      </c>
      <c r="S359" s="111"/>
      <c r="U359" s="16"/>
      <c r="V359" s="16"/>
      <c r="W359" s="16"/>
      <c r="X359" s="16"/>
    </row>
    <row r="360" spans="1:24" ht="14.25" thickBot="1" x14ac:dyDescent="0.2">
      <c r="A360" s="107"/>
      <c r="B360" s="65"/>
      <c r="C360" s="116" t="s">
        <v>11</v>
      </c>
      <c r="D360" s="117"/>
      <c r="E360" s="95"/>
      <c r="F360" s="33" t="s">
        <v>2</v>
      </c>
      <c r="G360" s="26"/>
      <c r="H360" s="97" t="str">
        <f t="shared" ref="H360" si="1821">IF($G360="","",IF($E359=1,ROUNDDOWN($G360*7.4/1000,0),ROUNDDOWN($G360*6/1000,0)))</f>
        <v/>
      </c>
      <c r="I360" s="98"/>
      <c r="J360" s="97" t="str">
        <f t="shared" ref="J360" si="1822">IF(G360="","",ROUNDDOWN(G360*2/1000,0))</f>
        <v/>
      </c>
      <c r="K360" s="98"/>
      <c r="L360" s="97" t="str">
        <f t="shared" ref="L360" si="1823">IF($G360="","",ROUNDDOWN($G360*2/1000,0))</f>
        <v/>
      </c>
      <c r="M360" s="105"/>
      <c r="N360" s="92"/>
      <c r="O360" s="120"/>
      <c r="P360" s="114"/>
      <c r="Q360" s="103"/>
      <c r="R360" s="103"/>
      <c r="S360" s="111"/>
      <c r="U360" s="16"/>
      <c r="V360" s="16"/>
      <c r="W360" s="16"/>
      <c r="X360" s="16"/>
    </row>
    <row r="361" spans="1:24" ht="14.25" thickBot="1" x14ac:dyDescent="0.2">
      <c r="A361" s="107"/>
      <c r="B361" s="65"/>
      <c r="C361" s="34"/>
      <c r="D361" s="22" t="s">
        <v>31</v>
      </c>
      <c r="E361" s="96"/>
      <c r="F361" s="23" t="str">
        <f t="shared" ref="F361" si="1824">$O$9</f>
        <v>差１</v>
      </c>
      <c r="G361" s="7" t="str">
        <f t="shared" ref="G361" si="1825">IF(AND($G359="",$G360="",""),"",$G359-$G360)</f>
        <v/>
      </c>
      <c r="H361" s="8" t="s">
        <v>4</v>
      </c>
      <c r="I361" s="9" t="str">
        <f t="shared" ref="I361" si="1826">IF(AND($H359="",$H360=""),"",$H359-$H360)</f>
        <v/>
      </c>
      <c r="J361" s="8" t="s">
        <v>5</v>
      </c>
      <c r="K361" s="9" t="str">
        <f t="shared" ref="K361" si="1827">IF(AND($J359="",$J360=""),"",$J359-$J360)</f>
        <v/>
      </c>
      <c r="L361" s="10" t="s">
        <v>6</v>
      </c>
      <c r="M361" s="7" t="str">
        <f t="shared" ref="M361" si="1828">IF(AND($L359="",$L360=""),"",$L359-$L360)</f>
        <v/>
      </c>
      <c r="N361" s="93"/>
      <c r="O361" s="120"/>
      <c r="P361" s="115"/>
      <c r="Q361" s="104"/>
      <c r="R361" s="104"/>
      <c r="S361" s="111"/>
      <c r="U361" s="16"/>
      <c r="V361" s="16"/>
      <c r="W361" s="16"/>
      <c r="X361" s="16"/>
    </row>
    <row r="362" spans="1:24" ht="14.25" thickBot="1" x14ac:dyDescent="0.2">
      <c r="A362" s="107"/>
      <c r="B362" s="66"/>
      <c r="C362" s="31"/>
      <c r="D362" s="20" t="s">
        <v>31</v>
      </c>
      <c r="E362" s="94"/>
      <c r="F362" s="24" t="s">
        <v>1</v>
      </c>
      <c r="G362" s="26"/>
      <c r="H362" s="86" t="str">
        <f t="shared" ref="H362" si="1829">IF($G362="","",IF($E362=1,ROUNDDOWN($G362*7.4/1000,0),ROUNDDOWN($G362*6/1000,0)))</f>
        <v/>
      </c>
      <c r="I362" s="87"/>
      <c r="J362" s="86" t="str">
        <f t="shared" ref="J362:J363" si="1830">IF($G362="","",ROUNDDOWN($G362*2/1000,0))</f>
        <v/>
      </c>
      <c r="K362" s="87"/>
      <c r="L362" s="86" t="str">
        <f t="shared" ref="L362:L363" si="1831">IF($G362="","",ROUNDDOWN($G362*2/1000,0))</f>
        <v/>
      </c>
      <c r="M362" s="88"/>
      <c r="N362" s="91" t="str">
        <f t="shared" ref="N362" si="1832">IF(AND($C362="",$C364=""),"",ABS($C362-$C364)+1)</f>
        <v/>
      </c>
      <c r="O362" s="89" t="str">
        <f t="shared" ref="O362" si="1833">REPLACE($O$7,1,2,"差２")</f>
        <v>差２</v>
      </c>
      <c r="P362" s="118" t="str">
        <f t="shared" ref="P362" si="1834">IF($I364="","",$I364*$N362)</f>
        <v/>
      </c>
      <c r="Q362" s="102" t="str">
        <f t="shared" ref="Q362:R362" si="1835">IF($G364="","",$G364*$N362)</f>
        <v/>
      </c>
      <c r="R362" s="102" t="str">
        <f t="shared" si="1835"/>
        <v/>
      </c>
      <c r="S362" s="111"/>
      <c r="U362" s="16"/>
      <c r="V362" s="16"/>
      <c r="W362" s="16"/>
      <c r="X362" s="16"/>
    </row>
    <row r="363" spans="1:24" ht="14.25" thickBot="1" x14ac:dyDescent="0.2">
      <c r="A363" s="107"/>
      <c r="B363" s="67"/>
      <c r="C363" s="116" t="s">
        <v>11</v>
      </c>
      <c r="D363" s="117"/>
      <c r="E363" s="95"/>
      <c r="F363" s="33" t="s">
        <v>2</v>
      </c>
      <c r="G363" s="26"/>
      <c r="H363" s="97" t="str">
        <f t="shared" ref="H363" si="1836">IF($G362="","",IF($E362=1,ROUNDDOWN($G363*7.4/1000,0),ROUNDDOWN($G363*6/1000,0)))</f>
        <v/>
      </c>
      <c r="I363" s="98"/>
      <c r="J363" s="97" t="str">
        <f t="shared" si="1830"/>
        <v/>
      </c>
      <c r="K363" s="98"/>
      <c r="L363" s="97" t="str">
        <f t="shared" si="1831"/>
        <v/>
      </c>
      <c r="M363" s="105"/>
      <c r="N363" s="92"/>
      <c r="O363" s="89"/>
      <c r="P363" s="119"/>
      <c r="Q363" s="103"/>
      <c r="R363" s="103"/>
      <c r="S363" s="111"/>
      <c r="U363" s="16"/>
      <c r="V363" s="16"/>
      <c r="W363" s="16"/>
      <c r="X363" s="16"/>
    </row>
    <row r="364" spans="1:24" ht="14.25" thickBot="1" x14ac:dyDescent="0.2">
      <c r="A364" s="107"/>
      <c r="B364" s="67"/>
      <c r="C364" s="37"/>
      <c r="D364" s="38" t="s">
        <v>31</v>
      </c>
      <c r="E364" s="96"/>
      <c r="F364" s="39" t="str">
        <f t="shared" ref="F364" si="1837">$O$12</f>
        <v>差２</v>
      </c>
      <c r="G364" s="40" t="str">
        <f t="shared" ref="G364" si="1838">IF(AND($G362="",$G363=""),"",$G362-$G363)</f>
        <v/>
      </c>
      <c r="H364" s="41" t="s">
        <v>4</v>
      </c>
      <c r="I364" s="42" t="str">
        <f t="shared" ref="I364" si="1839">IF(AND($H362="",$H363=""),"",$H362-$H363)</f>
        <v/>
      </c>
      <c r="J364" s="41" t="s">
        <v>5</v>
      </c>
      <c r="K364" s="42" t="str">
        <f t="shared" ref="K364" si="1840">IF(AND($J362="",$J363=""),"",$J362-$J363)</f>
        <v/>
      </c>
      <c r="L364" s="43" t="s">
        <v>6</v>
      </c>
      <c r="M364" s="40" t="str">
        <f t="shared" ref="M364" si="1841">IF(AND($L362="",$L363=""),"",$L362-$L363)</f>
        <v/>
      </c>
      <c r="N364" s="92"/>
      <c r="O364" s="90"/>
      <c r="P364" s="119"/>
      <c r="Q364" s="103"/>
      <c r="R364" s="103"/>
      <c r="S364" s="112"/>
      <c r="U364" s="16"/>
      <c r="V364" s="16"/>
      <c r="W364" s="16"/>
      <c r="X364" s="16"/>
    </row>
    <row r="365" spans="1:24" ht="15" thickTop="1" thickBot="1" x14ac:dyDescent="0.2">
      <c r="A365" s="108"/>
      <c r="B365" s="62" t="s">
        <v>18</v>
      </c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4"/>
      <c r="P365" s="44" t="str">
        <f t="shared" ref="P365" si="1842">IF(AND($P359="",$P362=""),"",SUM($P359:$P362))</f>
        <v/>
      </c>
      <c r="Q365" s="45" t="str">
        <f t="shared" ref="Q365" si="1843">IF(AND(Q359="",Q362=""),"",SUM(Q359:Q362))</f>
        <v/>
      </c>
      <c r="R365" s="45" t="str">
        <f t="shared" ref="R365" si="1844">IF(AND($R359="",$R362=""),"",SUM($R359:$R362))</f>
        <v/>
      </c>
      <c r="S365" s="46" t="str">
        <f t="shared" ref="S365" si="1845">IF(AND($P365="",$Q365="",$R365=""),"",SUM($P365:$R365))</f>
        <v/>
      </c>
      <c r="T365" s="52">
        <v>51</v>
      </c>
      <c r="U365" s="53" t="str">
        <f t="shared" ref="U365" si="1846">P365</f>
        <v/>
      </c>
      <c r="V365" s="53" t="str">
        <f t="shared" ref="V365" si="1847">Q365</f>
        <v/>
      </c>
      <c r="W365" s="53" t="str">
        <f t="shared" ref="W365" si="1848">R365</f>
        <v/>
      </c>
      <c r="X365" s="53" t="str">
        <f t="shared" ref="X365" si="1849">S365</f>
        <v/>
      </c>
    </row>
    <row r="366" spans="1:24" ht="14.25" thickBot="1" x14ac:dyDescent="0.2">
      <c r="A366" s="106" t="str" cm="1">
        <f t="array" aca="1" ref="A366" ca="1">IF($B366="","",IF(ISNUMBER(OFFSET(INDIRECT(ADDRESS(ROW(),COLUMN())),-7,0)),OFFSET(INDIRECT(ADDRESS(ROW(),COLUMN())),-7,0)+1,1))</f>
        <v/>
      </c>
      <c r="B366" s="65"/>
      <c r="C366" s="31"/>
      <c r="D366" s="20" t="s">
        <v>31</v>
      </c>
      <c r="E366" s="94" t="s">
        <v>30</v>
      </c>
      <c r="F366" s="21" t="s">
        <v>1</v>
      </c>
      <c r="G366" s="25"/>
      <c r="H366" s="99" t="str">
        <f t="shared" ref="H366" si="1850">IF($G366="","",IF($E366=1,ROUNDDOWN($G366*7.4/1000,0),ROUNDDOWN($G366*6/1000,0)))</f>
        <v/>
      </c>
      <c r="I366" s="101"/>
      <c r="J366" s="99" t="str">
        <f t="shared" ref="J366" si="1851">IF($G366="","",ROUNDDOWN($G366*2/1000,0))</f>
        <v/>
      </c>
      <c r="K366" s="101"/>
      <c r="L366" s="99" t="str">
        <f t="shared" ref="L366" si="1852">IF(G366="","",ROUNDDOWN($G366*2/1000,0))</f>
        <v/>
      </c>
      <c r="M366" s="100"/>
      <c r="N366" s="91" t="str">
        <f t="shared" ref="N366" si="1853">IF(AND($C366="",$C368=""),"",ABS($C366-$C368)+1)</f>
        <v/>
      </c>
      <c r="O366" s="120" t="str">
        <f t="shared" ref="O366" si="1854">REPLACE($O$7,1,2,"差１")</f>
        <v>差１</v>
      </c>
      <c r="P366" s="113" t="str">
        <f t="shared" ref="P366" si="1855">IF($I368="","",$I368*$N366)</f>
        <v/>
      </c>
      <c r="Q366" s="102" t="str">
        <f t="shared" ref="Q366" si="1856">IF($K368="","",$K368*$N366)</f>
        <v/>
      </c>
      <c r="R366" s="102" t="str">
        <f t="shared" ref="R366" si="1857">IF($M368="","",$M368*$N366)</f>
        <v/>
      </c>
      <c r="S366" s="111"/>
      <c r="U366" s="16"/>
      <c r="V366" s="16"/>
      <c r="W366" s="16"/>
      <c r="X366" s="16"/>
    </row>
    <row r="367" spans="1:24" ht="14.25" thickBot="1" x14ac:dyDescent="0.2">
      <c r="A367" s="107"/>
      <c r="B367" s="65"/>
      <c r="C367" s="116" t="s">
        <v>11</v>
      </c>
      <c r="D367" s="117"/>
      <c r="E367" s="95"/>
      <c r="F367" s="33" t="s">
        <v>2</v>
      </c>
      <c r="G367" s="26"/>
      <c r="H367" s="97" t="str">
        <f t="shared" ref="H367" si="1858">IF($G367="","",IF($E366=1,ROUNDDOWN($G367*7.4/1000,0),ROUNDDOWN($G367*6/1000,0)))</f>
        <v/>
      </c>
      <c r="I367" s="98"/>
      <c r="J367" s="97" t="str">
        <f t="shared" ref="J367" si="1859">IF(G367="","",ROUNDDOWN(G367*2/1000,0))</f>
        <v/>
      </c>
      <c r="K367" s="98"/>
      <c r="L367" s="97" t="str">
        <f t="shared" ref="L367" si="1860">IF($G367="","",ROUNDDOWN($G367*2/1000,0))</f>
        <v/>
      </c>
      <c r="M367" s="105"/>
      <c r="N367" s="92"/>
      <c r="O367" s="120"/>
      <c r="P367" s="114"/>
      <c r="Q367" s="103"/>
      <c r="R367" s="103"/>
      <c r="S367" s="111"/>
      <c r="U367" s="16"/>
      <c r="V367" s="16"/>
      <c r="W367" s="16"/>
      <c r="X367" s="16"/>
    </row>
    <row r="368" spans="1:24" ht="14.25" thickBot="1" x14ac:dyDescent="0.2">
      <c r="A368" s="107"/>
      <c r="B368" s="65"/>
      <c r="C368" s="34"/>
      <c r="D368" s="22" t="s">
        <v>31</v>
      </c>
      <c r="E368" s="96"/>
      <c r="F368" s="23" t="str">
        <f t="shared" ref="F368" si="1861">$O$9</f>
        <v>差１</v>
      </c>
      <c r="G368" s="7" t="str">
        <f t="shared" ref="G368" si="1862">IF(AND($G366="",$G367="",""),"",$G366-$G367)</f>
        <v/>
      </c>
      <c r="H368" s="8" t="s">
        <v>4</v>
      </c>
      <c r="I368" s="9" t="str">
        <f t="shared" ref="I368" si="1863">IF(AND($H366="",$H367=""),"",$H366-$H367)</f>
        <v/>
      </c>
      <c r="J368" s="8" t="s">
        <v>5</v>
      </c>
      <c r="K368" s="9" t="str">
        <f t="shared" ref="K368" si="1864">IF(AND($J366="",$J367=""),"",$J366-$J367)</f>
        <v/>
      </c>
      <c r="L368" s="10" t="s">
        <v>6</v>
      </c>
      <c r="M368" s="7" t="str">
        <f t="shared" ref="M368" si="1865">IF(AND($L366="",$L367=""),"",$L366-$L367)</f>
        <v/>
      </c>
      <c r="N368" s="93"/>
      <c r="O368" s="120"/>
      <c r="P368" s="115"/>
      <c r="Q368" s="104"/>
      <c r="R368" s="104"/>
      <c r="S368" s="111"/>
      <c r="U368" s="16"/>
      <c r="V368" s="16"/>
      <c r="W368" s="16"/>
      <c r="X368" s="16"/>
    </row>
    <row r="369" spans="1:24" ht="14.25" thickBot="1" x14ac:dyDescent="0.2">
      <c r="A369" s="107"/>
      <c r="B369" s="66"/>
      <c r="C369" s="31"/>
      <c r="D369" s="20" t="s">
        <v>31</v>
      </c>
      <c r="E369" s="94"/>
      <c r="F369" s="24" t="s">
        <v>1</v>
      </c>
      <c r="G369" s="26"/>
      <c r="H369" s="86" t="str">
        <f t="shared" ref="H369" si="1866">IF($G369="","",IF($E369=1,ROUNDDOWN($G369*7.4/1000,0),ROUNDDOWN($G369*6/1000,0)))</f>
        <v/>
      </c>
      <c r="I369" s="87"/>
      <c r="J369" s="86" t="str">
        <f t="shared" ref="J369:J370" si="1867">IF($G369="","",ROUNDDOWN($G369*2/1000,0))</f>
        <v/>
      </c>
      <c r="K369" s="87"/>
      <c r="L369" s="86" t="str">
        <f t="shared" ref="L369:L370" si="1868">IF($G369="","",ROUNDDOWN($G369*2/1000,0))</f>
        <v/>
      </c>
      <c r="M369" s="88"/>
      <c r="N369" s="91" t="str">
        <f t="shared" ref="N369" si="1869">IF(AND($C369="",$C371=""),"",ABS($C369-$C371)+1)</f>
        <v/>
      </c>
      <c r="O369" s="89" t="str">
        <f t="shared" ref="O369" si="1870">REPLACE($O$7,1,2,"差２")</f>
        <v>差２</v>
      </c>
      <c r="P369" s="118" t="str">
        <f t="shared" ref="P369" si="1871">IF($I371="","",$I371*$N369)</f>
        <v/>
      </c>
      <c r="Q369" s="102" t="str">
        <f t="shared" ref="Q369:R369" si="1872">IF($G371="","",$G371*$N369)</f>
        <v/>
      </c>
      <c r="R369" s="102" t="str">
        <f t="shared" si="1872"/>
        <v/>
      </c>
      <c r="S369" s="111"/>
      <c r="U369" s="16"/>
      <c r="V369" s="16"/>
      <c r="W369" s="16"/>
      <c r="X369" s="16"/>
    </row>
    <row r="370" spans="1:24" ht="14.25" thickBot="1" x14ac:dyDescent="0.2">
      <c r="A370" s="107"/>
      <c r="B370" s="67"/>
      <c r="C370" s="116" t="s">
        <v>11</v>
      </c>
      <c r="D370" s="117"/>
      <c r="E370" s="95"/>
      <c r="F370" s="33" t="s">
        <v>2</v>
      </c>
      <c r="G370" s="26"/>
      <c r="H370" s="97" t="str">
        <f t="shared" ref="H370" si="1873">IF($G369="","",IF($E369=1,ROUNDDOWN($G370*7.4/1000,0),ROUNDDOWN($G370*6/1000,0)))</f>
        <v/>
      </c>
      <c r="I370" s="98"/>
      <c r="J370" s="97" t="str">
        <f t="shared" si="1867"/>
        <v/>
      </c>
      <c r="K370" s="98"/>
      <c r="L370" s="97" t="str">
        <f t="shared" si="1868"/>
        <v/>
      </c>
      <c r="M370" s="105"/>
      <c r="N370" s="92"/>
      <c r="O370" s="89"/>
      <c r="P370" s="119"/>
      <c r="Q370" s="103"/>
      <c r="R370" s="103"/>
      <c r="S370" s="111"/>
      <c r="U370" s="16"/>
      <c r="V370" s="16"/>
      <c r="W370" s="16"/>
      <c r="X370" s="16"/>
    </row>
    <row r="371" spans="1:24" ht="14.25" thickBot="1" x14ac:dyDescent="0.2">
      <c r="A371" s="107"/>
      <c r="B371" s="67"/>
      <c r="C371" s="37"/>
      <c r="D371" s="38" t="s">
        <v>31</v>
      </c>
      <c r="E371" s="96"/>
      <c r="F371" s="39" t="str">
        <f t="shared" ref="F371" si="1874">$O$12</f>
        <v>差２</v>
      </c>
      <c r="G371" s="40" t="str">
        <f t="shared" ref="G371" si="1875">IF(AND($G369="",$G370=""),"",$G369-$G370)</f>
        <v/>
      </c>
      <c r="H371" s="41" t="s">
        <v>4</v>
      </c>
      <c r="I371" s="42" t="str">
        <f t="shared" ref="I371" si="1876">IF(AND($H369="",$H370=""),"",$H369-$H370)</f>
        <v/>
      </c>
      <c r="J371" s="41" t="s">
        <v>5</v>
      </c>
      <c r="K371" s="42" t="str">
        <f t="shared" ref="K371" si="1877">IF(AND($J369="",$J370=""),"",$J369-$J370)</f>
        <v/>
      </c>
      <c r="L371" s="43" t="s">
        <v>6</v>
      </c>
      <c r="M371" s="40" t="str">
        <f t="shared" ref="M371" si="1878">IF(AND($L369="",$L370=""),"",$L369-$L370)</f>
        <v/>
      </c>
      <c r="N371" s="92"/>
      <c r="O371" s="90"/>
      <c r="P371" s="119"/>
      <c r="Q371" s="103"/>
      <c r="R371" s="103"/>
      <c r="S371" s="112"/>
      <c r="U371" s="16"/>
      <c r="V371" s="16"/>
      <c r="W371" s="16"/>
      <c r="X371" s="16"/>
    </row>
    <row r="372" spans="1:24" ht="15" thickTop="1" thickBot="1" x14ac:dyDescent="0.2">
      <c r="A372" s="108"/>
      <c r="B372" s="62" t="s">
        <v>18</v>
      </c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4"/>
      <c r="P372" s="44" t="str">
        <f t="shared" ref="P372" si="1879">IF(AND($P366="",$P369=""),"",SUM($P366:$P369))</f>
        <v/>
      </c>
      <c r="Q372" s="45" t="str">
        <f t="shared" ref="Q372" si="1880">IF(AND(Q366="",Q369=""),"",SUM(Q366:Q369))</f>
        <v/>
      </c>
      <c r="R372" s="45" t="str">
        <f t="shared" ref="R372" si="1881">IF(AND($R366="",$R369=""),"",SUM($R366:$R369))</f>
        <v/>
      </c>
      <c r="S372" s="46" t="str">
        <f t="shared" ref="S372" si="1882">IF(AND($P372="",$Q372="",$R372=""),"",SUM($P372:$R372))</f>
        <v/>
      </c>
      <c r="T372" s="52">
        <v>52</v>
      </c>
      <c r="U372" s="53" t="str">
        <f t="shared" ref="U372" si="1883">P372</f>
        <v/>
      </c>
      <c r="V372" s="53" t="str">
        <f t="shared" ref="V372" si="1884">Q372</f>
        <v/>
      </c>
      <c r="W372" s="53" t="str">
        <f t="shared" ref="W372" si="1885">R372</f>
        <v/>
      </c>
      <c r="X372" s="53" t="str">
        <f t="shared" ref="X372" si="1886">S372</f>
        <v/>
      </c>
    </row>
    <row r="373" spans="1:24" ht="14.25" thickBot="1" x14ac:dyDescent="0.2">
      <c r="A373" s="106" t="str" cm="1">
        <f t="array" aca="1" ref="A373" ca="1">IF($B373="","",IF(ISNUMBER(OFFSET(INDIRECT(ADDRESS(ROW(),COLUMN())),-7,0)),OFFSET(INDIRECT(ADDRESS(ROW(),COLUMN())),-7,0)+1,1))</f>
        <v/>
      </c>
      <c r="B373" s="65"/>
      <c r="C373" s="31"/>
      <c r="D373" s="20" t="s">
        <v>31</v>
      </c>
      <c r="E373" s="94" t="s">
        <v>30</v>
      </c>
      <c r="F373" s="21" t="s">
        <v>1</v>
      </c>
      <c r="G373" s="25"/>
      <c r="H373" s="99" t="str">
        <f t="shared" ref="H373" si="1887">IF($G373="","",IF($E373=1,ROUNDDOWN($G373*7.4/1000,0),ROUNDDOWN($G373*6/1000,0)))</f>
        <v/>
      </c>
      <c r="I373" s="101"/>
      <c r="J373" s="99" t="str">
        <f t="shared" ref="J373" si="1888">IF($G373="","",ROUNDDOWN($G373*2/1000,0))</f>
        <v/>
      </c>
      <c r="K373" s="101"/>
      <c r="L373" s="99" t="str">
        <f t="shared" ref="L373" si="1889">IF(G373="","",ROUNDDOWN($G373*2/1000,0))</f>
        <v/>
      </c>
      <c r="M373" s="100"/>
      <c r="N373" s="91" t="str">
        <f t="shared" ref="N373" si="1890">IF(AND($C373="",$C375=""),"",ABS($C373-$C375)+1)</f>
        <v/>
      </c>
      <c r="O373" s="120" t="str">
        <f t="shared" ref="O373" si="1891">REPLACE($O$7,1,2,"差１")</f>
        <v>差１</v>
      </c>
      <c r="P373" s="113" t="str">
        <f t="shared" ref="P373" si="1892">IF($I375="","",$I375*$N373)</f>
        <v/>
      </c>
      <c r="Q373" s="102" t="str">
        <f t="shared" ref="Q373" si="1893">IF($K375="","",$K375*$N373)</f>
        <v/>
      </c>
      <c r="R373" s="102" t="str">
        <f t="shared" ref="R373" si="1894">IF($M375="","",$M375*$N373)</f>
        <v/>
      </c>
      <c r="S373" s="111"/>
      <c r="U373" s="16"/>
      <c r="V373" s="16"/>
      <c r="W373" s="16"/>
      <c r="X373" s="16"/>
    </row>
    <row r="374" spans="1:24" ht="14.25" thickBot="1" x14ac:dyDescent="0.2">
      <c r="A374" s="107"/>
      <c r="B374" s="65"/>
      <c r="C374" s="116" t="s">
        <v>11</v>
      </c>
      <c r="D374" s="117"/>
      <c r="E374" s="95"/>
      <c r="F374" s="33" t="s">
        <v>2</v>
      </c>
      <c r="G374" s="26"/>
      <c r="H374" s="97" t="str">
        <f t="shared" ref="H374" si="1895">IF($G374="","",IF($E373=1,ROUNDDOWN($G374*7.4/1000,0),ROUNDDOWN($G374*6/1000,0)))</f>
        <v/>
      </c>
      <c r="I374" s="98"/>
      <c r="J374" s="97" t="str">
        <f t="shared" ref="J374" si="1896">IF(G374="","",ROUNDDOWN(G374*2/1000,0))</f>
        <v/>
      </c>
      <c r="K374" s="98"/>
      <c r="L374" s="97" t="str">
        <f t="shared" ref="L374" si="1897">IF($G374="","",ROUNDDOWN($G374*2/1000,0))</f>
        <v/>
      </c>
      <c r="M374" s="105"/>
      <c r="N374" s="92"/>
      <c r="O374" s="120"/>
      <c r="P374" s="114"/>
      <c r="Q374" s="103"/>
      <c r="R374" s="103"/>
      <c r="S374" s="111"/>
      <c r="U374" s="16"/>
      <c r="V374" s="16"/>
      <c r="W374" s="16"/>
      <c r="X374" s="16"/>
    </row>
    <row r="375" spans="1:24" ht="14.25" thickBot="1" x14ac:dyDescent="0.2">
      <c r="A375" s="107"/>
      <c r="B375" s="65"/>
      <c r="C375" s="34"/>
      <c r="D375" s="22" t="s">
        <v>31</v>
      </c>
      <c r="E375" s="96"/>
      <c r="F375" s="23" t="str">
        <f t="shared" ref="F375" si="1898">$O$9</f>
        <v>差１</v>
      </c>
      <c r="G375" s="7" t="str">
        <f t="shared" ref="G375" si="1899">IF(AND($G373="",$G374="",""),"",$G373-$G374)</f>
        <v/>
      </c>
      <c r="H375" s="8" t="s">
        <v>4</v>
      </c>
      <c r="I375" s="9" t="str">
        <f t="shared" ref="I375" si="1900">IF(AND($H373="",$H374=""),"",$H373-$H374)</f>
        <v/>
      </c>
      <c r="J375" s="8" t="s">
        <v>5</v>
      </c>
      <c r="K375" s="9" t="str">
        <f t="shared" ref="K375" si="1901">IF(AND($J373="",$J374=""),"",$J373-$J374)</f>
        <v/>
      </c>
      <c r="L375" s="10" t="s">
        <v>6</v>
      </c>
      <c r="M375" s="7" t="str">
        <f t="shared" ref="M375" si="1902">IF(AND($L373="",$L374=""),"",$L373-$L374)</f>
        <v/>
      </c>
      <c r="N375" s="93"/>
      <c r="O375" s="120"/>
      <c r="P375" s="115"/>
      <c r="Q375" s="104"/>
      <c r="R375" s="104"/>
      <c r="S375" s="111"/>
      <c r="U375" s="16"/>
      <c r="V375" s="16"/>
      <c r="W375" s="16"/>
      <c r="X375" s="16"/>
    </row>
    <row r="376" spans="1:24" ht="14.25" thickBot="1" x14ac:dyDescent="0.2">
      <c r="A376" s="107"/>
      <c r="B376" s="66"/>
      <c r="C376" s="31"/>
      <c r="D376" s="20" t="s">
        <v>31</v>
      </c>
      <c r="E376" s="94"/>
      <c r="F376" s="24" t="s">
        <v>1</v>
      </c>
      <c r="G376" s="26"/>
      <c r="H376" s="86" t="str">
        <f t="shared" ref="H376" si="1903">IF($G376="","",IF($E376=1,ROUNDDOWN($G376*7.4/1000,0),ROUNDDOWN($G376*6/1000,0)))</f>
        <v/>
      </c>
      <c r="I376" s="87"/>
      <c r="J376" s="86" t="str">
        <f t="shared" ref="J376:J377" si="1904">IF($G376="","",ROUNDDOWN($G376*2/1000,0))</f>
        <v/>
      </c>
      <c r="K376" s="87"/>
      <c r="L376" s="86" t="str">
        <f t="shared" ref="L376:L377" si="1905">IF($G376="","",ROUNDDOWN($G376*2/1000,0))</f>
        <v/>
      </c>
      <c r="M376" s="88"/>
      <c r="N376" s="91" t="str">
        <f t="shared" ref="N376" si="1906">IF(AND($C376="",$C378=""),"",ABS($C376-$C378)+1)</f>
        <v/>
      </c>
      <c r="O376" s="89" t="str">
        <f t="shared" ref="O376" si="1907">REPLACE($O$7,1,2,"差２")</f>
        <v>差２</v>
      </c>
      <c r="P376" s="118" t="str">
        <f t="shared" ref="P376" si="1908">IF($I378="","",$I378*$N376)</f>
        <v/>
      </c>
      <c r="Q376" s="102" t="str">
        <f t="shared" ref="Q376:R376" si="1909">IF($G378="","",$G378*$N376)</f>
        <v/>
      </c>
      <c r="R376" s="102" t="str">
        <f t="shared" si="1909"/>
        <v/>
      </c>
      <c r="S376" s="111"/>
      <c r="U376" s="16"/>
      <c r="V376" s="16"/>
      <c r="W376" s="16"/>
      <c r="X376" s="16"/>
    </row>
    <row r="377" spans="1:24" ht="14.25" thickBot="1" x14ac:dyDescent="0.2">
      <c r="A377" s="107"/>
      <c r="B377" s="67"/>
      <c r="C377" s="116" t="s">
        <v>11</v>
      </c>
      <c r="D377" s="117"/>
      <c r="E377" s="95"/>
      <c r="F377" s="33" t="s">
        <v>2</v>
      </c>
      <c r="G377" s="26"/>
      <c r="H377" s="97" t="str">
        <f t="shared" ref="H377" si="1910">IF($G376="","",IF($E376=1,ROUNDDOWN($G377*7.4/1000,0),ROUNDDOWN($G377*6/1000,0)))</f>
        <v/>
      </c>
      <c r="I377" s="98"/>
      <c r="J377" s="97" t="str">
        <f t="shared" si="1904"/>
        <v/>
      </c>
      <c r="K377" s="98"/>
      <c r="L377" s="97" t="str">
        <f t="shared" si="1905"/>
        <v/>
      </c>
      <c r="M377" s="105"/>
      <c r="N377" s="92"/>
      <c r="O377" s="89"/>
      <c r="P377" s="119"/>
      <c r="Q377" s="103"/>
      <c r="R377" s="103"/>
      <c r="S377" s="111"/>
      <c r="U377" s="16"/>
      <c r="V377" s="16"/>
      <c r="W377" s="16"/>
      <c r="X377" s="16"/>
    </row>
    <row r="378" spans="1:24" ht="14.25" thickBot="1" x14ac:dyDescent="0.2">
      <c r="A378" s="107"/>
      <c r="B378" s="67"/>
      <c r="C378" s="37"/>
      <c r="D378" s="38" t="s">
        <v>31</v>
      </c>
      <c r="E378" s="96"/>
      <c r="F378" s="39" t="str">
        <f t="shared" ref="F378" si="1911">$O$12</f>
        <v>差２</v>
      </c>
      <c r="G378" s="40" t="str">
        <f t="shared" ref="G378" si="1912">IF(AND($G376="",$G377=""),"",$G376-$G377)</f>
        <v/>
      </c>
      <c r="H378" s="41" t="s">
        <v>4</v>
      </c>
      <c r="I378" s="42" t="str">
        <f t="shared" ref="I378" si="1913">IF(AND($H376="",$H377=""),"",$H376-$H377)</f>
        <v/>
      </c>
      <c r="J378" s="41" t="s">
        <v>5</v>
      </c>
      <c r="K378" s="42" t="str">
        <f t="shared" ref="K378" si="1914">IF(AND($J376="",$J377=""),"",$J376-$J377)</f>
        <v/>
      </c>
      <c r="L378" s="43" t="s">
        <v>6</v>
      </c>
      <c r="M378" s="40" t="str">
        <f t="shared" ref="M378" si="1915">IF(AND($L376="",$L377=""),"",$L376-$L377)</f>
        <v/>
      </c>
      <c r="N378" s="92"/>
      <c r="O378" s="90"/>
      <c r="P378" s="119"/>
      <c r="Q378" s="103"/>
      <c r="R378" s="103"/>
      <c r="S378" s="112"/>
      <c r="U378" s="16"/>
      <c r="V378" s="16"/>
      <c r="W378" s="16"/>
      <c r="X378" s="16"/>
    </row>
    <row r="379" spans="1:24" ht="15" thickTop="1" thickBot="1" x14ac:dyDescent="0.2">
      <c r="A379" s="108"/>
      <c r="B379" s="62" t="s">
        <v>18</v>
      </c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4"/>
      <c r="P379" s="44" t="str">
        <f t="shared" ref="P379" si="1916">IF(AND($P373="",$P376=""),"",SUM($P373:$P376))</f>
        <v/>
      </c>
      <c r="Q379" s="45" t="str">
        <f t="shared" ref="Q379" si="1917">IF(AND(Q373="",Q376=""),"",SUM(Q373:Q376))</f>
        <v/>
      </c>
      <c r="R379" s="45" t="str">
        <f t="shared" ref="R379" si="1918">IF(AND($R373="",$R376=""),"",SUM($R373:$R376))</f>
        <v/>
      </c>
      <c r="S379" s="46" t="str">
        <f t="shared" ref="S379" si="1919">IF(AND($P379="",$Q379="",$R379=""),"",SUM($P379:$R379))</f>
        <v/>
      </c>
      <c r="T379" s="52">
        <v>53</v>
      </c>
      <c r="U379" s="53" t="str">
        <f t="shared" ref="U379" si="1920">P379</f>
        <v/>
      </c>
      <c r="V379" s="53" t="str">
        <f t="shared" ref="V379" si="1921">Q379</f>
        <v/>
      </c>
      <c r="W379" s="53" t="str">
        <f t="shared" ref="W379" si="1922">R379</f>
        <v/>
      </c>
      <c r="X379" s="53" t="str">
        <f t="shared" ref="X379" si="1923">S379</f>
        <v/>
      </c>
    </row>
    <row r="380" spans="1:24" ht="14.25" thickBot="1" x14ac:dyDescent="0.2">
      <c r="A380" s="106" t="str" cm="1">
        <f t="array" aca="1" ref="A380" ca="1">IF($B380="","",IF(ISNUMBER(OFFSET(INDIRECT(ADDRESS(ROW(),COLUMN())),-7,0)),OFFSET(INDIRECT(ADDRESS(ROW(),COLUMN())),-7,0)+1,1))</f>
        <v/>
      </c>
      <c r="B380" s="65"/>
      <c r="C380" s="31"/>
      <c r="D380" s="20" t="s">
        <v>31</v>
      </c>
      <c r="E380" s="94" t="s">
        <v>30</v>
      </c>
      <c r="F380" s="21" t="s">
        <v>1</v>
      </c>
      <c r="G380" s="25"/>
      <c r="H380" s="99" t="str">
        <f t="shared" ref="H380" si="1924">IF($G380="","",IF($E380=1,ROUNDDOWN($G380*7.4/1000,0),ROUNDDOWN($G380*6/1000,0)))</f>
        <v/>
      </c>
      <c r="I380" s="101"/>
      <c r="J380" s="99" t="str">
        <f t="shared" ref="J380" si="1925">IF($G380="","",ROUNDDOWN($G380*2/1000,0))</f>
        <v/>
      </c>
      <c r="K380" s="101"/>
      <c r="L380" s="99" t="str">
        <f t="shared" ref="L380" si="1926">IF(G380="","",ROUNDDOWN($G380*2/1000,0))</f>
        <v/>
      </c>
      <c r="M380" s="100"/>
      <c r="N380" s="91" t="str">
        <f t="shared" ref="N380" si="1927">IF(AND($C380="",$C382=""),"",ABS($C380-$C382)+1)</f>
        <v/>
      </c>
      <c r="O380" s="120" t="str">
        <f t="shared" ref="O380" si="1928">REPLACE($O$7,1,2,"差１")</f>
        <v>差１</v>
      </c>
      <c r="P380" s="113" t="str">
        <f t="shared" ref="P380" si="1929">IF($I382="","",$I382*$N380)</f>
        <v/>
      </c>
      <c r="Q380" s="102" t="str">
        <f t="shared" ref="Q380" si="1930">IF($K382="","",$K382*$N380)</f>
        <v/>
      </c>
      <c r="R380" s="102" t="str">
        <f t="shared" ref="R380" si="1931">IF($M382="","",$M382*$N380)</f>
        <v/>
      </c>
      <c r="S380" s="111"/>
      <c r="U380" s="16"/>
      <c r="V380" s="16"/>
      <c r="W380" s="16"/>
      <c r="X380" s="16"/>
    </row>
    <row r="381" spans="1:24" ht="14.25" thickBot="1" x14ac:dyDescent="0.2">
      <c r="A381" s="107"/>
      <c r="B381" s="65"/>
      <c r="C381" s="116" t="s">
        <v>11</v>
      </c>
      <c r="D381" s="117"/>
      <c r="E381" s="95"/>
      <c r="F381" s="33" t="s">
        <v>2</v>
      </c>
      <c r="G381" s="26"/>
      <c r="H381" s="97" t="str">
        <f t="shared" ref="H381" si="1932">IF($G381="","",IF($E380=1,ROUNDDOWN($G381*7.4/1000,0),ROUNDDOWN($G381*6/1000,0)))</f>
        <v/>
      </c>
      <c r="I381" s="98"/>
      <c r="J381" s="97" t="str">
        <f t="shared" ref="J381" si="1933">IF(G381="","",ROUNDDOWN(G381*2/1000,0))</f>
        <v/>
      </c>
      <c r="K381" s="98"/>
      <c r="L381" s="97" t="str">
        <f t="shared" ref="L381" si="1934">IF($G381="","",ROUNDDOWN($G381*2/1000,0))</f>
        <v/>
      </c>
      <c r="M381" s="105"/>
      <c r="N381" s="92"/>
      <c r="O381" s="120"/>
      <c r="P381" s="114"/>
      <c r="Q381" s="103"/>
      <c r="R381" s="103"/>
      <c r="S381" s="111"/>
      <c r="U381" s="16"/>
      <c r="V381" s="16"/>
      <c r="W381" s="16"/>
      <c r="X381" s="16"/>
    </row>
    <row r="382" spans="1:24" ht="14.25" thickBot="1" x14ac:dyDescent="0.2">
      <c r="A382" s="107"/>
      <c r="B382" s="65"/>
      <c r="C382" s="34"/>
      <c r="D382" s="22" t="s">
        <v>31</v>
      </c>
      <c r="E382" s="96"/>
      <c r="F382" s="23" t="str">
        <f t="shared" ref="F382" si="1935">$O$9</f>
        <v>差１</v>
      </c>
      <c r="G382" s="7" t="str">
        <f t="shared" ref="G382" si="1936">IF(AND($G380="",$G381="",""),"",$G380-$G381)</f>
        <v/>
      </c>
      <c r="H382" s="8" t="s">
        <v>4</v>
      </c>
      <c r="I382" s="9" t="str">
        <f t="shared" ref="I382" si="1937">IF(AND($H380="",$H381=""),"",$H380-$H381)</f>
        <v/>
      </c>
      <c r="J382" s="8" t="s">
        <v>5</v>
      </c>
      <c r="K382" s="9" t="str">
        <f t="shared" ref="K382" si="1938">IF(AND($J380="",$J381=""),"",$J380-$J381)</f>
        <v/>
      </c>
      <c r="L382" s="10" t="s">
        <v>6</v>
      </c>
      <c r="M382" s="7" t="str">
        <f t="shared" ref="M382" si="1939">IF(AND($L380="",$L381=""),"",$L380-$L381)</f>
        <v/>
      </c>
      <c r="N382" s="93"/>
      <c r="O382" s="120"/>
      <c r="P382" s="115"/>
      <c r="Q382" s="104"/>
      <c r="R382" s="104"/>
      <c r="S382" s="111"/>
      <c r="U382" s="16"/>
      <c r="V382" s="16"/>
      <c r="W382" s="16"/>
      <c r="X382" s="16"/>
    </row>
    <row r="383" spans="1:24" ht="14.25" thickBot="1" x14ac:dyDescent="0.2">
      <c r="A383" s="107"/>
      <c r="B383" s="66"/>
      <c r="C383" s="31"/>
      <c r="D383" s="20" t="s">
        <v>31</v>
      </c>
      <c r="E383" s="94"/>
      <c r="F383" s="24" t="s">
        <v>1</v>
      </c>
      <c r="G383" s="26"/>
      <c r="H383" s="86" t="str">
        <f t="shared" ref="H383" si="1940">IF($G383="","",IF($E383=1,ROUNDDOWN($G383*7.4/1000,0),ROUNDDOWN($G383*6/1000,0)))</f>
        <v/>
      </c>
      <c r="I383" s="87"/>
      <c r="J383" s="86" t="str">
        <f t="shared" ref="J383:J384" si="1941">IF($G383="","",ROUNDDOWN($G383*2/1000,0))</f>
        <v/>
      </c>
      <c r="K383" s="87"/>
      <c r="L383" s="86" t="str">
        <f t="shared" ref="L383:L384" si="1942">IF($G383="","",ROUNDDOWN($G383*2/1000,0))</f>
        <v/>
      </c>
      <c r="M383" s="88"/>
      <c r="N383" s="91" t="str">
        <f t="shared" ref="N383" si="1943">IF(AND($C383="",$C385=""),"",ABS($C383-$C385)+1)</f>
        <v/>
      </c>
      <c r="O383" s="89" t="str">
        <f t="shared" ref="O383" si="1944">REPLACE($O$7,1,2,"差２")</f>
        <v>差２</v>
      </c>
      <c r="P383" s="118" t="str">
        <f t="shared" ref="P383" si="1945">IF($I385="","",$I385*$N383)</f>
        <v/>
      </c>
      <c r="Q383" s="102" t="str">
        <f t="shared" ref="Q383:R383" si="1946">IF($G385="","",$G385*$N383)</f>
        <v/>
      </c>
      <c r="R383" s="102" t="str">
        <f t="shared" si="1946"/>
        <v/>
      </c>
      <c r="S383" s="111"/>
      <c r="U383" s="16"/>
      <c r="V383" s="16"/>
      <c r="W383" s="16"/>
      <c r="X383" s="16"/>
    </row>
    <row r="384" spans="1:24" ht="14.25" thickBot="1" x14ac:dyDescent="0.2">
      <c r="A384" s="107"/>
      <c r="B384" s="67"/>
      <c r="C384" s="116" t="s">
        <v>11</v>
      </c>
      <c r="D384" s="117"/>
      <c r="E384" s="95"/>
      <c r="F384" s="33" t="s">
        <v>2</v>
      </c>
      <c r="G384" s="26"/>
      <c r="H384" s="97" t="str">
        <f t="shared" ref="H384" si="1947">IF($G383="","",IF($E383=1,ROUNDDOWN($G384*7.4/1000,0),ROUNDDOWN($G384*6/1000,0)))</f>
        <v/>
      </c>
      <c r="I384" s="98"/>
      <c r="J384" s="97" t="str">
        <f t="shared" si="1941"/>
        <v/>
      </c>
      <c r="K384" s="98"/>
      <c r="L384" s="97" t="str">
        <f t="shared" si="1942"/>
        <v/>
      </c>
      <c r="M384" s="105"/>
      <c r="N384" s="92"/>
      <c r="O384" s="89"/>
      <c r="P384" s="119"/>
      <c r="Q384" s="103"/>
      <c r="R384" s="103"/>
      <c r="S384" s="111"/>
      <c r="U384" s="16"/>
      <c r="V384" s="16"/>
      <c r="W384" s="16"/>
      <c r="X384" s="16"/>
    </row>
    <row r="385" spans="1:24" ht="14.25" thickBot="1" x14ac:dyDescent="0.2">
      <c r="A385" s="107"/>
      <c r="B385" s="67"/>
      <c r="C385" s="37"/>
      <c r="D385" s="38" t="s">
        <v>31</v>
      </c>
      <c r="E385" s="96"/>
      <c r="F385" s="39" t="str">
        <f t="shared" ref="F385" si="1948">$O$12</f>
        <v>差２</v>
      </c>
      <c r="G385" s="40" t="str">
        <f t="shared" ref="G385" si="1949">IF(AND($G383="",$G384=""),"",$G383-$G384)</f>
        <v/>
      </c>
      <c r="H385" s="41" t="s">
        <v>4</v>
      </c>
      <c r="I385" s="42" t="str">
        <f t="shared" ref="I385" si="1950">IF(AND($H383="",$H384=""),"",$H383-$H384)</f>
        <v/>
      </c>
      <c r="J385" s="41" t="s">
        <v>5</v>
      </c>
      <c r="K385" s="42" t="str">
        <f t="shared" ref="K385" si="1951">IF(AND($J383="",$J384=""),"",$J383-$J384)</f>
        <v/>
      </c>
      <c r="L385" s="43" t="s">
        <v>6</v>
      </c>
      <c r="M385" s="40" t="str">
        <f t="shared" ref="M385" si="1952">IF(AND($L383="",$L384=""),"",$L383-$L384)</f>
        <v/>
      </c>
      <c r="N385" s="92"/>
      <c r="O385" s="90"/>
      <c r="P385" s="119"/>
      <c r="Q385" s="103"/>
      <c r="R385" s="103"/>
      <c r="S385" s="112"/>
      <c r="U385" s="16"/>
      <c r="V385" s="16"/>
      <c r="W385" s="16"/>
      <c r="X385" s="16"/>
    </row>
    <row r="386" spans="1:24" ht="15" thickTop="1" thickBot="1" x14ac:dyDescent="0.2">
      <c r="A386" s="108"/>
      <c r="B386" s="62" t="s">
        <v>18</v>
      </c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4"/>
      <c r="P386" s="44" t="str">
        <f t="shared" ref="P386" si="1953">IF(AND($P380="",$P383=""),"",SUM($P380:$P383))</f>
        <v/>
      </c>
      <c r="Q386" s="45" t="str">
        <f t="shared" ref="Q386" si="1954">IF(AND(Q380="",Q383=""),"",SUM(Q380:Q383))</f>
        <v/>
      </c>
      <c r="R386" s="45" t="str">
        <f t="shared" ref="R386" si="1955">IF(AND($R380="",$R383=""),"",SUM($R380:$R383))</f>
        <v/>
      </c>
      <c r="S386" s="46" t="str">
        <f t="shared" ref="S386" si="1956">IF(AND($P386="",$Q386="",$R386=""),"",SUM($P386:$R386))</f>
        <v/>
      </c>
      <c r="T386" s="52">
        <v>54</v>
      </c>
      <c r="U386" s="53" t="str">
        <f t="shared" ref="U386" si="1957">P386</f>
        <v/>
      </c>
      <c r="V386" s="53" t="str">
        <f t="shared" ref="V386" si="1958">Q386</f>
        <v/>
      </c>
      <c r="W386" s="53" t="str">
        <f t="shared" ref="W386" si="1959">R386</f>
        <v/>
      </c>
      <c r="X386" s="53" t="str">
        <f t="shared" ref="X386" si="1960">S386</f>
        <v/>
      </c>
    </row>
    <row r="387" spans="1:24" ht="14.25" thickBot="1" x14ac:dyDescent="0.2">
      <c r="A387" s="106" t="str" cm="1">
        <f t="array" aca="1" ref="A387" ca="1">IF($B387="","",IF(ISNUMBER(OFFSET(INDIRECT(ADDRESS(ROW(),COLUMN())),-7,0)),OFFSET(INDIRECT(ADDRESS(ROW(),COLUMN())),-7,0)+1,1))</f>
        <v/>
      </c>
      <c r="B387" s="65"/>
      <c r="C387" s="31"/>
      <c r="D387" s="20" t="s">
        <v>31</v>
      </c>
      <c r="E387" s="94" t="s">
        <v>30</v>
      </c>
      <c r="F387" s="21" t="s">
        <v>1</v>
      </c>
      <c r="G387" s="25"/>
      <c r="H387" s="99" t="str">
        <f t="shared" ref="H387" si="1961">IF($G387="","",IF($E387=1,ROUNDDOWN($G387*7.4/1000,0),ROUNDDOWN($G387*6/1000,0)))</f>
        <v/>
      </c>
      <c r="I387" s="101"/>
      <c r="J387" s="99" t="str">
        <f t="shared" ref="J387" si="1962">IF($G387="","",ROUNDDOWN($G387*2/1000,0))</f>
        <v/>
      </c>
      <c r="K387" s="101"/>
      <c r="L387" s="99" t="str">
        <f t="shared" ref="L387" si="1963">IF(G387="","",ROUNDDOWN($G387*2/1000,0))</f>
        <v/>
      </c>
      <c r="M387" s="100"/>
      <c r="N387" s="91" t="str">
        <f t="shared" ref="N387" si="1964">IF(AND($C387="",$C389=""),"",ABS($C387-$C389)+1)</f>
        <v/>
      </c>
      <c r="O387" s="120" t="str">
        <f t="shared" ref="O387" si="1965">REPLACE($O$7,1,2,"差１")</f>
        <v>差１</v>
      </c>
      <c r="P387" s="113" t="str">
        <f t="shared" ref="P387" si="1966">IF($I389="","",$I389*$N387)</f>
        <v/>
      </c>
      <c r="Q387" s="102" t="str">
        <f t="shared" ref="Q387" si="1967">IF($K389="","",$K389*$N387)</f>
        <v/>
      </c>
      <c r="R387" s="102" t="str">
        <f t="shared" ref="R387" si="1968">IF($M389="","",$M389*$N387)</f>
        <v/>
      </c>
      <c r="S387" s="111"/>
      <c r="U387" s="16"/>
      <c r="V387" s="16"/>
      <c r="W387" s="16"/>
      <c r="X387" s="16"/>
    </row>
    <row r="388" spans="1:24" ht="14.25" thickBot="1" x14ac:dyDescent="0.2">
      <c r="A388" s="107"/>
      <c r="B388" s="65"/>
      <c r="C388" s="116" t="s">
        <v>11</v>
      </c>
      <c r="D388" s="117"/>
      <c r="E388" s="95"/>
      <c r="F388" s="33" t="s">
        <v>2</v>
      </c>
      <c r="G388" s="26"/>
      <c r="H388" s="97" t="str">
        <f t="shared" ref="H388" si="1969">IF($G388="","",IF($E387=1,ROUNDDOWN($G388*7.4/1000,0),ROUNDDOWN($G388*6/1000,0)))</f>
        <v/>
      </c>
      <c r="I388" s="98"/>
      <c r="J388" s="97" t="str">
        <f t="shared" ref="J388" si="1970">IF(G388="","",ROUNDDOWN(G388*2/1000,0))</f>
        <v/>
      </c>
      <c r="K388" s="98"/>
      <c r="L388" s="97" t="str">
        <f t="shared" ref="L388" si="1971">IF($G388="","",ROUNDDOWN($G388*2/1000,0))</f>
        <v/>
      </c>
      <c r="M388" s="105"/>
      <c r="N388" s="92"/>
      <c r="O388" s="120"/>
      <c r="P388" s="114"/>
      <c r="Q388" s="103"/>
      <c r="R388" s="103"/>
      <c r="S388" s="111"/>
      <c r="U388" s="16"/>
      <c r="V388" s="16"/>
      <c r="W388" s="16"/>
      <c r="X388" s="16"/>
    </row>
    <row r="389" spans="1:24" ht="14.25" thickBot="1" x14ac:dyDescent="0.2">
      <c r="A389" s="107"/>
      <c r="B389" s="65"/>
      <c r="C389" s="34"/>
      <c r="D389" s="22" t="s">
        <v>31</v>
      </c>
      <c r="E389" s="96"/>
      <c r="F389" s="23" t="str">
        <f t="shared" ref="F389" si="1972">$O$9</f>
        <v>差１</v>
      </c>
      <c r="G389" s="7" t="str">
        <f t="shared" ref="G389" si="1973">IF(AND($G387="",$G388="",""),"",$G387-$G388)</f>
        <v/>
      </c>
      <c r="H389" s="8" t="s">
        <v>4</v>
      </c>
      <c r="I389" s="9" t="str">
        <f t="shared" ref="I389" si="1974">IF(AND($H387="",$H388=""),"",$H387-$H388)</f>
        <v/>
      </c>
      <c r="J389" s="8" t="s">
        <v>5</v>
      </c>
      <c r="K389" s="9" t="str">
        <f t="shared" ref="K389" si="1975">IF(AND($J387="",$J388=""),"",$J387-$J388)</f>
        <v/>
      </c>
      <c r="L389" s="10" t="s">
        <v>6</v>
      </c>
      <c r="M389" s="7" t="str">
        <f t="shared" ref="M389" si="1976">IF(AND($L387="",$L388=""),"",$L387-$L388)</f>
        <v/>
      </c>
      <c r="N389" s="93"/>
      <c r="O389" s="120"/>
      <c r="P389" s="115"/>
      <c r="Q389" s="104"/>
      <c r="R389" s="104"/>
      <c r="S389" s="111"/>
      <c r="U389" s="16"/>
      <c r="V389" s="16"/>
      <c r="W389" s="16"/>
      <c r="X389" s="16"/>
    </row>
    <row r="390" spans="1:24" ht="14.25" thickBot="1" x14ac:dyDescent="0.2">
      <c r="A390" s="107"/>
      <c r="B390" s="66"/>
      <c r="C390" s="31"/>
      <c r="D390" s="20" t="s">
        <v>31</v>
      </c>
      <c r="E390" s="94"/>
      <c r="F390" s="24" t="s">
        <v>1</v>
      </c>
      <c r="G390" s="26"/>
      <c r="H390" s="86" t="str">
        <f t="shared" ref="H390" si="1977">IF($G390="","",IF($E390=1,ROUNDDOWN($G390*7.4/1000,0),ROUNDDOWN($G390*6/1000,0)))</f>
        <v/>
      </c>
      <c r="I390" s="87"/>
      <c r="J390" s="86" t="str">
        <f t="shared" ref="J390:J391" si="1978">IF($G390="","",ROUNDDOWN($G390*2/1000,0))</f>
        <v/>
      </c>
      <c r="K390" s="87"/>
      <c r="L390" s="86" t="str">
        <f t="shared" ref="L390:L391" si="1979">IF($G390="","",ROUNDDOWN($G390*2/1000,0))</f>
        <v/>
      </c>
      <c r="M390" s="88"/>
      <c r="N390" s="91" t="str">
        <f t="shared" ref="N390" si="1980">IF(AND($C390="",$C392=""),"",ABS($C390-$C392)+1)</f>
        <v/>
      </c>
      <c r="O390" s="89" t="str">
        <f t="shared" ref="O390" si="1981">REPLACE($O$7,1,2,"差２")</f>
        <v>差２</v>
      </c>
      <c r="P390" s="118" t="str">
        <f t="shared" ref="P390" si="1982">IF($I392="","",$I392*$N390)</f>
        <v/>
      </c>
      <c r="Q390" s="102" t="str">
        <f t="shared" ref="Q390:R390" si="1983">IF($G392="","",$G392*$N390)</f>
        <v/>
      </c>
      <c r="R390" s="102" t="str">
        <f t="shared" si="1983"/>
        <v/>
      </c>
      <c r="S390" s="111"/>
      <c r="U390" s="16"/>
      <c r="V390" s="16"/>
      <c r="W390" s="16"/>
      <c r="X390" s="16"/>
    </row>
    <row r="391" spans="1:24" ht="14.25" thickBot="1" x14ac:dyDescent="0.2">
      <c r="A391" s="107"/>
      <c r="B391" s="67"/>
      <c r="C391" s="116" t="s">
        <v>11</v>
      </c>
      <c r="D391" s="117"/>
      <c r="E391" s="95"/>
      <c r="F391" s="33" t="s">
        <v>2</v>
      </c>
      <c r="G391" s="26"/>
      <c r="H391" s="97" t="str">
        <f t="shared" ref="H391" si="1984">IF($G390="","",IF($E390=1,ROUNDDOWN($G391*7.4/1000,0),ROUNDDOWN($G391*6/1000,0)))</f>
        <v/>
      </c>
      <c r="I391" s="98"/>
      <c r="J391" s="97" t="str">
        <f t="shared" si="1978"/>
        <v/>
      </c>
      <c r="K391" s="98"/>
      <c r="L391" s="97" t="str">
        <f t="shared" si="1979"/>
        <v/>
      </c>
      <c r="M391" s="105"/>
      <c r="N391" s="92"/>
      <c r="O391" s="89"/>
      <c r="P391" s="119"/>
      <c r="Q391" s="103"/>
      <c r="R391" s="103"/>
      <c r="S391" s="111"/>
      <c r="U391" s="16"/>
      <c r="V391" s="16"/>
      <c r="W391" s="16"/>
      <c r="X391" s="16"/>
    </row>
    <row r="392" spans="1:24" ht="14.25" thickBot="1" x14ac:dyDescent="0.2">
      <c r="A392" s="107"/>
      <c r="B392" s="67"/>
      <c r="C392" s="37"/>
      <c r="D392" s="38" t="s">
        <v>31</v>
      </c>
      <c r="E392" s="96"/>
      <c r="F392" s="39" t="str">
        <f t="shared" ref="F392" si="1985">$O$12</f>
        <v>差２</v>
      </c>
      <c r="G392" s="40" t="str">
        <f t="shared" ref="G392" si="1986">IF(AND($G390="",$G391=""),"",$G390-$G391)</f>
        <v/>
      </c>
      <c r="H392" s="41" t="s">
        <v>4</v>
      </c>
      <c r="I392" s="42" t="str">
        <f t="shared" ref="I392" si="1987">IF(AND($H390="",$H391=""),"",$H390-$H391)</f>
        <v/>
      </c>
      <c r="J392" s="41" t="s">
        <v>5</v>
      </c>
      <c r="K392" s="42" t="str">
        <f t="shared" ref="K392" si="1988">IF(AND($J390="",$J391=""),"",$J390-$J391)</f>
        <v/>
      </c>
      <c r="L392" s="43" t="s">
        <v>6</v>
      </c>
      <c r="M392" s="40" t="str">
        <f t="shared" ref="M392" si="1989">IF(AND($L390="",$L391=""),"",$L390-$L391)</f>
        <v/>
      </c>
      <c r="N392" s="92"/>
      <c r="O392" s="90"/>
      <c r="P392" s="119"/>
      <c r="Q392" s="103"/>
      <c r="R392" s="103"/>
      <c r="S392" s="112"/>
      <c r="U392" s="16"/>
      <c r="V392" s="16"/>
      <c r="W392" s="16"/>
      <c r="X392" s="16"/>
    </row>
    <row r="393" spans="1:24" ht="15" thickTop="1" thickBot="1" x14ac:dyDescent="0.2">
      <c r="A393" s="108"/>
      <c r="B393" s="62" t="s">
        <v>18</v>
      </c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4"/>
      <c r="P393" s="44" t="str">
        <f t="shared" ref="P393" si="1990">IF(AND($P387="",$P390=""),"",SUM($P387:$P390))</f>
        <v/>
      </c>
      <c r="Q393" s="45" t="str">
        <f t="shared" ref="Q393" si="1991">IF(AND(Q387="",Q390=""),"",SUM(Q387:Q390))</f>
        <v/>
      </c>
      <c r="R393" s="45" t="str">
        <f t="shared" ref="R393" si="1992">IF(AND($R387="",$R390=""),"",SUM($R387:$R390))</f>
        <v/>
      </c>
      <c r="S393" s="46" t="str">
        <f t="shared" ref="S393" si="1993">IF(AND($P393="",$Q393="",$R393=""),"",SUM($P393:$R393))</f>
        <v/>
      </c>
      <c r="T393" s="52">
        <v>55</v>
      </c>
      <c r="U393" s="53" t="str">
        <f t="shared" ref="U393" si="1994">P393</f>
        <v/>
      </c>
      <c r="V393" s="53" t="str">
        <f t="shared" ref="V393" si="1995">Q393</f>
        <v/>
      </c>
      <c r="W393" s="53" t="str">
        <f t="shared" ref="W393" si="1996">R393</f>
        <v/>
      </c>
      <c r="X393" s="53" t="str">
        <f t="shared" ref="X393" si="1997">S393</f>
        <v/>
      </c>
    </row>
    <row r="394" spans="1:24" ht="14.25" thickBot="1" x14ac:dyDescent="0.2">
      <c r="A394" s="106" t="str" cm="1">
        <f t="array" aca="1" ref="A394" ca="1">IF($B394="","",IF(ISNUMBER(OFFSET(INDIRECT(ADDRESS(ROW(),COLUMN())),-7,0)),OFFSET(INDIRECT(ADDRESS(ROW(),COLUMN())),-7,0)+1,1))</f>
        <v/>
      </c>
      <c r="B394" s="65"/>
      <c r="C394" s="31"/>
      <c r="D394" s="20" t="s">
        <v>31</v>
      </c>
      <c r="E394" s="94" t="s">
        <v>30</v>
      </c>
      <c r="F394" s="21" t="s">
        <v>1</v>
      </c>
      <c r="G394" s="25"/>
      <c r="H394" s="99" t="str">
        <f t="shared" ref="H394" si="1998">IF($G394="","",IF($E394=1,ROUNDDOWN($G394*7.4/1000,0),ROUNDDOWN($G394*6/1000,0)))</f>
        <v/>
      </c>
      <c r="I394" s="101"/>
      <c r="J394" s="99" t="str">
        <f t="shared" ref="J394" si="1999">IF($G394="","",ROUNDDOWN($G394*2/1000,0))</f>
        <v/>
      </c>
      <c r="K394" s="101"/>
      <c r="L394" s="99" t="str">
        <f t="shared" ref="L394" si="2000">IF(G394="","",ROUNDDOWN($G394*2/1000,0))</f>
        <v/>
      </c>
      <c r="M394" s="100"/>
      <c r="N394" s="91" t="str">
        <f t="shared" ref="N394" si="2001">IF(AND($C394="",$C396=""),"",ABS($C394-$C396)+1)</f>
        <v/>
      </c>
      <c r="O394" s="120" t="str">
        <f t="shared" ref="O394" si="2002">REPLACE($O$7,1,2,"差１")</f>
        <v>差１</v>
      </c>
      <c r="P394" s="113" t="str">
        <f t="shared" ref="P394" si="2003">IF($I396="","",$I396*$N394)</f>
        <v/>
      </c>
      <c r="Q394" s="102" t="str">
        <f t="shared" ref="Q394" si="2004">IF($K396="","",$K396*$N394)</f>
        <v/>
      </c>
      <c r="R394" s="102" t="str">
        <f t="shared" ref="R394" si="2005">IF($M396="","",$M396*$N394)</f>
        <v/>
      </c>
      <c r="S394" s="111"/>
      <c r="U394" s="16"/>
      <c r="V394" s="16"/>
      <c r="W394" s="16"/>
      <c r="X394" s="16"/>
    </row>
    <row r="395" spans="1:24" ht="14.25" thickBot="1" x14ac:dyDescent="0.2">
      <c r="A395" s="107"/>
      <c r="B395" s="65"/>
      <c r="C395" s="116" t="s">
        <v>11</v>
      </c>
      <c r="D395" s="117"/>
      <c r="E395" s="95"/>
      <c r="F395" s="33" t="s">
        <v>2</v>
      </c>
      <c r="G395" s="26"/>
      <c r="H395" s="97" t="str">
        <f t="shared" ref="H395" si="2006">IF($G395="","",IF($E394=1,ROUNDDOWN($G395*7.4/1000,0),ROUNDDOWN($G395*6/1000,0)))</f>
        <v/>
      </c>
      <c r="I395" s="98"/>
      <c r="J395" s="97" t="str">
        <f t="shared" ref="J395" si="2007">IF(G395="","",ROUNDDOWN(G395*2/1000,0))</f>
        <v/>
      </c>
      <c r="K395" s="98"/>
      <c r="L395" s="97" t="str">
        <f t="shared" ref="L395" si="2008">IF($G395="","",ROUNDDOWN($G395*2/1000,0))</f>
        <v/>
      </c>
      <c r="M395" s="105"/>
      <c r="N395" s="92"/>
      <c r="O395" s="120"/>
      <c r="P395" s="114"/>
      <c r="Q395" s="103"/>
      <c r="R395" s="103"/>
      <c r="S395" s="111"/>
      <c r="U395" s="16"/>
      <c r="V395" s="16"/>
      <c r="W395" s="16"/>
      <c r="X395" s="16"/>
    </row>
    <row r="396" spans="1:24" ht="14.25" thickBot="1" x14ac:dyDescent="0.2">
      <c r="A396" s="107"/>
      <c r="B396" s="65"/>
      <c r="C396" s="34"/>
      <c r="D396" s="22" t="s">
        <v>31</v>
      </c>
      <c r="E396" s="96"/>
      <c r="F396" s="23" t="str">
        <f t="shared" ref="F396" si="2009">$O$9</f>
        <v>差１</v>
      </c>
      <c r="G396" s="7" t="str">
        <f t="shared" ref="G396" si="2010">IF(AND($G394="",$G395="",""),"",$G394-$G395)</f>
        <v/>
      </c>
      <c r="H396" s="8" t="s">
        <v>4</v>
      </c>
      <c r="I396" s="9" t="str">
        <f t="shared" ref="I396" si="2011">IF(AND($H394="",$H395=""),"",$H394-$H395)</f>
        <v/>
      </c>
      <c r="J396" s="8" t="s">
        <v>5</v>
      </c>
      <c r="K396" s="9" t="str">
        <f t="shared" ref="K396" si="2012">IF(AND($J394="",$J395=""),"",$J394-$J395)</f>
        <v/>
      </c>
      <c r="L396" s="10" t="s">
        <v>6</v>
      </c>
      <c r="M396" s="7" t="str">
        <f t="shared" ref="M396" si="2013">IF(AND($L394="",$L395=""),"",$L394-$L395)</f>
        <v/>
      </c>
      <c r="N396" s="93"/>
      <c r="O396" s="120"/>
      <c r="P396" s="115"/>
      <c r="Q396" s="104"/>
      <c r="R396" s="104"/>
      <c r="S396" s="111"/>
      <c r="U396" s="16"/>
      <c r="V396" s="16"/>
      <c r="W396" s="16"/>
      <c r="X396" s="16"/>
    </row>
    <row r="397" spans="1:24" ht="14.25" thickBot="1" x14ac:dyDescent="0.2">
      <c r="A397" s="107"/>
      <c r="B397" s="66"/>
      <c r="C397" s="31"/>
      <c r="D397" s="20" t="s">
        <v>31</v>
      </c>
      <c r="E397" s="94"/>
      <c r="F397" s="24" t="s">
        <v>1</v>
      </c>
      <c r="G397" s="26"/>
      <c r="H397" s="86" t="str">
        <f t="shared" ref="H397" si="2014">IF($G397="","",IF($E397=1,ROUNDDOWN($G397*7.4/1000,0),ROUNDDOWN($G397*6/1000,0)))</f>
        <v/>
      </c>
      <c r="I397" s="87"/>
      <c r="J397" s="86" t="str">
        <f t="shared" ref="J397:J398" si="2015">IF($G397="","",ROUNDDOWN($G397*2/1000,0))</f>
        <v/>
      </c>
      <c r="K397" s="87"/>
      <c r="L397" s="86" t="str">
        <f t="shared" ref="L397:L398" si="2016">IF($G397="","",ROUNDDOWN($G397*2/1000,0))</f>
        <v/>
      </c>
      <c r="M397" s="88"/>
      <c r="N397" s="91" t="str">
        <f t="shared" ref="N397" si="2017">IF(AND($C397="",$C399=""),"",ABS($C397-$C399)+1)</f>
        <v/>
      </c>
      <c r="O397" s="89" t="str">
        <f t="shared" ref="O397" si="2018">REPLACE($O$7,1,2,"差２")</f>
        <v>差２</v>
      </c>
      <c r="P397" s="118" t="str">
        <f t="shared" ref="P397" si="2019">IF($I399="","",$I399*$N397)</f>
        <v/>
      </c>
      <c r="Q397" s="102" t="str">
        <f t="shared" ref="Q397:R397" si="2020">IF($G399="","",$G399*$N397)</f>
        <v/>
      </c>
      <c r="R397" s="102" t="str">
        <f t="shared" si="2020"/>
        <v/>
      </c>
      <c r="S397" s="111"/>
      <c r="U397" s="16"/>
      <c r="V397" s="16"/>
      <c r="W397" s="16"/>
      <c r="X397" s="16"/>
    </row>
    <row r="398" spans="1:24" ht="14.25" thickBot="1" x14ac:dyDescent="0.2">
      <c r="A398" s="107"/>
      <c r="B398" s="67"/>
      <c r="C398" s="116" t="s">
        <v>11</v>
      </c>
      <c r="D398" s="117"/>
      <c r="E398" s="95"/>
      <c r="F398" s="33" t="s">
        <v>2</v>
      </c>
      <c r="G398" s="26"/>
      <c r="H398" s="97" t="str">
        <f t="shared" ref="H398" si="2021">IF($G397="","",IF($E397=1,ROUNDDOWN($G398*7.4/1000,0),ROUNDDOWN($G398*6/1000,0)))</f>
        <v/>
      </c>
      <c r="I398" s="98"/>
      <c r="J398" s="97" t="str">
        <f t="shared" si="2015"/>
        <v/>
      </c>
      <c r="K398" s="98"/>
      <c r="L398" s="97" t="str">
        <f t="shared" si="2016"/>
        <v/>
      </c>
      <c r="M398" s="105"/>
      <c r="N398" s="92"/>
      <c r="O398" s="89"/>
      <c r="P398" s="119"/>
      <c r="Q398" s="103"/>
      <c r="R398" s="103"/>
      <c r="S398" s="111"/>
      <c r="U398" s="16"/>
      <c r="V398" s="16"/>
      <c r="W398" s="16"/>
      <c r="X398" s="16"/>
    </row>
    <row r="399" spans="1:24" ht="14.25" thickBot="1" x14ac:dyDescent="0.2">
      <c r="A399" s="107"/>
      <c r="B399" s="67"/>
      <c r="C399" s="37"/>
      <c r="D399" s="38" t="s">
        <v>31</v>
      </c>
      <c r="E399" s="96"/>
      <c r="F399" s="39" t="str">
        <f t="shared" ref="F399" si="2022">$O$12</f>
        <v>差２</v>
      </c>
      <c r="G399" s="40" t="str">
        <f t="shared" ref="G399" si="2023">IF(AND($G397="",$G398=""),"",$G397-$G398)</f>
        <v/>
      </c>
      <c r="H399" s="41" t="s">
        <v>4</v>
      </c>
      <c r="I399" s="42" t="str">
        <f t="shared" ref="I399" si="2024">IF(AND($H397="",$H398=""),"",$H397-$H398)</f>
        <v/>
      </c>
      <c r="J399" s="41" t="s">
        <v>5</v>
      </c>
      <c r="K399" s="42" t="str">
        <f t="shared" ref="K399" si="2025">IF(AND($J397="",$J398=""),"",$J397-$J398)</f>
        <v/>
      </c>
      <c r="L399" s="43" t="s">
        <v>6</v>
      </c>
      <c r="M399" s="40" t="str">
        <f t="shared" ref="M399" si="2026">IF(AND($L397="",$L398=""),"",$L397-$L398)</f>
        <v/>
      </c>
      <c r="N399" s="92"/>
      <c r="O399" s="90"/>
      <c r="P399" s="119"/>
      <c r="Q399" s="103"/>
      <c r="R399" s="103"/>
      <c r="S399" s="112"/>
      <c r="U399" s="16"/>
      <c r="V399" s="16"/>
      <c r="W399" s="16"/>
      <c r="X399" s="16"/>
    </row>
    <row r="400" spans="1:24" ht="15" thickTop="1" thickBot="1" x14ac:dyDescent="0.2">
      <c r="A400" s="108"/>
      <c r="B400" s="62" t="s">
        <v>18</v>
      </c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4"/>
      <c r="P400" s="44" t="str">
        <f t="shared" ref="P400" si="2027">IF(AND($P394="",$P397=""),"",SUM($P394:$P397))</f>
        <v/>
      </c>
      <c r="Q400" s="45" t="str">
        <f t="shared" ref="Q400" si="2028">IF(AND(Q394="",Q397=""),"",SUM(Q394:Q397))</f>
        <v/>
      </c>
      <c r="R400" s="45" t="str">
        <f t="shared" ref="R400" si="2029">IF(AND($R394="",$R397=""),"",SUM($R394:$R397))</f>
        <v/>
      </c>
      <c r="S400" s="46" t="str">
        <f t="shared" ref="S400" si="2030">IF(AND($P400="",$Q400="",$R400=""),"",SUM($P400:$R400))</f>
        <v/>
      </c>
      <c r="T400" s="52">
        <v>56</v>
      </c>
      <c r="U400" s="53" t="str">
        <f t="shared" ref="U400" si="2031">P400</f>
        <v/>
      </c>
      <c r="V400" s="53" t="str">
        <f t="shared" ref="V400" si="2032">Q400</f>
        <v/>
      </c>
      <c r="W400" s="53" t="str">
        <f t="shared" ref="W400" si="2033">R400</f>
        <v/>
      </c>
      <c r="X400" s="53" t="str">
        <f t="shared" ref="X400" si="2034">S400</f>
        <v/>
      </c>
    </row>
    <row r="401" spans="1:24" ht="14.25" thickBot="1" x14ac:dyDescent="0.2">
      <c r="A401" s="106" t="str" cm="1">
        <f t="array" aca="1" ref="A401" ca="1">IF($B401="","",IF(ISNUMBER(OFFSET(INDIRECT(ADDRESS(ROW(),COLUMN())),-7,0)),OFFSET(INDIRECT(ADDRESS(ROW(),COLUMN())),-7,0)+1,1))</f>
        <v/>
      </c>
      <c r="B401" s="65"/>
      <c r="C401" s="31"/>
      <c r="D401" s="20" t="s">
        <v>31</v>
      </c>
      <c r="E401" s="94" t="s">
        <v>30</v>
      </c>
      <c r="F401" s="21" t="s">
        <v>1</v>
      </c>
      <c r="G401" s="25"/>
      <c r="H401" s="99" t="str">
        <f t="shared" ref="H401" si="2035">IF($G401="","",IF($E401=1,ROUNDDOWN($G401*7.4/1000,0),ROUNDDOWN($G401*6/1000,0)))</f>
        <v/>
      </c>
      <c r="I401" s="101"/>
      <c r="J401" s="99" t="str">
        <f t="shared" ref="J401" si="2036">IF($G401="","",ROUNDDOWN($G401*2/1000,0))</f>
        <v/>
      </c>
      <c r="K401" s="101"/>
      <c r="L401" s="99" t="str">
        <f t="shared" ref="L401" si="2037">IF(G401="","",ROUNDDOWN($G401*2/1000,0))</f>
        <v/>
      </c>
      <c r="M401" s="100"/>
      <c r="N401" s="91" t="str">
        <f t="shared" ref="N401" si="2038">IF(AND($C401="",$C403=""),"",ABS($C401-$C403)+1)</f>
        <v/>
      </c>
      <c r="O401" s="120" t="str">
        <f t="shared" ref="O401" si="2039">REPLACE($O$7,1,2,"差１")</f>
        <v>差１</v>
      </c>
      <c r="P401" s="113" t="str">
        <f t="shared" ref="P401" si="2040">IF($I403="","",$I403*$N401)</f>
        <v/>
      </c>
      <c r="Q401" s="102" t="str">
        <f t="shared" ref="Q401" si="2041">IF($K403="","",$K403*$N401)</f>
        <v/>
      </c>
      <c r="R401" s="102" t="str">
        <f t="shared" ref="R401" si="2042">IF($M403="","",$M403*$N401)</f>
        <v/>
      </c>
      <c r="S401" s="111"/>
      <c r="U401" s="16"/>
      <c r="V401" s="16"/>
      <c r="W401" s="16"/>
      <c r="X401" s="16"/>
    </row>
    <row r="402" spans="1:24" ht="14.25" thickBot="1" x14ac:dyDescent="0.2">
      <c r="A402" s="107"/>
      <c r="B402" s="65"/>
      <c r="C402" s="116" t="s">
        <v>11</v>
      </c>
      <c r="D402" s="117"/>
      <c r="E402" s="95"/>
      <c r="F402" s="33" t="s">
        <v>2</v>
      </c>
      <c r="G402" s="26"/>
      <c r="H402" s="97" t="str">
        <f t="shared" ref="H402" si="2043">IF($G402="","",IF($E401=1,ROUNDDOWN($G402*7.4/1000,0),ROUNDDOWN($G402*6/1000,0)))</f>
        <v/>
      </c>
      <c r="I402" s="98"/>
      <c r="J402" s="97" t="str">
        <f t="shared" ref="J402" si="2044">IF(G402="","",ROUNDDOWN(G402*2/1000,0))</f>
        <v/>
      </c>
      <c r="K402" s="98"/>
      <c r="L402" s="97" t="str">
        <f t="shared" ref="L402" si="2045">IF($G402="","",ROUNDDOWN($G402*2/1000,0))</f>
        <v/>
      </c>
      <c r="M402" s="105"/>
      <c r="N402" s="92"/>
      <c r="O402" s="120"/>
      <c r="P402" s="114"/>
      <c r="Q402" s="103"/>
      <c r="R402" s="103"/>
      <c r="S402" s="111"/>
      <c r="U402" s="16"/>
      <c r="V402" s="16"/>
      <c r="W402" s="16"/>
      <c r="X402" s="16"/>
    </row>
    <row r="403" spans="1:24" ht="14.25" thickBot="1" x14ac:dyDescent="0.2">
      <c r="A403" s="107"/>
      <c r="B403" s="65"/>
      <c r="C403" s="34"/>
      <c r="D403" s="22" t="s">
        <v>31</v>
      </c>
      <c r="E403" s="96"/>
      <c r="F403" s="23" t="str">
        <f t="shared" ref="F403" si="2046">$O$9</f>
        <v>差１</v>
      </c>
      <c r="G403" s="7" t="str">
        <f t="shared" ref="G403" si="2047">IF(AND($G401="",$G402="",""),"",$G401-$G402)</f>
        <v/>
      </c>
      <c r="H403" s="8" t="s">
        <v>4</v>
      </c>
      <c r="I403" s="9" t="str">
        <f t="shared" ref="I403" si="2048">IF(AND($H401="",$H402=""),"",$H401-$H402)</f>
        <v/>
      </c>
      <c r="J403" s="8" t="s">
        <v>5</v>
      </c>
      <c r="K403" s="9" t="str">
        <f t="shared" ref="K403" si="2049">IF(AND($J401="",$J402=""),"",$J401-$J402)</f>
        <v/>
      </c>
      <c r="L403" s="10" t="s">
        <v>6</v>
      </c>
      <c r="M403" s="7" t="str">
        <f t="shared" ref="M403" si="2050">IF(AND($L401="",$L402=""),"",$L401-$L402)</f>
        <v/>
      </c>
      <c r="N403" s="93"/>
      <c r="O403" s="120"/>
      <c r="P403" s="115"/>
      <c r="Q403" s="104"/>
      <c r="R403" s="104"/>
      <c r="S403" s="111"/>
      <c r="U403" s="16"/>
      <c r="V403" s="16"/>
      <c r="W403" s="16"/>
      <c r="X403" s="16"/>
    </row>
    <row r="404" spans="1:24" ht="14.25" thickBot="1" x14ac:dyDescent="0.2">
      <c r="A404" s="107"/>
      <c r="B404" s="66"/>
      <c r="C404" s="31"/>
      <c r="D404" s="20" t="s">
        <v>31</v>
      </c>
      <c r="E404" s="94"/>
      <c r="F404" s="24" t="s">
        <v>1</v>
      </c>
      <c r="G404" s="26"/>
      <c r="H404" s="86" t="str">
        <f t="shared" ref="H404" si="2051">IF($G404="","",IF($E404=1,ROUNDDOWN($G404*7.4/1000,0),ROUNDDOWN($G404*6/1000,0)))</f>
        <v/>
      </c>
      <c r="I404" s="87"/>
      <c r="J404" s="86" t="str">
        <f t="shared" ref="J404:J405" si="2052">IF($G404="","",ROUNDDOWN($G404*2/1000,0))</f>
        <v/>
      </c>
      <c r="K404" s="87"/>
      <c r="L404" s="86" t="str">
        <f t="shared" ref="L404:L405" si="2053">IF($G404="","",ROUNDDOWN($G404*2/1000,0))</f>
        <v/>
      </c>
      <c r="M404" s="88"/>
      <c r="N404" s="91" t="str">
        <f t="shared" ref="N404" si="2054">IF(AND($C404="",$C406=""),"",ABS($C404-$C406)+1)</f>
        <v/>
      </c>
      <c r="O404" s="89" t="str">
        <f t="shared" ref="O404" si="2055">REPLACE($O$7,1,2,"差２")</f>
        <v>差２</v>
      </c>
      <c r="P404" s="118" t="str">
        <f t="shared" ref="P404" si="2056">IF($I406="","",$I406*$N404)</f>
        <v/>
      </c>
      <c r="Q404" s="102" t="str">
        <f t="shared" ref="Q404:R404" si="2057">IF($G406="","",$G406*$N404)</f>
        <v/>
      </c>
      <c r="R404" s="102" t="str">
        <f t="shared" si="2057"/>
        <v/>
      </c>
      <c r="S404" s="111"/>
      <c r="U404" s="16"/>
      <c r="V404" s="16"/>
      <c r="W404" s="16"/>
      <c r="X404" s="16"/>
    </row>
    <row r="405" spans="1:24" ht="14.25" thickBot="1" x14ac:dyDescent="0.2">
      <c r="A405" s="107"/>
      <c r="B405" s="67"/>
      <c r="C405" s="116" t="s">
        <v>11</v>
      </c>
      <c r="D405" s="117"/>
      <c r="E405" s="95"/>
      <c r="F405" s="33" t="s">
        <v>2</v>
      </c>
      <c r="G405" s="26"/>
      <c r="H405" s="97" t="str">
        <f t="shared" ref="H405" si="2058">IF($G404="","",IF($E404=1,ROUNDDOWN($G405*7.4/1000,0),ROUNDDOWN($G405*6/1000,0)))</f>
        <v/>
      </c>
      <c r="I405" s="98"/>
      <c r="J405" s="97" t="str">
        <f t="shared" si="2052"/>
        <v/>
      </c>
      <c r="K405" s="98"/>
      <c r="L405" s="97" t="str">
        <f t="shared" si="2053"/>
        <v/>
      </c>
      <c r="M405" s="105"/>
      <c r="N405" s="92"/>
      <c r="O405" s="89"/>
      <c r="P405" s="119"/>
      <c r="Q405" s="103"/>
      <c r="R405" s="103"/>
      <c r="S405" s="111"/>
      <c r="U405" s="16"/>
      <c r="V405" s="16"/>
      <c r="W405" s="16"/>
      <c r="X405" s="16"/>
    </row>
    <row r="406" spans="1:24" ht="14.25" thickBot="1" x14ac:dyDescent="0.2">
      <c r="A406" s="107"/>
      <c r="B406" s="67"/>
      <c r="C406" s="37"/>
      <c r="D406" s="38" t="s">
        <v>31</v>
      </c>
      <c r="E406" s="96"/>
      <c r="F406" s="39" t="str">
        <f t="shared" ref="F406" si="2059">$O$12</f>
        <v>差２</v>
      </c>
      <c r="G406" s="40" t="str">
        <f t="shared" ref="G406" si="2060">IF(AND($G404="",$G405=""),"",$G404-$G405)</f>
        <v/>
      </c>
      <c r="H406" s="41" t="s">
        <v>4</v>
      </c>
      <c r="I406" s="42" t="str">
        <f t="shared" ref="I406" si="2061">IF(AND($H404="",$H405=""),"",$H404-$H405)</f>
        <v/>
      </c>
      <c r="J406" s="41" t="s">
        <v>5</v>
      </c>
      <c r="K406" s="42" t="str">
        <f t="shared" ref="K406" si="2062">IF(AND($J404="",$J405=""),"",$J404-$J405)</f>
        <v/>
      </c>
      <c r="L406" s="43" t="s">
        <v>6</v>
      </c>
      <c r="M406" s="40" t="str">
        <f t="shared" ref="M406" si="2063">IF(AND($L404="",$L405=""),"",$L404-$L405)</f>
        <v/>
      </c>
      <c r="N406" s="92"/>
      <c r="O406" s="90"/>
      <c r="P406" s="119"/>
      <c r="Q406" s="103"/>
      <c r="R406" s="103"/>
      <c r="S406" s="112"/>
      <c r="U406" s="16"/>
      <c r="V406" s="16"/>
      <c r="W406" s="16"/>
      <c r="X406" s="16"/>
    </row>
    <row r="407" spans="1:24" ht="15" thickTop="1" thickBot="1" x14ac:dyDescent="0.2">
      <c r="A407" s="108"/>
      <c r="B407" s="62" t="s">
        <v>18</v>
      </c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4"/>
      <c r="P407" s="44" t="str">
        <f t="shared" ref="P407" si="2064">IF(AND($P401="",$P404=""),"",SUM($P401:$P404))</f>
        <v/>
      </c>
      <c r="Q407" s="45" t="str">
        <f t="shared" ref="Q407" si="2065">IF(AND(Q401="",Q404=""),"",SUM(Q401:Q404))</f>
        <v/>
      </c>
      <c r="R407" s="45" t="str">
        <f t="shared" ref="R407" si="2066">IF(AND($R401="",$R404=""),"",SUM($R401:$R404))</f>
        <v/>
      </c>
      <c r="S407" s="46" t="str">
        <f t="shared" ref="S407" si="2067">IF(AND($P407="",$Q407="",$R407=""),"",SUM($P407:$R407))</f>
        <v/>
      </c>
      <c r="T407" s="52">
        <v>57</v>
      </c>
      <c r="U407" s="53" t="str">
        <f t="shared" ref="U407" si="2068">P407</f>
        <v/>
      </c>
      <c r="V407" s="53" t="str">
        <f t="shared" ref="V407" si="2069">Q407</f>
        <v/>
      </c>
      <c r="W407" s="53" t="str">
        <f t="shared" ref="W407" si="2070">R407</f>
        <v/>
      </c>
      <c r="X407" s="53" t="str">
        <f t="shared" ref="X407" si="2071">S407</f>
        <v/>
      </c>
    </row>
    <row r="408" spans="1:24" ht="14.25" thickBot="1" x14ac:dyDescent="0.2">
      <c r="A408" s="106" t="str" cm="1">
        <f t="array" aca="1" ref="A408" ca="1">IF($B408="","",IF(ISNUMBER(OFFSET(INDIRECT(ADDRESS(ROW(),COLUMN())),-7,0)),OFFSET(INDIRECT(ADDRESS(ROW(),COLUMN())),-7,0)+1,1))</f>
        <v/>
      </c>
      <c r="B408" s="65"/>
      <c r="C408" s="31"/>
      <c r="D408" s="20" t="s">
        <v>31</v>
      </c>
      <c r="E408" s="94" t="s">
        <v>30</v>
      </c>
      <c r="F408" s="21" t="s">
        <v>1</v>
      </c>
      <c r="G408" s="25"/>
      <c r="H408" s="99" t="str">
        <f t="shared" ref="H408" si="2072">IF($G408="","",IF($E408=1,ROUNDDOWN($G408*7.4/1000,0),ROUNDDOWN($G408*6/1000,0)))</f>
        <v/>
      </c>
      <c r="I408" s="101"/>
      <c r="J408" s="99" t="str">
        <f t="shared" ref="J408" si="2073">IF($G408="","",ROUNDDOWN($G408*2/1000,0))</f>
        <v/>
      </c>
      <c r="K408" s="101"/>
      <c r="L408" s="99" t="str">
        <f t="shared" ref="L408" si="2074">IF(G408="","",ROUNDDOWN($G408*2/1000,0))</f>
        <v/>
      </c>
      <c r="M408" s="100"/>
      <c r="N408" s="91" t="str">
        <f t="shared" ref="N408" si="2075">IF(AND($C408="",$C410=""),"",ABS($C408-$C410)+1)</f>
        <v/>
      </c>
      <c r="O408" s="120" t="str">
        <f t="shared" ref="O408" si="2076">REPLACE($O$7,1,2,"差１")</f>
        <v>差１</v>
      </c>
      <c r="P408" s="113" t="str">
        <f t="shared" ref="P408" si="2077">IF($I410="","",$I410*$N408)</f>
        <v/>
      </c>
      <c r="Q408" s="102" t="str">
        <f t="shared" ref="Q408" si="2078">IF($K410="","",$K410*$N408)</f>
        <v/>
      </c>
      <c r="R408" s="102" t="str">
        <f t="shared" ref="R408" si="2079">IF($M410="","",$M410*$N408)</f>
        <v/>
      </c>
      <c r="S408" s="111"/>
      <c r="U408" s="16"/>
      <c r="V408" s="16"/>
      <c r="W408" s="16"/>
      <c r="X408" s="16"/>
    </row>
    <row r="409" spans="1:24" ht="14.25" thickBot="1" x14ac:dyDescent="0.2">
      <c r="A409" s="107"/>
      <c r="B409" s="65"/>
      <c r="C409" s="116" t="s">
        <v>11</v>
      </c>
      <c r="D409" s="117"/>
      <c r="E409" s="95"/>
      <c r="F409" s="33" t="s">
        <v>2</v>
      </c>
      <c r="G409" s="26"/>
      <c r="H409" s="97" t="str">
        <f t="shared" ref="H409" si="2080">IF($G409="","",IF($E408=1,ROUNDDOWN($G409*7.4/1000,0),ROUNDDOWN($G409*6/1000,0)))</f>
        <v/>
      </c>
      <c r="I409" s="98"/>
      <c r="J409" s="97" t="str">
        <f t="shared" ref="J409" si="2081">IF(G409="","",ROUNDDOWN(G409*2/1000,0))</f>
        <v/>
      </c>
      <c r="K409" s="98"/>
      <c r="L409" s="97" t="str">
        <f t="shared" ref="L409" si="2082">IF($G409="","",ROUNDDOWN($G409*2/1000,0))</f>
        <v/>
      </c>
      <c r="M409" s="105"/>
      <c r="N409" s="92"/>
      <c r="O409" s="120"/>
      <c r="P409" s="114"/>
      <c r="Q409" s="103"/>
      <c r="R409" s="103"/>
      <c r="S409" s="111"/>
      <c r="U409" s="16"/>
      <c r="V409" s="16"/>
      <c r="W409" s="16"/>
      <c r="X409" s="16"/>
    </row>
    <row r="410" spans="1:24" ht="14.25" thickBot="1" x14ac:dyDescent="0.2">
      <c r="A410" s="107"/>
      <c r="B410" s="65"/>
      <c r="C410" s="34"/>
      <c r="D410" s="22" t="s">
        <v>31</v>
      </c>
      <c r="E410" s="96"/>
      <c r="F410" s="23" t="str">
        <f t="shared" ref="F410" si="2083">$O$9</f>
        <v>差１</v>
      </c>
      <c r="G410" s="7" t="str">
        <f t="shared" ref="G410" si="2084">IF(AND($G408="",$G409="",""),"",$G408-$G409)</f>
        <v/>
      </c>
      <c r="H410" s="8" t="s">
        <v>4</v>
      </c>
      <c r="I410" s="9" t="str">
        <f t="shared" ref="I410" si="2085">IF(AND($H408="",$H409=""),"",$H408-$H409)</f>
        <v/>
      </c>
      <c r="J410" s="8" t="s">
        <v>5</v>
      </c>
      <c r="K410" s="9" t="str">
        <f t="shared" ref="K410" si="2086">IF(AND($J408="",$J409=""),"",$J408-$J409)</f>
        <v/>
      </c>
      <c r="L410" s="10" t="s">
        <v>6</v>
      </c>
      <c r="M410" s="7" t="str">
        <f t="shared" ref="M410" si="2087">IF(AND($L408="",$L409=""),"",$L408-$L409)</f>
        <v/>
      </c>
      <c r="N410" s="93"/>
      <c r="O410" s="120"/>
      <c r="P410" s="115"/>
      <c r="Q410" s="104"/>
      <c r="R410" s="104"/>
      <c r="S410" s="111"/>
      <c r="U410" s="16"/>
      <c r="V410" s="16"/>
      <c r="W410" s="16"/>
      <c r="X410" s="16"/>
    </row>
    <row r="411" spans="1:24" ht="14.25" thickBot="1" x14ac:dyDescent="0.2">
      <c r="A411" s="107"/>
      <c r="B411" s="66"/>
      <c r="C411" s="31"/>
      <c r="D411" s="20" t="s">
        <v>31</v>
      </c>
      <c r="E411" s="94"/>
      <c r="F411" s="24" t="s">
        <v>1</v>
      </c>
      <c r="G411" s="26"/>
      <c r="H411" s="86" t="str">
        <f t="shared" ref="H411" si="2088">IF($G411="","",IF($E411=1,ROUNDDOWN($G411*7.4/1000,0),ROUNDDOWN($G411*6/1000,0)))</f>
        <v/>
      </c>
      <c r="I411" s="87"/>
      <c r="J411" s="86" t="str">
        <f t="shared" ref="J411:J412" si="2089">IF($G411="","",ROUNDDOWN($G411*2/1000,0))</f>
        <v/>
      </c>
      <c r="K411" s="87"/>
      <c r="L411" s="86" t="str">
        <f t="shared" ref="L411:L412" si="2090">IF($G411="","",ROUNDDOWN($G411*2/1000,0))</f>
        <v/>
      </c>
      <c r="M411" s="88"/>
      <c r="N411" s="91" t="str">
        <f t="shared" ref="N411" si="2091">IF(AND($C411="",$C413=""),"",ABS($C411-$C413)+1)</f>
        <v/>
      </c>
      <c r="O411" s="89" t="str">
        <f t="shared" ref="O411" si="2092">REPLACE($O$7,1,2,"差２")</f>
        <v>差２</v>
      </c>
      <c r="P411" s="118" t="str">
        <f t="shared" ref="P411" si="2093">IF($I413="","",$I413*$N411)</f>
        <v/>
      </c>
      <c r="Q411" s="102" t="str">
        <f t="shared" ref="Q411:R411" si="2094">IF($G413="","",$G413*$N411)</f>
        <v/>
      </c>
      <c r="R411" s="102" t="str">
        <f t="shared" si="2094"/>
        <v/>
      </c>
      <c r="S411" s="111"/>
      <c r="U411" s="16"/>
      <c r="V411" s="16"/>
      <c r="W411" s="16"/>
      <c r="X411" s="16"/>
    </row>
    <row r="412" spans="1:24" ht="14.25" thickBot="1" x14ac:dyDescent="0.2">
      <c r="A412" s="107"/>
      <c r="B412" s="67"/>
      <c r="C412" s="116" t="s">
        <v>11</v>
      </c>
      <c r="D412" s="117"/>
      <c r="E412" s="95"/>
      <c r="F412" s="33" t="s">
        <v>2</v>
      </c>
      <c r="G412" s="26"/>
      <c r="H412" s="97" t="str">
        <f t="shared" ref="H412" si="2095">IF($G411="","",IF($E411=1,ROUNDDOWN($G412*7.4/1000,0),ROUNDDOWN($G412*6/1000,0)))</f>
        <v/>
      </c>
      <c r="I412" s="98"/>
      <c r="J412" s="97" t="str">
        <f t="shared" si="2089"/>
        <v/>
      </c>
      <c r="K412" s="98"/>
      <c r="L412" s="97" t="str">
        <f t="shared" si="2090"/>
        <v/>
      </c>
      <c r="M412" s="105"/>
      <c r="N412" s="92"/>
      <c r="O412" s="89"/>
      <c r="P412" s="119"/>
      <c r="Q412" s="103"/>
      <c r="R412" s="103"/>
      <c r="S412" s="111"/>
      <c r="U412" s="16"/>
      <c r="V412" s="16"/>
      <c r="W412" s="16"/>
      <c r="X412" s="16"/>
    </row>
    <row r="413" spans="1:24" ht="14.25" thickBot="1" x14ac:dyDescent="0.2">
      <c r="A413" s="107"/>
      <c r="B413" s="67"/>
      <c r="C413" s="37"/>
      <c r="D413" s="38" t="s">
        <v>31</v>
      </c>
      <c r="E413" s="96"/>
      <c r="F413" s="39" t="str">
        <f t="shared" ref="F413" si="2096">$O$12</f>
        <v>差２</v>
      </c>
      <c r="G413" s="40" t="str">
        <f t="shared" ref="G413" si="2097">IF(AND($G411="",$G412=""),"",$G411-$G412)</f>
        <v/>
      </c>
      <c r="H413" s="41" t="s">
        <v>4</v>
      </c>
      <c r="I413" s="42" t="str">
        <f t="shared" ref="I413" si="2098">IF(AND($H411="",$H412=""),"",$H411-$H412)</f>
        <v/>
      </c>
      <c r="J413" s="41" t="s">
        <v>5</v>
      </c>
      <c r="K413" s="42" t="str">
        <f t="shared" ref="K413" si="2099">IF(AND($J411="",$J412=""),"",$J411-$J412)</f>
        <v/>
      </c>
      <c r="L413" s="43" t="s">
        <v>6</v>
      </c>
      <c r="M413" s="40" t="str">
        <f t="shared" ref="M413" si="2100">IF(AND($L411="",$L412=""),"",$L411-$L412)</f>
        <v/>
      </c>
      <c r="N413" s="92"/>
      <c r="O413" s="90"/>
      <c r="P413" s="119"/>
      <c r="Q413" s="103"/>
      <c r="R413" s="103"/>
      <c r="S413" s="112"/>
      <c r="U413" s="16"/>
      <c r="V413" s="16"/>
      <c r="W413" s="16"/>
      <c r="X413" s="16"/>
    </row>
    <row r="414" spans="1:24" ht="15" thickTop="1" thickBot="1" x14ac:dyDescent="0.2">
      <c r="A414" s="108"/>
      <c r="B414" s="62" t="s">
        <v>18</v>
      </c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4"/>
      <c r="P414" s="44" t="str">
        <f t="shared" ref="P414" si="2101">IF(AND($P408="",$P411=""),"",SUM($P408:$P411))</f>
        <v/>
      </c>
      <c r="Q414" s="45" t="str">
        <f t="shared" ref="Q414" si="2102">IF(AND(Q408="",Q411=""),"",SUM(Q408:Q411))</f>
        <v/>
      </c>
      <c r="R414" s="45" t="str">
        <f t="shared" ref="R414" si="2103">IF(AND($R408="",$R411=""),"",SUM($R408:$R411))</f>
        <v/>
      </c>
      <c r="S414" s="46" t="str">
        <f t="shared" ref="S414" si="2104">IF(AND($P414="",$Q414="",$R414=""),"",SUM($P414:$R414))</f>
        <v/>
      </c>
      <c r="T414" s="52">
        <v>58</v>
      </c>
      <c r="U414" s="53" t="str">
        <f t="shared" ref="U414" si="2105">P414</f>
        <v/>
      </c>
      <c r="V414" s="53" t="str">
        <f t="shared" ref="V414" si="2106">Q414</f>
        <v/>
      </c>
      <c r="W414" s="53" t="str">
        <f t="shared" ref="W414" si="2107">R414</f>
        <v/>
      </c>
      <c r="X414" s="53" t="str">
        <f t="shared" ref="X414" si="2108">S414</f>
        <v/>
      </c>
    </row>
    <row r="415" spans="1:24" ht="14.25" thickBot="1" x14ac:dyDescent="0.2">
      <c r="A415" s="106" t="str" cm="1">
        <f t="array" aca="1" ref="A415" ca="1">IF($B415="","",IF(ISNUMBER(OFFSET(INDIRECT(ADDRESS(ROW(),COLUMN())),-7,0)),OFFSET(INDIRECT(ADDRESS(ROW(),COLUMN())),-7,0)+1,1))</f>
        <v/>
      </c>
      <c r="B415" s="65"/>
      <c r="C415" s="31"/>
      <c r="D415" s="20" t="s">
        <v>31</v>
      </c>
      <c r="E415" s="94" t="s">
        <v>30</v>
      </c>
      <c r="F415" s="21" t="s">
        <v>1</v>
      </c>
      <c r="G415" s="25"/>
      <c r="H415" s="99" t="str">
        <f t="shared" ref="H415" si="2109">IF($G415="","",IF($E415=1,ROUNDDOWN($G415*7.4/1000,0),ROUNDDOWN($G415*6/1000,0)))</f>
        <v/>
      </c>
      <c r="I415" s="101"/>
      <c r="J415" s="99" t="str">
        <f t="shared" ref="J415" si="2110">IF($G415="","",ROUNDDOWN($G415*2/1000,0))</f>
        <v/>
      </c>
      <c r="K415" s="101"/>
      <c r="L415" s="99" t="str">
        <f t="shared" ref="L415" si="2111">IF(G415="","",ROUNDDOWN($G415*2/1000,0))</f>
        <v/>
      </c>
      <c r="M415" s="100"/>
      <c r="N415" s="91" t="str">
        <f t="shared" ref="N415" si="2112">IF(AND($C415="",$C417=""),"",ABS($C415-$C417)+1)</f>
        <v/>
      </c>
      <c r="O415" s="120" t="str">
        <f t="shared" ref="O415" si="2113">REPLACE($O$7,1,2,"差１")</f>
        <v>差１</v>
      </c>
      <c r="P415" s="113" t="str">
        <f t="shared" ref="P415" si="2114">IF($I417="","",$I417*$N415)</f>
        <v/>
      </c>
      <c r="Q415" s="102" t="str">
        <f t="shared" ref="Q415" si="2115">IF($K417="","",$K417*$N415)</f>
        <v/>
      </c>
      <c r="R415" s="102" t="str">
        <f t="shared" ref="R415" si="2116">IF($M417="","",$M417*$N415)</f>
        <v/>
      </c>
      <c r="S415" s="111"/>
      <c r="U415" s="16"/>
      <c r="V415" s="16"/>
      <c r="W415" s="16"/>
      <c r="X415" s="16"/>
    </row>
    <row r="416" spans="1:24" ht="14.25" thickBot="1" x14ac:dyDescent="0.2">
      <c r="A416" s="107"/>
      <c r="B416" s="65"/>
      <c r="C416" s="116" t="s">
        <v>11</v>
      </c>
      <c r="D416" s="117"/>
      <c r="E416" s="95"/>
      <c r="F416" s="33" t="s">
        <v>2</v>
      </c>
      <c r="G416" s="26"/>
      <c r="H416" s="97" t="str">
        <f t="shared" ref="H416" si="2117">IF($G416="","",IF($E415=1,ROUNDDOWN($G416*7.4/1000,0),ROUNDDOWN($G416*6/1000,0)))</f>
        <v/>
      </c>
      <c r="I416" s="98"/>
      <c r="J416" s="97" t="str">
        <f t="shared" ref="J416" si="2118">IF(G416="","",ROUNDDOWN(G416*2/1000,0))</f>
        <v/>
      </c>
      <c r="K416" s="98"/>
      <c r="L416" s="97" t="str">
        <f t="shared" ref="L416" si="2119">IF($G416="","",ROUNDDOWN($G416*2/1000,0))</f>
        <v/>
      </c>
      <c r="M416" s="105"/>
      <c r="N416" s="92"/>
      <c r="O416" s="120"/>
      <c r="P416" s="114"/>
      <c r="Q416" s="103"/>
      <c r="R416" s="103"/>
      <c r="S416" s="111"/>
      <c r="U416" s="16"/>
      <c r="V416" s="16"/>
      <c r="W416" s="16"/>
      <c r="X416" s="16"/>
    </row>
    <row r="417" spans="1:24" ht="14.25" thickBot="1" x14ac:dyDescent="0.2">
      <c r="A417" s="107"/>
      <c r="B417" s="65"/>
      <c r="C417" s="34"/>
      <c r="D417" s="22" t="s">
        <v>31</v>
      </c>
      <c r="E417" s="96"/>
      <c r="F417" s="23" t="str">
        <f t="shared" ref="F417" si="2120">$O$9</f>
        <v>差１</v>
      </c>
      <c r="G417" s="7" t="str">
        <f t="shared" ref="G417" si="2121">IF(AND($G415="",$G416="",""),"",$G415-$G416)</f>
        <v/>
      </c>
      <c r="H417" s="8" t="s">
        <v>4</v>
      </c>
      <c r="I417" s="9" t="str">
        <f t="shared" ref="I417" si="2122">IF(AND($H415="",$H416=""),"",$H415-$H416)</f>
        <v/>
      </c>
      <c r="J417" s="8" t="s">
        <v>5</v>
      </c>
      <c r="K417" s="9" t="str">
        <f t="shared" ref="K417" si="2123">IF(AND($J415="",$J416=""),"",$J415-$J416)</f>
        <v/>
      </c>
      <c r="L417" s="10" t="s">
        <v>6</v>
      </c>
      <c r="M417" s="7" t="str">
        <f t="shared" ref="M417" si="2124">IF(AND($L415="",$L416=""),"",$L415-$L416)</f>
        <v/>
      </c>
      <c r="N417" s="93"/>
      <c r="O417" s="120"/>
      <c r="P417" s="115"/>
      <c r="Q417" s="104"/>
      <c r="R417" s="104"/>
      <c r="S417" s="111"/>
      <c r="U417" s="16"/>
      <c r="V417" s="16"/>
      <c r="W417" s="16"/>
      <c r="X417" s="16"/>
    </row>
    <row r="418" spans="1:24" ht="14.25" thickBot="1" x14ac:dyDescent="0.2">
      <c r="A418" s="107"/>
      <c r="B418" s="66"/>
      <c r="C418" s="31"/>
      <c r="D418" s="20" t="s">
        <v>31</v>
      </c>
      <c r="E418" s="94"/>
      <c r="F418" s="24" t="s">
        <v>1</v>
      </c>
      <c r="G418" s="26"/>
      <c r="H418" s="86" t="str">
        <f t="shared" ref="H418" si="2125">IF($G418="","",IF($E418=1,ROUNDDOWN($G418*7.4/1000,0),ROUNDDOWN($G418*6/1000,0)))</f>
        <v/>
      </c>
      <c r="I418" s="87"/>
      <c r="J418" s="86" t="str">
        <f t="shared" ref="J418:J419" si="2126">IF($G418="","",ROUNDDOWN($G418*2/1000,0))</f>
        <v/>
      </c>
      <c r="K418" s="87"/>
      <c r="L418" s="86" t="str">
        <f t="shared" ref="L418:L419" si="2127">IF($G418="","",ROUNDDOWN($G418*2/1000,0))</f>
        <v/>
      </c>
      <c r="M418" s="88"/>
      <c r="N418" s="91" t="str">
        <f t="shared" ref="N418" si="2128">IF(AND($C418="",$C420=""),"",ABS($C418-$C420)+1)</f>
        <v/>
      </c>
      <c r="O418" s="89" t="str">
        <f t="shared" ref="O418" si="2129">REPLACE($O$7,1,2,"差２")</f>
        <v>差２</v>
      </c>
      <c r="P418" s="118" t="str">
        <f t="shared" ref="P418" si="2130">IF($I420="","",$I420*$N418)</f>
        <v/>
      </c>
      <c r="Q418" s="102" t="str">
        <f t="shared" ref="Q418:R418" si="2131">IF($G420="","",$G420*$N418)</f>
        <v/>
      </c>
      <c r="R418" s="102" t="str">
        <f t="shared" si="2131"/>
        <v/>
      </c>
      <c r="S418" s="111"/>
      <c r="U418" s="16"/>
      <c r="V418" s="16"/>
      <c r="W418" s="16"/>
      <c r="X418" s="16"/>
    </row>
    <row r="419" spans="1:24" ht="14.25" thickBot="1" x14ac:dyDescent="0.2">
      <c r="A419" s="107"/>
      <c r="B419" s="67"/>
      <c r="C419" s="116" t="s">
        <v>11</v>
      </c>
      <c r="D419" s="117"/>
      <c r="E419" s="95"/>
      <c r="F419" s="33" t="s">
        <v>2</v>
      </c>
      <c r="G419" s="26"/>
      <c r="H419" s="97" t="str">
        <f t="shared" ref="H419" si="2132">IF($G418="","",IF($E418=1,ROUNDDOWN($G419*7.4/1000,0),ROUNDDOWN($G419*6/1000,0)))</f>
        <v/>
      </c>
      <c r="I419" s="98"/>
      <c r="J419" s="97" t="str">
        <f t="shared" si="2126"/>
        <v/>
      </c>
      <c r="K419" s="98"/>
      <c r="L419" s="97" t="str">
        <f t="shared" si="2127"/>
        <v/>
      </c>
      <c r="M419" s="105"/>
      <c r="N419" s="92"/>
      <c r="O419" s="89"/>
      <c r="P419" s="119"/>
      <c r="Q419" s="103"/>
      <c r="R419" s="103"/>
      <c r="S419" s="111"/>
      <c r="U419" s="16"/>
      <c r="V419" s="16"/>
      <c r="W419" s="16"/>
      <c r="X419" s="16"/>
    </row>
    <row r="420" spans="1:24" ht="14.25" thickBot="1" x14ac:dyDescent="0.2">
      <c r="A420" s="107"/>
      <c r="B420" s="67"/>
      <c r="C420" s="37"/>
      <c r="D420" s="38" t="s">
        <v>31</v>
      </c>
      <c r="E420" s="96"/>
      <c r="F420" s="39" t="str">
        <f t="shared" ref="F420" si="2133">$O$12</f>
        <v>差２</v>
      </c>
      <c r="G420" s="40" t="str">
        <f t="shared" ref="G420" si="2134">IF(AND($G418="",$G419=""),"",$G418-$G419)</f>
        <v/>
      </c>
      <c r="H420" s="41" t="s">
        <v>4</v>
      </c>
      <c r="I420" s="42" t="str">
        <f t="shared" ref="I420" si="2135">IF(AND($H418="",$H419=""),"",$H418-$H419)</f>
        <v/>
      </c>
      <c r="J420" s="41" t="s">
        <v>5</v>
      </c>
      <c r="K420" s="42" t="str">
        <f t="shared" ref="K420" si="2136">IF(AND($J418="",$J419=""),"",$J418-$J419)</f>
        <v/>
      </c>
      <c r="L420" s="43" t="s">
        <v>6</v>
      </c>
      <c r="M420" s="40" t="str">
        <f t="shared" ref="M420" si="2137">IF(AND($L418="",$L419=""),"",$L418-$L419)</f>
        <v/>
      </c>
      <c r="N420" s="92"/>
      <c r="O420" s="90"/>
      <c r="P420" s="119"/>
      <c r="Q420" s="103"/>
      <c r="R420" s="103"/>
      <c r="S420" s="112"/>
      <c r="U420" s="16"/>
      <c r="V420" s="16"/>
      <c r="W420" s="16"/>
      <c r="X420" s="16"/>
    </row>
    <row r="421" spans="1:24" ht="15" thickTop="1" thickBot="1" x14ac:dyDescent="0.2">
      <c r="A421" s="108"/>
      <c r="B421" s="62" t="s">
        <v>18</v>
      </c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4"/>
      <c r="P421" s="44" t="str">
        <f t="shared" ref="P421" si="2138">IF(AND($P415="",$P418=""),"",SUM($P415:$P418))</f>
        <v/>
      </c>
      <c r="Q421" s="45" t="str">
        <f t="shared" ref="Q421" si="2139">IF(AND(Q415="",Q418=""),"",SUM(Q415:Q418))</f>
        <v/>
      </c>
      <c r="R421" s="45" t="str">
        <f t="shared" ref="R421" si="2140">IF(AND($R415="",$R418=""),"",SUM($R415:$R418))</f>
        <v/>
      </c>
      <c r="S421" s="46" t="str">
        <f t="shared" ref="S421" si="2141">IF(AND($P421="",$Q421="",$R421=""),"",SUM($P421:$R421))</f>
        <v/>
      </c>
      <c r="T421" s="52">
        <v>59</v>
      </c>
      <c r="U421" s="53" t="str">
        <f t="shared" ref="U421" si="2142">P421</f>
        <v/>
      </c>
      <c r="V421" s="53" t="str">
        <f t="shared" ref="V421" si="2143">Q421</f>
        <v/>
      </c>
      <c r="W421" s="53" t="str">
        <f t="shared" ref="W421" si="2144">R421</f>
        <v/>
      </c>
      <c r="X421" s="53" t="str">
        <f t="shared" ref="X421" si="2145">S421</f>
        <v/>
      </c>
    </row>
    <row r="422" spans="1:24" ht="14.25" thickBot="1" x14ac:dyDescent="0.2">
      <c r="A422" s="106" t="str" cm="1">
        <f t="array" aca="1" ref="A422" ca="1">IF($B422="","",IF(ISNUMBER(OFFSET(INDIRECT(ADDRESS(ROW(),COLUMN())),-7,0)),OFFSET(INDIRECT(ADDRESS(ROW(),COLUMN())),-7,0)+1,1))</f>
        <v/>
      </c>
      <c r="B422" s="65"/>
      <c r="C422" s="31"/>
      <c r="D422" s="20" t="s">
        <v>31</v>
      </c>
      <c r="E422" s="94" t="s">
        <v>30</v>
      </c>
      <c r="F422" s="21" t="s">
        <v>1</v>
      </c>
      <c r="G422" s="25"/>
      <c r="H422" s="99" t="str">
        <f t="shared" ref="H422" si="2146">IF($G422="","",IF($E422=1,ROUNDDOWN($G422*7.4/1000,0),ROUNDDOWN($G422*6/1000,0)))</f>
        <v/>
      </c>
      <c r="I422" s="101"/>
      <c r="J422" s="99" t="str">
        <f t="shared" ref="J422" si="2147">IF($G422="","",ROUNDDOWN($G422*2/1000,0))</f>
        <v/>
      </c>
      <c r="K422" s="101"/>
      <c r="L422" s="99" t="str">
        <f t="shared" ref="L422" si="2148">IF(G422="","",ROUNDDOWN($G422*2/1000,0))</f>
        <v/>
      </c>
      <c r="M422" s="100"/>
      <c r="N422" s="91" t="str">
        <f t="shared" ref="N422" si="2149">IF(AND($C422="",$C424=""),"",ABS($C422-$C424)+1)</f>
        <v/>
      </c>
      <c r="O422" s="120" t="str">
        <f t="shared" ref="O422" si="2150">REPLACE($O$7,1,2,"差１")</f>
        <v>差１</v>
      </c>
      <c r="P422" s="113" t="str">
        <f t="shared" ref="P422" si="2151">IF($I424="","",$I424*$N422)</f>
        <v/>
      </c>
      <c r="Q422" s="102" t="str">
        <f t="shared" ref="Q422" si="2152">IF($K424="","",$K424*$N422)</f>
        <v/>
      </c>
      <c r="R422" s="102" t="str">
        <f t="shared" ref="R422" si="2153">IF($M424="","",$M424*$N422)</f>
        <v/>
      </c>
      <c r="S422" s="111"/>
      <c r="U422" s="16"/>
      <c r="V422" s="16"/>
      <c r="W422" s="16"/>
      <c r="X422" s="16"/>
    </row>
    <row r="423" spans="1:24" ht="14.25" thickBot="1" x14ac:dyDescent="0.2">
      <c r="A423" s="107"/>
      <c r="B423" s="65"/>
      <c r="C423" s="116" t="s">
        <v>11</v>
      </c>
      <c r="D423" s="117"/>
      <c r="E423" s="95"/>
      <c r="F423" s="33" t="s">
        <v>2</v>
      </c>
      <c r="G423" s="26"/>
      <c r="H423" s="97" t="str">
        <f t="shared" ref="H423" si="2154">IF($G423="","",IF($E422=1,ROUNDDOWN($G423*7.4/1000,0),ROUNDDOWN($G423*6/1000,0)))</f>
        <v/>
      </c>
      <c r="I423" s="98"/>
      <c r="J423" s="97" t="str">
        <f t="shared" ref="J423" si="2155">IF(G423="","",ROUNDDOWN(G423*2/1000,0))</f>
        <v/>
      </c>
      <c r="K423" s="98"/>
      <c r="L423" s="97" t="str">
        <f t="shared" ref="L423" si="2156">IF($G423="","",ROUNDDOWN($G423*2/1000,0))</f>
        <v/>
      </c>
      <c r="M423" s="105"/>
      <c r="N423" s="92"/>
      <c r="O423" s="120"/>
      <c r="P423" s="114"/>
      <c r="Q423" s="103"/>
      <c r="R423" s="103"/>
      <c r="S423" s="111"/>
      <c r="U423" s="16"/>
      <c r="V423" s="16"/>
      <c r="W423" s="16"/>
      <c r="X423" s="16"/>
    </row>
    <row r="424" spans="1:24" ht="14.25" thickBot="1" x14ac:dyDescent="0.2">
      <c r="A424" s="107"/>
      <c r="B424" s="65"/>
      <c r="C424" s="34"/>
      <c r="D424" s="22" t="s">
        <v>31</v>
      </c>
      <c r="E424" s="96"/>
      <c r="F424" s="23" t="str">
        <f t="shared" ref="F424" si="2157">$O$9</f>
        <v>差１</v>
      </c>
      <c r="G424" s="7" t="str">
        <f t="shared" ref="G424" si="2158">IF(AND($G422="",$G423="",""),"",$G422-$G423)</f>
        <v/>
      </c>
      <c r="H424" s="8" t="s">
        <v>4</v>
      </c>
      <c r="I424" s="9" t="str">
        <f t="shared" ref="I424" si="2159">IF(AND($H422="",$H423=""),"",$H422-$H423)</f>
        <v/>
      </c>
      <c r="J424" s="8" t="s">
        <v>5</v>
      </c>
      <c r="K424" s="9" t="str">
        <f t="shared" ref="K424" si="2160">IF(AND($J422="",$J423=""),"",$J422-$J423)</f>
        <v/>
      </c>
      <c r="L424" s="10" t="s">
        <v>6</v>
      </c>
      <c r="M424" s="7" t="str">
        <f t="shared" ref="M424" si="2161">IF(AND($L422="",$L423=""),"",$L422-$L423)</f>
        <v/>
      </c>
      <c r="N424" s="93"/>
      <c r="O424" s="120"/>
      <c r="P424" s="115"/>
      <c r="Q424" s="104"/>
      <c r="R424" s="104"/>
      <c r="S424" s="111"/>
      <c r="U424" s="16"/>
      <c r="V424" s="16"/>
      <c r="W424" s="16"/>
      <c r="X424" s="16"/>
    </row>
    <row r="425" spans="1:24" ht="14.25" thickBot="1" x14ac:dyDescent="0.2">
      <c r="A425" s="107"/>
      <c r="B425" s="66"/>
      <c r="C425" s="31"/>
      <c r="D425" s="20" t="s">
        <v>31</v>
      </c>
      <c r="E425" s="94"/>
      <c r="F425" s="24" t="s">
        <v>1</v>
      </c>
      <c r="G425" s="26"/>
      <c r="H425" s="86" t="str">
        <f t="shared" ref="H425" si="2162">IF($G425="","",IF($E425=1,ROUNDDOWN($G425*7.4/1000,0),ROUNDDOWN($G425*6/1000,0)))</f>
        <v/>
      </c>
      <c r="I425" s="87"/>
      <c r="J425" s="86" t="str">
        <f t="shared" ref="J425:J426" si="2163">IF($G425="","",ROUNDDOWN($G425*2/1000,0))</f>
        <v/>
      </c>
      <c r="K425" s="87"/>
      <c r="L425" s="86" t="str">
        <f t="shared" ref="L425:L426" si="2164">IF($G425="","",ROUNDDOWN($G425*2/1000,0))</f>
        <v/>
      </c>
      <c r="M425" s="88"/>
      <c r="N425" s="91" t="str">
        <f t="shared" ref="N425" si="2165">IF(AND($C425="",$C427=""),"",ABS($C425-$C427)+1)</f>
        <v/>
      </c>
      <c r="O425" s="89" t="str">
        <f t="shared" ref="O425" si="2166">REPLACE($O$7,1,2,"差２")</f>
        <v>差２</v>
      </c>
      <c r="P425" s="118" t="str">
        <f t="shared" ref="P425" si="2167">IF($I427="","",$I427*$N425)</f>
        <v/>
      </c>
      <c r="Q425" s="102" t="str">
        <f t="shared" ref="Q425:R425" si="2168">IF($G427="","",$G427*$N425)</f>
        <v/>
      </c>
      <c r="R425" s="102" t="str">
        <f t="shared" si="2168"/>
        <v/>
      </c>
      <c r="S425" s="111"/>
      <c r="U425" s="16"/>
      <c r="V425" s="16"/>
      <c r="W425" s="16"/>
      <c r="X425" s="16"/>
    </row>
    <row r="426" spans="1:24" ht="14.25" thickBot="1" x14ac:dyDescent="0.2">
      <c r="A426" s="107"/>
      <c r="B426" s="67"/>
      <c r="C426" s="116" t="s">
        <v>11</v>
      </c>
      <c r="D426" s="117"/>
      <c r="E426" s="95"/>
      <c r="F426" s="33" t="s">
        <v>2</v>
      </c>
      <c r="G426" s="26"/>
      <c r="H426" s="97" t="str">
        <f t="shared" ref="H426" si="2169">IF($G425="","",IF($E425=1,ROUNDDOWN($G426*7.4/1000,0),ROUNDDOWN($G426*6/1000,0)))</f>
        <v/>
      </c>
      <c r="I426" s="98"/>
      <c r="J426" s="97" t="str">
        <f t="shared" si="2163"/>
        <v/>
      </c>
      <c r="K426" s="98"/>
      <c r="L426" s="97" t="str">
        <f t="shared" si="2164"/>
        <v/>
      </c>
      <c r="M426" s="105"/>
      <c r="N426" s="92"/>
      <c r="O426" s="89"/>
      <c r="P426" s="119"/>
      <c r="Q426" s="103"/>
      <c r="R426" s="103"/>
      <c r="S426" s="111"/>
      <c r="U426" s="16"/>
      <c r="V426" s="16"/>
      <c r="W426" s="16"/>
      <c r="X426" s="16"/>
    </row>
    <row r="427" spans="1:24" ht="14.25" thickBot="1" x14ac:dyDescent="0.2">
      <c r="A427" s="107"/>
      <c r="B427" s="67"/>
      <c r="C427" s="37"/>
      <c r="D427" s="38" t="s">
        <v>31</v>
      </c>
      <c r="E427" s="96"/>
      <c r="F427" s="39" t="str">
        <f t="shared" ref="F427" si="2170">$O$12</f>
        <v>差２</v>
      </c>
      <c r="G427" s="40" t="str">
        <f t="shared" ref="G427" si="2171">IF(AND($G425="",$G426=""),"",$G425-$G426)</f>
        <v/>
      </c>
      <c r="H427" s="41" t="s">
        <v>4</v>
      </c>
      <c r="I427" s="42" t="str">
        <f t="shared" ref="I427" si="2172">IF(AND($H425="",$H426=""),"",$H425-$H426)</f>
        <v/>
      </c>
      <c r="J427" s="41" t="s">
        <v>5</v>
      </c>
      <c r="K427" s="42" t="str">
        <f t="shared" ref="K427" si="2173">IF(AND($J425="",$J426=""),"",$J425-$J426)</f>
        <v/>
      </c>
      <c r="L427" s="43" t="s">
        <v>6</v>
      </c>
      <c r="M427" s="40" t="str">
        <f t="shared" ref="M427" si="2174">IF(AND($L425="",$L426=""),"",$L425-$L426)</f>
        <v/>
      </c>
      <c r="N427" s="92"/>
      <c r="O427" s="90"/>
      <c r="P427" s="119"/>
      <c r="Q427" s="103"/>
      <c r="R427" s="103"/>
      <c r="S427" s="112"/>
      <c r="U427" s="16"/>
      <c r="V427" s="16"/>
      <c r="W427" s="16"/>
      <c r="X427" s="16"/>
    </row>
    <row r="428" spans="1:24" ht="15" thickTop="1" thickBot="1" x14ac:dyDescent="0.2">
      <c r="A428" s="108"/>
      <c r="B428" s="62" t="s">
        <v>18</v>
      </c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4"/>
      <c r="P428" s="44" t="str">
        <f t="shared" ref="P428" si="2175">IF(AND($P422="",$P425=""),"",SUM($P422:$P425))</f>
        <v/>
      </c>
      <c r="Q428" s="45" t="str">
        <f t="shared" ref="Q428" si="2176">IF(AND(Q422="",Q425=""),"",SUM(Q422:Q425))</f>
        <v/>
      </c>
      <c r="R428" s="45" t="str">
        <f t="shared" ref="R428" si="2177">IF(AND($R422="",$R425=""),"",SUM($R422:$R425))</f>
        <v/>
      </c>
      <c r="S428" s="46" t="str">
        <f t="shared" ref="S428" si="2178">IF(AND($P428="",$Q428="",$R428=""),"",SUM($P428:$R428))</f>
        <v/>
      </c>
      <c r="T428" s="52">
        <v>60</v>
      </c>
      <c r="U428" s="53" t="str">
        <f t="shared" ref="U428" si="2179">P428</f>
        <v/>
      </c>
      <c r="V428" s="53" t="str">
        <f t="shared" ref="V428" si="2180">Q428</f>
        <v/>
      </c>
      <c r="W428" s="53" t="str">
        <f t="shared" ref="W428" si="2181">R428</f>
        <v/>
      </c>
      <c r="X428" s="53" t="str">
        <f t="shared" ref="X428" si="2182">S428</f>
        <v/>
      </c>
    </row>
    <row r="429" spans="1:24" ht="14.25" thickBot="1" x14ac:dyDescent="0.2">
      <c r="A429" s="106" t="str" cm="1">
        <f t="array" aca="1" ref="A429" ca="1">IF($B429="","",IF(ISNUMBER(OFFSET(INDIRECT(ADDRESS(ROW(),COLUMN())),-7,0)),OFFSET(INDIRECT(ADDRESS(ROW(),COLUMN())),-7,0)+1,1))</f>
        <v/>
      </c>
      <c r="B429" s="65"/>
      <c r="C429" s="31"/>
      <c r="D429" s="20" t="s">
        <v>31</v>
      </c>
      <c r="E429" s="94" t="s">
        <v>30</v>
      </c>
      <c r="F429" s="21" t="s">
        <v>1</v>
      </c>
      <c r="G429" s="25"/>
      <c r="H429" s="99" t="str">
        <f t="shared" ref="H429" si="2183">IF($G429="","",IF($E429=1,ROUNDDOWN($G429*7.4/1000,0),ROUNDDOWN($G429*6/1000,0)))</f>
        <v/>
      </c>
      <c r="I429" s="101"/>
      <c r="J429" s="99" t="str">
        <f t="shared" ref="J429" si="2184">IF($G429="","",ROUNDDOWN($G429*2/1000,0))</f>
        <v/>
      </c>
      <c r="K429" s="101"/>
      <c r="L429" s="99" t="str">
        <f t="shared" ref="L429" si="2185">IF(G429="","",ROUNDDOWN($G429*2/1000,0))</f>
        <v/>
      </c>
      <c r="M429" s="100"/>
      <c r="N429" s="91" t="str">
        <f t="shared" ref="N429" si="2186">IF(AND($C429="",$C431=""),"",ABS($C429-$C431)+1)</f>
        <v/>
      </c>
      <c r="O429" s="120" t="str">
        <f t="shared" ref="O429" si="2187">REPLACE($O$7,1,2,"差１")</f>
        <v>差１</v>
      </c>
      <c r="P429" s="113" t="str">
        <f t="shared" ref="P429" si="2188">IF($I431="","",$I431*$N429)</f>
        <v/>
      </c>
      <c r="Q429" s="102" t="str">
        <f t="shared" ref="Q429" si="2189">IF($K431="","",$K431*$N429)</f>
        <v/>
      </c>
      <c r="R429" s="102" t="str">
        <f t="shared" ref="R429" si="2190">IF($M431="","",$M431*$N429)</f>
        <v/>
      </c>
      <c r="S429" s="111"/>
      <c r="U429" s="16"/>
      <c r="V429" s="16"/>
      <c r="W429" s="16"/>
      <c r="X429" s="16"/>
    </row>
    <row r="430" spans="1:24" ht="14.25" thickBot="1" x14ac:dyDescent="0.2">
      <c r="A430" s="107"/>
      <c r="B430" s="65"/>
      <c r="C430" s="116" t="s">
        <v>11</v>
      </c>
      <c r="D430" s="117"/>
      <c r="E430" s="95"/>
      <c r="F430" s="33" t="s">
        <v>2</v>
      </c>
      <c r="G430" s="26"/>
      <c r="H430" s="97" t="str">
        <f t="shared" ref="H430" si="2191">IF($G430="","",IF($E429=1,ROUNDDOWN($G430*7.4/1000,0),ROUNDDOWN($G430*6/1000,0)))</f>
        <v/>
      </c>
      <c r="I430" s="98"/>
      <c r="J430" s="97" t="str">
        <f t="shared" ref="J430" si="2192">IF(G430="","",ROUNDDOWN(G430*2/1000,0))</f>
        <v/>
      </c>
      <c r="K430" s="98"/>
      <c r="L430" s="97" t="str">
        <f t="shared" ref="L430" si="2193">IF($G430="","",ROUNDDOWN($G430*2/1000,0))</f>
        <v/>
      </c>
      <c r="M430" s="105"/>
      <c r="N430" s="92"/>
      <c r="O430" s="120"/>
      <c r="P430" s="114"/>
      <c r="Q430" s="103"/>
      <c r="R430" s="103"/>
      <c r="S430" s="111"/>
      <c r="U430" s="16"/>
      <c r="V430" s="16"/>
      <c r="W430" s="16"/>
      <c r="X430" s="16"/>
    </row>
    <row r="431" spans="1:24" ht="14.25" thickBot="1" x14ac:dyDescent="0.2">
      <c r="A431" s="107"/>
      <c r="B431" s="65"/>
      <c r="C431" s="34"/>
      <c r="D431" s="22" t="s">
        <v>31</v>
      </c>
      <c r="E431" s="96"/>
      <c r="F431" s="23" t="str">
        <f t="shared" ref="F431" si="2194">$O$9</f>
        <v>差１</v>
      </c>
      <c r="G431" s="7" t="str">
        <f t="shared" ref="G431" si="2195">IF(AND($G429="",$G430="",""),"",$G429-$G430)</f>
        <v/>
      </c>
      <c r="H431" s="8" t="s">
        <v>4</v>
      </c>
      <c r="I431" s="9" t="str">
        <f t="shared" ref="I431" si="2196">IF(AND($H429="",$H430=""),"",$H429-$H430)</f>
        <v/>
      </c>
      <c r="J431" s="8" t="s">
        <v>5</v>
      </c>
      <c r="K431" s="9" t="str">
        <f t="shared" ref="K431" si="2197">IF(AND($J429="",$J430=""),"",$J429-$J430)</f>
        <v/>
      </c>
      <c r="L431" s="10" t="s">
        <v>6</v>
      </c>
      <c r="M431" s="7" t="str">
        <f t="shared" ref="M431" si="2198">IF(AND($L429="",$L430=""),"",$L429-$L430)</f>
        <v/>
      </c>
      <c r="N431" s="93"/>
      <c r="O431" s="120"/>
      <c r="P431" s="115"/>
      <c r="Q431" s="104"/>
      <c r="R431" s="104"/>
      <c r="S431" s="111"/>
      <c r="U431" s="16"/>
      <c r="V431" s="16"/>
      <c r="W431" s="16"/>
      <c r="X431" s="16"/>
    </row>
    <row r="432" spans="1:24" ht="14.25" thickBot="1" x14ac:dyDescent="0.2">
      <c r="A432" s="107"/>
      <c r="B432" s="66"/>
      <c r="C432" s="31"/>
      <c r="D432" s="20" t="s">
        <v>31</v>
      </c>
      <c r="E432" s="94"/>
      <c r="F432" s="24" t="s">
        <v>1</v>
      </c>
      <c r="G432" s="26"/>
      <c r="H432" s="86" t="str">
        <f t="shared" ref="H432" si="2199">IF($G432="","",IF($E432=1,ROUNDDOWN($G432*7.4/1000,0),ROUNDDOWN($G432*6/1000,0)))</f>
        <v/>
      </c>
      <c r="I432" s="87"/>
      <c r="J432" s="86" t="str">
        <f t="shared" ref="J432:J433" si="2200">IF($G432="","",ROUNDDOWN($G432*2/1000,0))</f>
        <v/>
      </c>
      <c r="K432" s="87"/>
      <c r="L432" s="86" t="str">
        <f t="shared" ref="L432:L433" si="2201">IF($G432="","",ROUNDDOWN($G432*2/1000,0))</f>
        <v/>
      </c>
      <c r="M432" s="88"/>
      <c r="N432" s="91" t="str">
        <f t="shared" ref="N432" si="2202">IF(AND($C432="",$C434=""),"",ABS($C432-$C434)+1)</f>
        <v/>
      </c>
      <c r="O432" s="89" t="str">
        <f t="shared" ref="O432" si="2203">REPLACE($O$7,1,2,"差２")</f>
        <v>差２</v>
      </c>
      <c r="P432" s="118" t="str">
        <f t="shared" ref="P432" si="2204">IF($I434="","",$I434*$N432)</f>
        <v/>
      </c>
      <c r="Q432" s="102" t="str">
        <f t="shared" ref="Q432:R432" si="2205">IF($G434="","",$G434*$N432)</f>
        <v/>
      </c>
      <c r="R432" s="102" t="str">
        <f t="shared" si="2205"/>
        <v/>
      </c>
      <c r="S432" s="111"/>
      <c r="U432" s="16"/>
      <c r="V432" s="16"/>
      <c r="W432" s="16"/>
      <c r="X432" s="16"/>
    </row>
    <row r="433" spans="1:24" ht="14.25" thickBot="1" x14ac:dyDescent="0.2">
      <c r="A433" s="107"/>
      <c r="B433" s="67"/>
      <c r="C433" s="116" t="s">
        <v>11</v>
      </c>
      <c r="D433" s="117"/>
      <c r="E433" s="95"/>
      <c r="F433" s="33" t="s">
        <v>2</v>
      </c>
      <c r="G433" s="26"/>
      <c r="H433" s="97" t="str">
        <f t="shared" ref="H433" si="2206">IF($G432="","",IF($E432=1,ROUNDDOWN($G433*7.4/1000,0),ROUNDDOWN($G433*6/1000,0)))</f>
        <v/>
      </c>
      <c r="I433" s="98"/>
      <c r="J433" s="97" t="str">
        <f t="shared" si="2200"/>
        <v/>
      </c>
      <c r="K433" s="98"/>
      <c r="L433" s="97" t="str">
        <f t="shared" si="2201"/>
        <v/>
      </c>
      <c r="M433" s="105"/>
      <c r="N433" s="92"/>
      <c r="O433" s="89"/>
      <c r="P433" s="119"/>
      <c r="Q433" s="103"/>
      <c r="R433" s="103"/>
      <c r="S433" s="111"/>
      <c r="U433" s="16"/>
      <c r="V433" s="16"/>
      <c r="W433" s="16"/>
      <c r="X433" s="16"/>
    </row>
    <row r="434" spans="1:24" ht="14.25" thickBot="1" x14ac:dyDescent="0.2">
      <c r="A434" s="107"/>
      <c r="B434" s="67"/>
      <c r="C434" s="37"/>
      <c r="D434" s="38" t="s">
        <v>31</v>
      </c>
      <c r="E434" s="96"/>
      <c r="F434" s="39" t="str">
        <f t="shared" ref="F434" si="2207">$O$12</f>
        <v>差２</v>
      </c>
      <c r="G434" s="40" t="str">
        <f t="shared" ref="G434" si="2208">IF(AND($G432="",$G433=""),"",$G432-$G433)</f>
        <v/>
      </c>
      <c r="H434" s="41" t="s">
        <v>4</v>
      </c>
      <c r="I434" s="42" t="str">
        <f t="shared" ref="I434" si="2209">IF(AND($H432="",$H433=""),"",$H432-$H433)</f>
        <v/>
      </c>
      <c r="J434" s="41" t="s">
        <v>5</v>
      </c>
      <c r="K434" s="42" t="str">
        <f t="shared" ref="K434" si="2210">IF(AND($J432="",$J433=""),"",$J432-$J433)</f>
        <v/>
      </c>
      <c r="L434" s="43" t="s">
        <v>6</v>
      </c>
      <c r="M434" s="40" t="str">
        <f t="shared" ref="M434" si="2211">IF(AND($L432="",$L433=""),"",$L432-$L433)</f>
        <v/>
      </c>
      <c r="N434" s="92"/>
      <c r="O434" s="90"/>
      <c r="P434" s="119"/>
      <c r="Q434" s="103"/>
      <c r="R434" s="103"/>
      <c r="S434" s="112"/>
      <c r="U434" s="16"/>
      <c r="V434" s="16"/>
      <c r="W434" s="16"/>
      <c r="X434" s="16"/>
    </row>
    <row r="435" spans="1:24" ht="15" thickTop="1" thickBot="1" x14ac:dyDescent="0.2">
      <c r="A435" s="108"/>
      <c r="B435" s="62" t="s">
        <v>18</v>
      </c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4"/>
      <c r="P435" s="44" t="str">
        <f t="shared" ref="P435" si="2212">IF(AND($P429="",$P432=""),"",SUM($P429:$P432))</f>
        <v/>
      </c>
      <c r="Q435" s="45" t="str">
        <f t="shared" ref="Q435" si="2213">IF(AND(Q429="",Q432=""),"",SUM(Q429:Q432))</f>
        <v/>
      </c>
      <c r="R435" s="45" t="str">
        <f t="shared" ref="R435" si="2214">IF(AND($R429="",$R432=""),"",SUM($R429:$R432))</f>
        <v/>
      </c>
      <c r="S435" s="46" t="str">
        <f t="shared" ref="S435" si="2215">IF(AND($P435="",$Q435="",$R435=""),"",SUM($P435:$R435))</f>
        <v/>
      </c>
      <c r="T435" s="52">
        <v>61</v>
      </c>
      <c r="U435" s="53" t="str">
        <f t="shared" ref="U435" si="2216">P435</f>
        <v/>
      </c>
      <c r="V435" s="53" t="str">
        <f t="shared" ref="V435" si="2217">Q435</f>
        <v/>
      </c>
      <c r="W435" s="53" t="str">
        <f t="shared" ref="W435" si="2218">R435</f>
        <v/>
      </c>
      <c r="X435" s="53" t="str">
        <f t="shared" ref="X435" si="2219">S435</f>
        <v/>
      </c>
    </row>
    <row r="436" spans="1:24" ht="14.25" thickBot="1" x14ac:dyDescent="0.2">
      <c r="A436" s="106" t="str" cm="1">
        <f t="array" aca="1" ref="A436" ca="1">IF($B436="","",IF(ISNUMBER(OFFSET(INDIRECT(ADDRESS(ROW(),COLUMN())),-7,0)),OFFSET(INDIRECT(ADDRESS(ROW(),COLUMN())),-7,0)+1,1))</f>
        <v/>
      </c>
      <c r="B436" s="65"/>
      <c r="C436" s="31"/>
      <c r="D436" s="20" t="s">
        <v>31</v>
      </c>
      <c r="E436" s="94" t="s">
        <v>30</v>
      </c>
      <c r="F436" s="21" t="s">
        <v>1</v>
      </c>
      <c r="G436" s="25"/>
      <c r="H436" s="99" t="str">
        <f t="shared" ref="H436" si="2220">IF($G436="","",IF($E436=1,ROUNDDOWN($G436*7.4/1000,0),ROUNDDOWN($G436*6/1000,0)))</f>
        <v/>
      </c>
      <c r="I436" s="101"/>
      <c r="J436" s="99" t="str">
        <f t="shared" ref="J436" si="2221">IF($G436="","",ROUNDDOWN($G436*2/1000,0))</f>
        <v/>
      </c>
      <c r="K436" s="101"/>
      <c r="L436" s="99" t="str">
        <f t="shared" ref="L436" si="2222">IF(G436="","",ROUNDDOWN($G436*2/1000,0))</f>
        <v/>
      </c>
      <c r="M436" s="100"/>
      <c r="N436" s="91" t="str">
        <f t="shared" ref="N436" si="2223">IF(AND($C436="",$C438=""),"",ABS($C436-$C438)+1)</f>
        <v/>
      </c>
      <c r="O436" s="120" t="str">
        <f t="shared" ref="O436" si="2224">REPLACE($O$7,1,2,"差１")</f>
        <v>差１</v>
      </c>
      <c r="P436" s="113" t="str">
        <f t="shared" ref="P436" si="2225">IF($I438="","",$I438*$N436)</f>
        <v/>
      </c>
      <c r="Q436" s="102" t="str">
        <f t="shared" ref="Q436" si="2226">IF($K438="","",$K438*$N436)</f>
        <v/>
      </c>
      <c r="R436" s="102" t="str">
        <f t="shared" ref="R436" si="2227">IF($M438="","",$M438*$N436)</f>
        <v/>
      </c>
      <c r="S436" s="111"/>
      <c r="U436" s="16"/>
      <c r="V436" s="16"/>
      <c r="W436" s="16"/>
      <c r="X436" s="16"/>
    </row>
    <row r="437" spans="1:24" ht="14.25" thickBot="1" x14ac:dyDescent="0.2">
      <c r="A437" s="107"/>
      <c r="B437" s="65"/>
      <c r="C437" s="116" t="s">
        <v>11</v>
      </c>
      <c r="D437" s="117"/>
      <c r="E437" s="95"/>
      <c r="F437" s="33" t="s">
        <v>2</v>
      </c>
      <c r="G437" s="26"/>
      <c r="H437" s="97" t="str">
        <f t="shared" ref="H437" si="2228">IF($G437="","",IF($E436=1,ROUNDDOWN($G437*7.4/1000,0),ROUNDDOWN($G437*6/1000,0)))</f>
        <v/>
      </c>
      <c r="I437" s="98"/>
      <c r="J437" s="97" t="str">
        <f t="shared" ref="J437" si="2229">IF(G437="","",ROUNDDOWN(G437*2/1000,0))</f>
        <v/>
      </c>
      <c r="K437" s="98"/>
      <c r="L437" s="97" t="str">
        <f t="shared" ref="L437" si="2230">IF($G437="","",ROUNDDOWN($G437*2/1000,0))</f>
        <v/>
      </c>
      <c r="M437" s="105"/>
      <c r="N437" s="92"/>
      <c r="O437" s="120"/>
      <c r="P437" s="114"/>
      <c r="Q437" s="103"/>
      <c r="R437" s="103"/>
      <c r="S437" s="111"/>
      <c r="U437" s="16"/>
      <c r="V437" s="16"/>
      <c r="W437" s="16"/>
      <c r="X437" s="16"/>
    </row>
    <row r="438" spans="1:24" ht="14.25" thickBot="1" x14ac:dyDescent="0.2">
      <c r="A438" s="107"/>
      <c r="B438" s="65"/>
      <c r="C438" s="34"/>
      <c r="D438" s="22" t="s">
        <v>31</v>
      </c>
      <c r="E438" s="96"/>
      <c r="F438" s="23" t="str">
        <f t="shared" ref="F438" si="2231">$O$9</f>
        <v>差１</v>
      </c>
      <c r="G438" s="7" t="str">
        <f t="shared" ref="G438" si="2232">IF(AND($G436="",$G437="",""),"",$G436-$G437)</f>
        <v/>
      </c>
      <c r="H438" s="8" t="s">
        <v>4</v>
      </c>
      <c r="I438" s="9" t="str">
        <f t="shared" ref="I438" si="2233">IF(AND($H436="",$H437=""),"",$H436-$H437)</f>
        <v/>
      </c>
      <c r="J438" s="8" t="s">
        <v>5</v>
      </c>
      <c r="K438" s="9" t="str">
        <f t="shared" ref="K438" si="2234">IF(AND($J436="",$J437=""),"",$J436-$J437)</f>
        <v/>
      </c>
      <c r="L438" s="10" t="s">
        <v>6</v>
      </c>
      <c r="M438" s="7" t="str">
        <f t="shared" ref="M438" si="2235">IF(AND($L436="",$L437=""),"",$L436-$L437)</f>
        <v/>
      </c>
      <c r="N438" s="93"/>
      <c r="O438" s="120"/>
      <c r="P438" s="115"/>
      <c r="Q438" s="104"/>
      <c r="R438" s="104"/>
      <c r="S438" s="111"/>
      <c r="U438" s="16"/>
      <c r="V438" s="16"/>
      <c r="W438" s="16"/>
      <c r="X438" s="16"/>
    </row>
    <row r="439" spans="1:24" ht="14.25" thickBot="1" x14ac:dyDescent="0.2">
      <c r="A439" s="107"/>
      <c r="B439" s="66"/>
      <c r="C439" s="31"/>
      <c r="D439" s="20" t="s">
        <v>31</v>
      </c>
      <c r="E439" s="94"/>
      <c r="F439" s="24" t="s">
        <v>1</v>
      </c>
      <c r="G439" s="26"/>
      <c r="H439" s="86" t="str">
        <f t="shared" ref="H439" si="2236">IF($G439="","",IF($E439=1,ROUNDDOWN($G439*7.4/1000,0),ROUNDDOWN($G439*6/1000,0)))</f>
        <v/>
      </c>
      <c r="I439" s="87"/>
      <c r="J439" s="86" t="str">
        <f t="shared" ref="J439:J440" si="2237">IF($G439="","",ROUNDDOWN($G439*2/1000,0))</f>
        <v/>
      </c>
      <c r="K439" s="87"/>
      <c r="L439" s="86" t="str">
        <f t="shared" ref="L439:L440" si="2238">IF($G439="","",ROUNDDOWN($G439*2/1000,0))</f>
        <v/>
      </c>
      <c r="M439" s="88"/>
      <c r="N439" s="91" t="str">
        <f t="shared" ref="N439" si="2239">IF(AND($C439="",$C441=""),"",ABS($C439-$C441)+1)</f>
        <v/>
      </c>
      <c r="O439" s="89" t="str">
        <f t="shared" ref="O439" si="2240">REPLACE($O$7,1,2,"差２")</f>
        <v>差２</v>
      </c>
      <c r="P439" s="118" t="str">
        <f t="shared" ref="P439" si="2241">IF($I441="","",$I441*$N439)</f>
        <v/>
      </c>
      <c r="Q439" s="102" t="str">
        <f t="shared" ref="Q439:R439" si="2242">IF($G441="","",$G441*$N439)</f>
        <v/>
      </c>
      <c r="R439" s="102" t="str">
        <f t="shared" si="2242"/>
        <v/>
      </c>
      <c r="S439" s="111"/>
      <c r="U439" s="16"/>
      <c r="V439" s="16"/>
      <c r="W439" s="16"/>
      <c r="X439" s="16"/>
    </row>
    <row r="440" spans="1:24" ht="14.25" thickBot="1" x14ac:dyDescent="0.2">
      <c r="A440" s="107"/>
      <c r="B440" s="67"/>
      <c r="C440" s="116" t="s">
        <v>11</v>
      </c>
      <c r="D440" s="117"/>
      <c r="E440" s="95"/>
      <c r="F440" s="33" t="s">
        <v>2</v>
      </c>
      <c r="G440" s="26"/>
      <c r="H440" s="97" t="str">
        <f t="shared" ref="H440" si="2243">IF($G439="","",IF($E439=1,ROUNDDOWN($G440*7.4/1000,0),ROUNDDOWN($G440*6/1000,0)))</f>
        <v/>
      </c>
      <c r="I440" s="98"/>
      <c r="J440" s="97" t="str">
        <f t="shared" si="2237"/>
        <v/>
      </c>
      <c r="K440" s="98"/>
      <c r="L440" s="97" t="str">
        <f t="shared" si="2238"/>
        <v/>
      </c>
      <c r="M440" s="105"/>
      <c r="N440" s="92"/>
      <c r="O440" s="89"/>
      <c r="P440" s="119"/>
      <c r="Q440" s="103"/>
      <c r="R440" s="103"/>
      <c r="S440" s="111"/>
      <c r="U440" s="16"/>
      <c r="V440" s="16"/>
      <c r="W440" s="16"/>
      <c r="X440" s="16"/>
    </row>
    <row r="441" spans="1:24" ht="14.25" thickBot="1" x14ac:dyDescent="0.2">
      <c r="A441" s="107"/>
      <c r="B441" s="67"/>
      <c r="C441" s="37"/>
      <c r="D441" s="38" t="s">
        <v>31</v>
      </c>
      <c r="E441" s="96"/>
      <c r="F441" s="39" t="str">
        <f t="shared" ref="F441" si="2244">$O$12</f>
        <v>差２</v>
      </c>
      <c r="G441" s="40" t="str">
        <f t="shared" ref="G441" si="2245">IF(AND($G439="",$G440=""),"",$G439-$G440)</f>
        <v/>
      </c>
      <c r="H441" s="41" t="s">
        <v>4</v>
      </c>
      <c r="I441" s="42" t="str">
        <f t="shared" ref="I441" si="2246">IF(AND($H439="",$H440=""),"",$H439-$H440)</f>
        <v/>
      </c>
      <c r="J441" s="41" t="s">
        <v>5</v>
      </c>
      <c r="K441" s="42" t="str">
        <f t="shared" ref="K441" si="2247">IF(AND($J439="",$J440=""),"",$J439-$J440)</f>
        <v/>
      </c>
      <c r="L441" s="43" t="s">
        <v>6</v>
      </c>
      <c r="M441" s="40" t="str">
        <f t="shared" ref="M441" si="2248">IF(AND($L439="",$L440=""),"",$L439-$L440)</f>
        <v/>
      </c>
      <c r="N441" s="92"/>
      <c r="O441" s="90"/>
      <c r="P441" s="119"/>
      <c r="Q441" s="103"/>
      <c r="R441" s="103"/>
      <c r="S441" s="112"/>
      <c r="U441" s="16"/>
      <c r="V441" s="16"/>
      <c r="W441" s="16"/>
      <c r="X441" s="16"/>
    </row>
    <row r="442" spans="1:24" ht="15" thickTop="1" thickBot="1" x14ac:dyDescent="0.2">
      <c r="A442" s="108"/>
      <c r="B442" s="62" t="s">
        <v>18</v>
      </c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4"/>
      <c r="P442" s="44" t="str">
        <f t="shared" ref="P442" si="2249">IF(AND($P436="",$P439=""),"",SUM($P436:$P439))</f>
        <v/>
      </c>
      <c r="Q442" s="45" t="str">
        <f t="shared" ref="Q442" si="2250">IF(AND(Q436="",Q439=""),"",SUM(Q436:Q439))</f>
        <v/>
      </c>
      <c r="R442" s="45" t="str">
        <f t="shared" ref="R442" si="2251">IF(AND($R436="",$R439=""),"",SUM($R436:$R439))</f>
        <v/>
      </c>
      <c r="S442" s="46" t="str">
        <f t="shared" ref="S442" si="2252">IF(AND($P442="",$Q442="",$R442=""),"",SUM($P442:$R442))</f>
        <v/>
      </c>
      <c r="T442" s="52">
        <v>62</v>
      </c>
      <c r="U442" s="53" t="str">
        <f t="shared" ref="U442" si="2253">P442</f>
        <v/>
      </c>
      <c r="V442" s="53" t="str">
        <f t="shared" ref="V442" si="2254">Q442</f>
        <v/>
      </c>
      <c r="W442" s="53" t="str">
        <f t="shared" ref="W442" si="2255">R442</f>
        <v/>
      </c>
      <c r="X442" s="53" t="str">
        <f t="shared" ref="X442" si="2256">S442</f>
        <v/>
      </c>
    </row>
    <row r="443" spans="1:24" ht="14.25" thickBot="1" x14ac:dyDescent="0.2">
      <c r="A443" s="106" t="str" cm="1">
        <f t="array" aca="1" ref="A443" ca="1">IF($B443="","",IF(ISNUMBER(OFFSET(INDIRECT(ADDRESS(ROW(),COLUMN())),-7,0)),OFFSET(INDIRECT(ADDRESS(ROW(),COLUMN())),-7,0)+1,1))</f>
        <v/>
      </c>
      <c r="B443" s="65"/>
      <c r="C443" s="31"/>
      <c r="D443" s="20" t="s">
        <v>31</v>
      </c>
      <c r="E443" s="94" t="s">
        <v>30</v>
      </c>
      <c r="F443" s="21" t="s">
        <v>1</v>
      </c>
      <c r="G443" s="25"/>
      <c r="H443" s="99" t="str">
        <f t="shared" ref="H443" si="2257">IF($G443="","",IF($E443=1,ROUNDDOWN($G443*7.4/1000,0),ROUNDDOWN($G443*6/1000,0)))</f>
        <v/>
      </c>
      <c r="I443" s="101"/>
      <c r="J443" s="99" t="str">
        <f t="shared" ref="J443" si="2258">IF($G443="","",ROUNDDOWN($G443*2/1000,0))</f>
        <v/>
      </c>
      <c r="K443" s="101"/>
      <c r="L443" s="99" t="str">
        <f t="shared" ref="L443" si="2259">IF(G443="","",ROUNDDOWN($G443*2/1000,0))</f>
        <v/>
      </c>
      <c r="M443" s="100"/>
      <c r="N443" s="91" t="str">
        <f t="shared" ref="N443" si="2260">IF(AND($C443="",$C445=""),"",ABS($C443-$C445)+1)</f>
        <v/>
      </c>
      <c r="O443" s="120" t="str">
        <f t="shared" ref="O443" si="2261">REPLACE($O$7,1,2,"差１")</f>
        <v>差１</v>
      </c>
      <c r="P443" s="113" t="str">
        <f t="shared" ref="P443" si="2262">IF($I445="","",$I445*$N443)</f>
        <v/>
      </c>
      <c r="Q443" s="102" t="str">
        <f t="shared" ref="Q443" si="2263">IF($K445="","",$K445*$N443)</f>
        <v/>
      </c>
      <c r="R443" s="102" t="str">
        <f t="shared" ref="R443" si="2264">IF($M445="","",$M445*$N443)</f>
        <v/>
      </c>
      <c r="S443" s="111"/>
      <c r="U443" s="16"/>
      <c r="V443" s="16"/>
      <c r="W443" s="16"/>
      <c r="X443" s="16"/>
    </row>
    <row r="444" spans="1:24" ht="14.25" thickBot="1" x14ac:dyDescent="0.2">
      <c r="A444" s="107"/>
      <c r="B444" s="65"/>
      <c r="C444" s="116" t="s">
        <v>11</v>
      </c>
      <c r="D444" s="117"/>
      <c r="E444" s="95"/>
      <c r="F444" s="33" t="s">
        <v>2</v>
      </c>
      <c r="G444" s="26"/>
      <c r="H444" s="97" t="str">
        <f t="shared" ref="H444" si="2265">IF($G444="","",IF($E443=1,ROUNDDOWN($G444*7.4/1000,0),ROUNDDOWN($G444*6/1000,0)))</f>
        <v/>
      </c>
      <c r="I444" s="98"/>
      <c r="J444" s="97" t="str">
        <f t="shared" ref="J444" si="2266">IF(G444="","",ROUNDDOWN(G444*2/1000,0))</f>
        <v/>
      </c>
      <c r="K444" s="98"/>
      <c r="L444" s="97" t="str">
        <f t="shared" ref="L444" si="2267">IF($G444="","",ROUNDDOWN($G444*2/1000,0))</f>
        <v/>
      </c>
      <c r="M444" s="105"/>
      <c r="N444" s="92"/>
      <c r="O444" s="120"/>
      <c r="P444" s="114"/>
      <c r="Q444" s="103"/>
      <c r="R444" s="103"/>
      <c r="S444" s="111"/>
      <c r="U444" s="16"/>
      <c r="V444" s="16"/>
      <c r="W444" s="16"/>
      <c r="X444" s="16"/>
    </row>
    <row r="445" spans="1:24" ht="14.25" thickBot="1" x14ac:dyDescent="0.2">
      <c r="A445" s="107"/>
      <c r="B445" s="65"/>
      <c r="C445" s="34"/>
      <c r="D445" s="22" t="s">
        <v>31</v>
      </c>
      <c r="E445" s="96"/>
      <c r="F445" s="23" t="str">
        <f t="shared" ref="F445" si="2268">$O$9</f>
        <v>差１</v>
      </c>
      <c r="G445" s="7" t="str">
        <f t="shared" ref="G445" si="2269">IF(AND($G443="",$G444="",""),"",$G443-$G444)</f>
        <v/>
      </c>
      <c r="H445" s="8" t="s">
        <v>4</v>
      </c>
      <c r="I445" s="9" t="str">
        <f t="shared" ref="I445" si="2270">IF(AND($H443="",$H444=""),"",$H443-$H444)</f>
        <v/>
      </c>
      <c r="J445" s="8" t="s">
        <v>5</v>
      </c>
      <c r="K445" s="9" t="str">
        <f t="shared" ref="K445" si="2271">IF(AND($J443="",$J444=""),"",$J443-$J444)</f>
        <v/>
      </c>
      <c r="L445" s="10" t="s">
        <v>6</v>
      </c>
      <c r="M445" s="7" t="str">
        <f t="shared" ref="M445" si="2272">IF(AND($L443="",$L444=""),"",$L443-$L444)</f>
        <v/>
      </c>
      <c r="N445" s="93"/>
      <c r="O445" s="120"/>
      <c r="P445" s="115"/>
      <c r="Q445" s="104"/>
      <c r="R445" s="104"/>
      <c r="S445" s="111"/>
      <c r="U445" s="16"/>
      <c r="V445" s="16"/>
      <c r="W445" s="16"/>
      <c r="X445" s="16"/>
    </row>
    <row r="446" spans="1:24" ht="14.25" thickBot="1" x14ac:dyDescent="0.2">
      <c r="A446" s="107"/>
      <c r="B446" s="66"/>
      <c r="C446" s="31"/>
      <c r="D446" s="20" t="s">
        <v>31</v>
      </c>
      <c r="E446" s="94"/>
      <c r="F446" s="24" t="s">
        <v>1</v>
      </c>
      <c r="G446" s="26"/>
      <c r="H446" s="86" t="str">
        <f t="shared" ref="H446" si="2273">IF($G446="","",IF($E446=1,ROUNDDOWN($G446*7.4/1000,0),ROUNDDOWN($G446*6/1000,0)))</f>
        <v/>
      </c>
      <c r="I446" s="87"/>
      <c r="J446" s="86" t="str">
        <f t="shared" ref="J446:J447" si="2274">IF($G446="","",ROUNDDOWN($G446*2/1000,0))</f>
        <v/>
      </c>
      <c r="K446" s="87"/>
      <c r="L446" s="86" t="str">
        <f t="shared" ref="L446:L447" si="2275">IF($G446="","",ROUNDDOWN($G446*2/1000,0))</f>
        <v/>
      </c>
      <c r="M446" s="88"/>
      <c r="N446" s="91" t="str">
        <f t="shared" ref="N446" si="2276">IF(AND($C446="",$C448=""),"",ABS($C446-$C448)+1)</f>
        <v/>
      </c>
      <c r="O446" s="89" t="str">
        <f t="shared" ref="O446" si="2277">REPLACE($O$7,1,2,"差２")</f>
        <v>差２</v>
      </c>
      <c r="P446" s="118" t="str">
        <f t="shared" ref="P446" si="2278">IF($I448="","",$I448*$N446)</f>
        <v/>
      </c>
      <c r="Q446" s="102" t="str">
        <f t="shared" ref="Q446:R446" si="2279">IF($G448="","",$G448*$N446)</f>
        <v/>
      </c>
      <c r="R446" s="102" t="str">
        <f t="shared" si="2279"/>
        <v/>
      </c>
      <c r="S446" s="111"/>
      <c r="U446" s="16"/>
      <c r="V446" s="16"/>
      <c r="W446" s="16"/>
      <c r="X446" s="16"/>
    </row>
    <row r="447" spans="1:24" ht="14.25" thickBot="1" x14ac:dyDescent="0.2">
      <c r="A447" s="107"/>
      <c r="B447" s="67"/>
      <c r="C447" s="116" t="s">
        <v>11</v>
      </c>
      <c r="D447" s="117"/>
      <c r="E447" s="95"/>
      <c r="F447" s="33" t="s">
        <v>2</v>
      </c>
      <c r="G447" s="26"/>
      <c r="H447" s="97" t="str">
        <f t="shared" ref="H447" si="2280">IF($G446="","",IF($E446=1,ROUNDDOWN($G447*7.4/1000,0),ROUNDDOWN($G447*6/1000,0)))</f>
        <v/>
      </c>
      <c r="I447" s="98"/>
      <c r="J447" s="97" t="str">
        <f t="shared" si="2274"/>
        <v/>
      </c>
      <c r="K447" s="98"/>
      <c r="L447" s="97" t="str">
        <f t="shared" si="2275"/>
        <v/>
      </c>
      <c r="M447" s="105"/>
      <c r="N447" s="92"/>
      <c r="O447" s="89"/>
      <c r="P447" s="119"/>
      <c r="Q447" s="103"/>
      <c r="R447" s="103"/>
      <c r="S447" s="111"/>
      <c r="U447" s="16"/>
      <c r="V447" s="16"/>
      <c r="W447" s="16"/>
      <c r="X447" s="16"/>
    </row>
    <row r="448" spans="1:24" ht="14.25" thickBot="1" x14ac:dyDescent="0.2">
      <c r="A448" s="107"/>
      <c r="B448" s="67"/>
      <c r="C448" s="37"/>
      <c r="D448" s="38" t="s">
        <v>31</v>
      </c>
      <c r="E448" s="96"/>
      <c r="F448" s="39" t="str">
        <f t="shared" ref="F448" si="2281">$O$12</f>
        <v>差２</v>
      </c>
      <c r="G448" s="40" t="str">
        <f t="shared" ref="G448" si="2282">IF(AND($G446="",$G447=""),"",$G446-$G447)</f>
        <v/>
      </c>
      <c r="H448" s="41" t="s">
        <v>4</v>
      </c>
      <c r="I448" s="42" t="str">
        <f t="shared" ref="I448" si="2283">IF(AND($H446="",$H447=""),"",$H446-$H447)</f>
        <v/>
      </c>
      <c r="J448" s="41" t="s">
        <v>5</v>
      </c>
      <c r="K448" s="42" t="str">
        <f t="shared" ref="K448" si="2284">IF(AND($J446="",$J447=""),"",$J446-$J447)</f>
        <v/>
      </c>
      <c r="L448" s="43" t="s">
        <v>6</v>
      </c>
      <c r="M448" s="40" t="str">
        <f t="shared" ref="M448" si="2285">IF(AND($L446="",$L447=""),"",$L446-$L447)</f>
        <v/>
      </c>
      <c r="N448" s="92"/>
      <c r="O448" s="90"/>
      <c r="P448" s="119"/>
      <c r="Q448" s="103"/>
      <c r="R448" s="103"/>
      <c r="S448" s="112"/>
      <c r="U448" s="16"/>
      <c r="V448" s="16"/>
      <c r="W448" s="16"/>
      <c r="X448" s="16"/>
    </row>
    <row r="449" spans="1:24" ht="15" thickTop="1" thickBot="1" x14ac:dyDescent="0.2">
      <c r="A449" s="108"/>
      <c r="B449" s="62" t="s">
        <v>18</v>
      </c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4"/>
      <c r="P449" s="44" t="str">
        <f t="shared" ref="P449" si="2286">IF(AND($P443="",$P446=""),"",SUM($P443:$P446))</f>
        <v/>
      </c>
      <c r="Q449" s="45" t="str">
        <f t="shared" ref="Q449" si="2287">IF(AND(Q443="",Q446=""),"",SUM(Q443:Q446))</f>
        <v/>
      </c>
      <c r="R449" s="45" t="str">
        <f t="shared" ref="R449" si="2288">IF(AND($R443="",$R446=""),"",SUM($R443:$R446))</f>
        <v/>
      </c>
      <c r="S449" s="46" t="str">
        <f t="shared" ref="S449" si="2289">IF(AND($P449="",$Q449="",$R449=""),"",SUM($P449:$R449))</f>
        <v/>
      </c>
      <c r="T449" s="52">
        <v>63</v>
      </c>
      <c r="U449" s="53" t="str">
        <f t="shared" ref="U449" si="2290">P449</f>
        <v/>
      </c>
      <c r="V449" s="53" t="str">
        <f t="shared" ref="V449" si="2291">Q449</f>
        <v/>
      </c>
      <c r="W449" s="53" t="str">
        <f t="shared" ref="W449" si="2292">R449</f>
        <v/>
      </c>
      <c r="X449" s="53" t="str">
        <f t="shared" ref="X449" si="2293">S449</f>
        <v/>
      </c>
    </row>
    <row r="450" spans="1:24" ht="14.25" thickBot="1" x14ac:dyDescent="0.2">
      <c r="A450" s="106" t="str" cm="1">
        <f t="array" aca="1" ref="A450" ca="1">IF($B450="","",IF(ISNUMBER(OFFSET(INDIRECT(ADDRESS(ROW(),COLUMN())),-7,0)),OFFSET(INDIRECT(ADDRESS(ROW(),COLUMN())),-7,0)+1,1))</f>
        <v/>
      </c>
      <c r="B450" s="65"/>
      <c r="C450" s="31"/>
      <c r="D450" s="20" t="s">
        <v>31</v>
      </c>
      <c r="E450" s="94" t="s">
        <v>30</v>
      </c>
      <c r="F450" s="21" t="s">
        <v>1</v>
      </c>
      <c r="G450" s="25"/>
      <c r="H450" s="99" t="str">
        <f t="shared" ref="H450" si="2294">IF($G450="","",IF($E450=1,ROUNDDOWN($G450*7.4/1000,0),ROUNDDOWN($G450*6/1000,0)))</f>
        <v/>
      </c>
      <c r="I450" s="101"/>
      <c r="J450" s="99" t="str">
        <f t="shared" ref="J450" si="2295">IF($G450="","",ROUNDDOWN($G450*2/1000,0))</f>
        <v/>
      </c>
      <c r="K450" s="101"/>
      <c r="L450" s="99" t="str">
        <f t="shared" ref="L450" si="2296">IF(G450="","",ROUNDDOWN($G450*2/1000,0))</f>
        <v/>
      </c>
      <c r="M450" s="100"/>
      <c r="N450" s="91" t="str">
        <f t="shared" ref="N450" si="2297">IF(AND($C450="",$C452=""),"",ABS($C450-$C452)+1)</f>
        <v/>
      </c>
      <c r="O450" s="120" t="str">
        <f t="shared" ref="O450" si="2298">REPLACE($O$7,1,2,"差１")</f>
        <v>差１</v>
      </c>
      <c r="P450" s="113" t="str">
        <f t="shared" ref="P450" si="2299">IF($I452="","",$I452*$N450)</f>
        <v/>
      </c>
      <c r="Q450" s="102" t="str">
        <f t="shared" ref="Q450" si="2300">IF($K452="","",$K452*$N450)</f>
        <v/>
      </c>
      <c r="R450" s="102" t="str">
        <f t="shared" ref="R450" si="2301">IF($M452="","",$M452*$N450)</f>
        <v/>
      </c>
      <c r="S450" s="111"/>
      <c r="U450" s="16"/>
      <c r="V450" s="16"/>
      <c r="W450" s="16"/>
      <c r="X450" s="16"/>
    </row>
    <row r="451" spans="1:24" ht="14.25" thickBot="1" x14ac:dyDescent="0.2">
      <c r="A451" s="107"/>
      <c r="B451" s="65"/>
      <c r="C451" s="116" t="s">
        <v>11</v>
      </c>
      <c r="D451" s="117"/>
      <c r="E451" s="95"/>
      <c r="F451" s="33" t="s">
        <v>2</v>
      </c>
      <c r="G451" s="26"/>
      <c r="H451" s="97" t="str">
        <f t="shared" ref="H451" si="2302">IF($G451="","",IF($E450=1,ROUNDDOWN($G451*7.4/1000,0),ROUNDDOWN($G451*6/1000,0)))</f>
        <v/>
      </c>
      <c r="I451" s="98"/>
      <c r="J451" s="97" t="str">
        <f t="shared" ref="J451" si="2303">IF(G451="","",ROUNDDOWN(G451*2/1000,0))</f>
        <v/>
      </c>
      <c r="K451" s="98"/>
      <c r="L451" s="97" t="str">
        <f t="shared" ref="L451" si="2304">IF($G451="","",ROUNDDOWN($G451*2/1000,0))</f>
        <v/>
      </c>
      <c r="M451" s="105"/>
      <c r="N451" s="92"/>
      <c r="O451" s="120"/>
      <c r="P451" s="114"/>
      <c r="Q451" s="103"/>
      <c r="R451" s="103"/>
      <c r="S451" s="111"/>
      <c r="U451" s="16"/>
      <c r="V451" s="16"/>
      <c r="W451" s="16"/>
      <c r="X451" s="16"/>
    </row>
    <row r="452" spans="1:24" ht="14.25" thickBot="1" x14ac:dyDescent="0.2">
      <c r="A452" s="107"/>
      <c r="B452" s="65"/>
      <c r="C452" s="34"/>
      <c r="D452" s="22" t="s">
        <v>31</v>
      </c>
      <c r="E452" s="96"/>
      <c r="F452" s="23" t="str">
        <f t="shared" ref="F452" si="2305">$O$9</f>
        <v>差１</v>
      </c>
      <c r="G452" s="7" t="str">
        <f t="shared" ref="G452" si="2306">IF(AND($G450="",$G451="",""),"",$G450-$G451)</f>
        <v/>
      </c>
      <c r="H452" s="8" t="s">
        <v>4</v>
      </c>
      <c r="I452" s="9" t="str">
        <f t="shared" ref="I452" si="2307">IF(AND($H450="",$H451=""),"",$H450-$H451)</f>
        <v/>
      </c>
      <c r="J452" s="8" t="s">
        <v>5</v>
      </c>
      <c r="K452" s="9" t="str">
        <f t="shared" ref="K452" si="2308">IF(AND($J450="",$J451=""),"",$J450-$J451)</f>
        <v/>
      </c>
      <c r="L452" s="10" t="s">
        <v>6</v>
      </c>
      <c r="M452" s="7" t="str">
        <f t="shared" ref="M452" si="2309">IF(AND($L450="",$L451=""),"",$L450-$L451)</f>
        <v/>
      </c>
      <c r="N452" s="93"/>
      <c r="O452" s="120"/>
      <c r="P452" s="115"/>
      <c r="Q452" s="104"/>
      <c r="R452" s="104"/>
      <c r="S452" s="111"/>
      <c r="U452" s="16"/>
      <c r="V452" s="16"/>
      <c r="W452" s="16"/>
      <c r="X452" s="16"/>
    </row>
    <row r="453" spans="1:24" ht="14.25" thickBot="1" x14ac:dyDescent="0.2">
      <c r="A453" s="107"/>
      <c r="B453" s="66"/>
      <c r="C453" s="31"/>
      <c r="D453" s="20" t="s">
        <v>31</v>
      </c>
      <c r="E453" s="94"/>
      <c r="F453" s="24" t="s">
        <v>1</v>
      </c>
      <c r="G453" s="26"/>
      <c r="H453" s="86" t="str">
        <f t="shared" ref="H453" si="2310">IF($G453="","",IF($E453=1,ROUNDDOWN($G453*7.4/1000,0),ROUNDDOWN($G453*6/1000,0)))</f>
        <v/>
      </c>
      <c r="I453" s="87"/>
      <c r="J453" s="86" t="str">
        <f t="shared" ref="J453:J454" si="2311">IF($G453="","",ROUNDDOWN($G453*2/1000,0))</f>
        <v/>
      </c>
      <c r="K453" s="87"/>
      <c r="L453" s="86" t="str">
        <f t="shared" ref="L453:L454" si="2312">IF($G453="","",ROUNDDOWN($G453*2/1000,0))</f>
        <v/>
      </c>
      <c r="M453" s="88"/>
      <c r="N453" s="91" t="str">
        <f t="shared" ref="N453" si="2313">IF(AND($C453="",$C455=""),"",ABS($C453-$C455)+1)</f>
        <v/>
      </c>
      <c r="O453" s="89" t="str">
        <f t="shared" ref="O453" si="2314">REPLACE($O$7,1,2,"差２")</f>
        <v>差２</v>
      </c>
      <c r="P453" s="118" t="str">
        <f t="shared" ref="P453" si="2315">IF($I455="","",$I455*$N453)</f>
        <v/>
      </c>
      <c r="Q453" s="102" t="str">
        <f t="shared" ref="Q453:R453" si="2316">IF($G455="","",$G455*$N453)</f>
        <v/>
      </c>
      <c r="R453" s="102" t="str">
        <f t="shared" si="2316"/>
        <v/>
      </c>
      <c r="S453" s="111"/>
      <c r="U453" s="16"/>
      <c r="V453" s="16"/>
      <c r="W453" s="16"/>
      <c r="X453" s="16"/>
    </row>
    <row r="454" spans="1:24" ht="14.25" thickBot="1" x14ac:dyDescent="0.2">
      <c r="A454" s="107"/>
      <c r="B454" s="67"/>
      <c r="C454" s="116" t="s">
        <v>11</v>
      </c>
      <c r="D454" s="117"/>
      <c r="E454" s="95"/>
      <c r="F454" s="33" t="s">
        <v>2</v>
      </c>
      <c r="G454" s="26"/>
      <c r="H454" s="97" t="str">
        <f t="shared" ref="H454" si="2317">IF($G453="","",IF($E453=1,ROUNDDOWN($G454*7.4/1000,0),ROUNDDOWN($G454*6/1000,0)))</f>
        <v/>
      </c>
      <c r="I454" s="98"/>
      <c r="J454" s="97" t="str">
        <f t="shared" si="2311"/>
        <v/>
      </c>
      <c r="K454" s="98"/>
      <c r="L454" s="97" t="str">
        <f t="shared" si="2312"/>
        <v/>
      </c>
      <c r="M454" s="105"/>
      <c r="N454" s="92"/>
      <c r="O454" s="89"/>
      <c r="P454" s="119"/>
      <c r="Q454" s="103"/>
      <c r="R454" s="103"/>
      <c r="S454" s="111"/>
      <c r="U454" s="16"/>
      <c r="V454" s="16"/>
      <c r="W454" s="16"/>
      <c r="X454" s="16"/>
    </row>
    <row r="455" spans="1:24" ht="14.25" thickBot="1" x14ac:dyDescent="0.2">
      <c r="A455" s="107"/>
      <c r="B455" s="67"/>
      <c r="C455" s="37"/>
      <c r="D455" s="38" t="s">
        <v>31</v>
      </c>
      <c r="E455" s="96"/>
      <c r="F455" s="39" t="str">
        <f t="shared" ref="F455" si="2318">$O$12</f>
        <v>差２</v>
      </c>
      <c r="G455" s="40" t="str">
        <f t="shared" ref="G455" si="2319">IF(AND($G453="",$G454=""),"",$G453-$G454)</f>
        <v/>
      </c>
      <c r="H455" s="41" t="s">
        <v>4</v>
      </c>
      <c r="I455" s="42" t="str">
        <f t="shared" ref="I455" si="2320">IF(AND($H453="",$H454=""),"",$H453-$H454)</f>
        <v/>
      </c>
      <c r="J455" s="41" t="s">
        <v>5</v>
      </c>
      <c r="K455" s="42" t="str">
        <f t="shared" ref="K455" si="2321">IF(AND($J453="",$J454=""),"",$J453-$J454)</f>
        <v/>
      </c>
      <c r="L455" s="43" t="s">
        <v>6</v>
      </c>
      <c r="M455" s="40" t="str">
        <f t="shared" ref="M455" si="2322">IF(AND($L453="",$L454=""),"",$L453-$L454)</f>
        <v/>
      </c>
      <c r="N455" s="92"/>
      <c r="O455" s="90"/>
      <c r="P455" s="119"/>
      <c r="Q455" s="103"/>
      <c r="R455" s="103"/>
      <c r="S455" s="112"/>
      <c r="U455" s="16"/>
      <c r="V455" s="16"/>
      <c r="W455" s="16"/>
      <c r="X455" s="16"/>
    </row>
    <row r="456" spans="1:24" ht="15" thickTop="1" thickBot="1" x14ac:dyDescent="0.2">
      <c r="A456" s="108"/>
      <c r="B456" s="62" t="s">
        <v>18</v>
      </c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4"/>
      <c r="P456" s="44" t="str">
        <f t="shared" ref="P456" si="2323">IF(AND($P450="",$P453=""),"",SUM($P450:$P453))</f>
        <v/>
      </c>
      <c r="Q456" s="45" t="str">
        <f t="shared" ref="Q456" si="2324">IF(AND(Q450="",Q453=""),"",SUM(Q450:Q453))</f>
        <v/>
      </c>
      <c r="R456" s="45" t="str">
        <f t="shared" ref="R456" si="2325">IF(AND($R450="",$R453=""),"",SUM($R450:$R453))</f>
        <v/>
      </c>
      <c r="S456" s="46" t="str">
        <f t="shared" ref="S456" si="2326">IF(AND($P456="",$Q456="",$R456=""),"",SUM($P456:$R456))</f>
        <v/>
      </c>
      <c r="T456" s="52">
        <v>64</v>
      </c>
      <c r="U456" s="53" t="str">
        <f t="shared" ref="U456" si="2327">P456</f>
        <v/>
      </c>
      <c r="V456" s="53" t="str">
        <f t="shared" ref="V456" si="2328">Q456</f>
        <v/>
      </c>
      <c r="W456" s="53" t="str">
        <f t="shared" ref="W456" si="2329">R456</f>
        <v/>
      </c>
      <c r="X456" s="53" t="str">
        <f t="shared" ref="X456" si="2330">S456</f>
        <v/>
      </c>
    </row>
    <row r="457" spans="1:24" ht="14.25" thickBot="1" x14ac:dyDescent="0.2">
      <c r="A457" s="106" t="str" cm="1">
        <f t="array" aca="1" ref="A457" ca="1">IF($B457="","",IF(ISNUMBER(OFFSET(INDIRECT(ADDRESS(ROW(),COLUMN())),-7,0)),OFFSET(INDIRECT(ADDRESS(ROW(),COLUMN())),-7,0)+1,1))</f>
        <v/>
      </c>
      <c r="B457" s="65"/>
      <c r="C457" s="31"/>
      <c r="D457" s="20" t="s">
        <v>31</v>
      </c>
      <c r="E457" s="94" t="s">
        <v>30</v>
      </c>
      <c r="F457" s="21" t="s">
        <v>1</v>
      </c>
      <c r="G457" s="25"/>
      <c r="H457" s="99" t="str">
        <f t="shared" ref="H457" si="2331">IF($G457="","",IF($E457=1,ROUNDDOWN($G457*7.4/1000,0),ROUNDDOWN($G457*6/1000,0)))</f>
        <v/>
      </c>
      <c r="I457" s="101"/>
      <c r="J457" s="99" t="str">
        <f t="shared" ref="J457" si="2332">IF($G457="","",ROUNDDOWN($G457*2/1000,0))</f>
        <v/>
      </c>
      <c r="K457" s="101"/>
      <c r="L457" s="99" t="str">
        <f t="shared" ref="L457" si="2333">IF(G457="","",ROUNDDOWN($G457*2/1000,0))</f>
        <v/>
      </c>
      <c r="M457" s="100"/>
      <c r="N457" s="91" t="str">
        <f t="shared" ref="N457" si="2334">IF(AND($C457="",$C459=""),"",ABS($C457-$C459)+1)</f>
        <v/>
      </c>
      <c r="O457" s="120" t="str">
        <f t="shared" ref="O457" si="2335">REPLACE($O$7,1,2,"差１")</f>
        <v>差１</v>
      </c>
      <c r="P457" s="113" t="str">
        <f t="shared" ref="P457" si="2336">IF($I459="","",$I459*$N457)</f>
        <v/>
      </c>
      <c r="Q457" s="102" t="str">
        <f t="shared" ref="Q457" si="2337">IF($K459="","",$K459*$N457)</f>
        <v/>
      </c>
      <c r="R457" s="102" t="str">
        <f t="shared" ref="R457" si="2338">IF($M459="","",$M459*$N457)</f>
        <v/>
      </c>
      <c r="S457" s="111"/>
      <c r="U457" s="16"/>
      <c r="V457" s="16"/>
      <c r="W457" s="16"/>
      <c r="X457" s="16"/>
    </row>
    <row r="458" spans="1:24" ht="14.25" thickBot="1" x14ac:dyDescent="0.2">
      <c r="A458" s="107"/>
      <c r="B458" s="65"/>
      <c r="C458" s="116" t="s">
        <v>11</v>
      </c>
      <c r="D458" s="117"/>
      <c r="E458" s="95"/>
      <c r="F458" s="33" t="s">
        <v>2</v>
      </c>
      <c r="G458" s="26"/>
      <c r="H458" s="97" t="str">
        <f t="shared" ref="H458" si="2339">IF($G458="","",IF($E457=1,ROUNDDOWN($G458*7.4/1000,0),ROUNDDOWN($G458*6/1000,0)))</f>
        <v/>
      </c>
      <c r="I458" s="98"/>
      <c r="J458" s="97" t="str">
        <f t="shared" ref="J458" si="2340">IF(G458="","",ROUNDDOWN(G458*2/1000,0))</f>
        <v/>
      </c>
      <c r="K458" s="98"/>
      <c r="L458" s="97" t="str">
        <f t="shared" ref="L458" si="2341">IF($G458="","",ROUNDDOWN($G458*2/1000,0))</f>
        <v/>
      </c>
      <c r="M458" s="105"/>
      <c r="N458" s="92"/>
      <c r="O458" s="120"/>
      <c r="P458" s="114"/>
      <c r="Q458" s="103"/>
      <c r="R458" s="103"/>
      <c r="S458" s="111"/>
      <c r="U458" s="16"/>
      <c r="V458" s="16"/>
      <c r="W458" s="16"/>
      <c r="X458" s="16"/>
    </row>
    <row r="459" spans="1:24" ht="14.25" thickBot="1" x14ac:dyDescent="0.2">
      <c r="A459" s="107"/>
      <c r="B459" s="65"/>
      <c r="C459" s="34"/>
      <c r="D459" s="22" t="s">
        <v>31</v>
      </c>
      <c r="E459" s="96"/>
      <c r="F459" s="23" t="str">
        <f t="shared" ref="F459" si="2342">$O$9</f>
        <v>差１</v>
      </c>
      <c r="G459" s="7" t="str">
        <f t="shared" ref="G459" si="2343">IF(AND($G457="",$G458="",""),"",$G457-$G458)</f>
        <v/>
      </c>
      <c r="H459" s="8" t="s">
        <v>4</v>
      </c>
      <c r="I459" s="9" t="str">
        <f t="shared" ref="I459" si="2344">IF(AND($H457="",$H458=""),"",$H457-$H458)</f>
        <v/>
      </c>
      <c r="J459" s="8" t="s">
        <v>5</v>
      </c>
      <c r="K459" s="9" t="str">
        <f t="shared" ref="K459" si="2345">IF(AND($J457="",$J458=""),"",$J457-$J458)</f>
        <v/>
      </c>
      <c r="L459" s="10" t="s">
        <v>6</v>
      </c>
      <c r="M459" s="7" t="str">
        <f t="shared" ref="M459" si="2346">IF(AND($L457="",$L458=""),"",$L457-$L458)</f>
        <v/>
      </c>
      <c r="N459" s="93"/>
      <c r="O459" s="120"/>
      <c r="P459" s="115"/>
      <c r="Q459" s="104"/>
      <c r="R459" s="104"/>
      <c r="S459" s="111"/>
      <c r="U459" s="16"/>
      <c r="V459" s="16"/>
      <c r="W459" s="16"/>
      <c r="X459" s="16"/>
    </row>
    <row r="460" spans="1:24" ht="14.25" thickBot="1" x14ac:dyDescent="0.2">
      <c r="A460" s="107"/>
      <c r="B460" s="66"/>
      <c r="C460" s="31"/>
      <c r="D460" s="20" t="s">
        <v>31</v>
      </c>
      <c r="E460" s="94"/>
      <c r="F460" s="24" t="s">
        <v>1</v>
      </c>
      <c r="G460" s="26"/>
      <c r="H460" s="86" t="str">
        <f t="shared" ref="H460" si="2347">IF($G460="","",IF($E460=1,ROUNDDOWN($G460*7.4/1000,0),ROUNDDOWN($G460*6/1000,0)))</f>
        <v/>
      </c>
      <c r="I460" s="87"/>
      <c r="J460" s="86" t="str">
        <f t="shared" ref="J460:J461" si="2348">IF($G460="","",ROUNDDOWN($G460*2/1000,0))</f>
        <v/>
      </c>
      <c r="K460" s="87"/>
      <c r="L460" s="86" t="str">
        <f t="shared" ref="L460:L461" si="2349">IF($G460="","",ROUNDDOWN($G460*2/1000,0))</f>
        <v/>
      </c>
      <c r="M460" s="88"/>
      <c r="N460" s="91" t="str">
        <f t="shared" ref="N460" si="2350">IF(AND($C460="",$C462=""),"",ABS($C460-$C462)+1)</f>
        <v/>
      </c>
      <c r="O460" s="89" t="str">
        <f t="shared" ref="O460" si="2351">REPLACE($O$7,1,2,"差２")</f>
        <v>差２</v>
      </c>
      <c r="P460" s="118" t="str">
        <f t="shared" ref="P460" si="2352">IF($I462="","",$I462*$N460)</f>
        <v/>
      </c>
      <c r="Q460" s="102" t="str">
        <f t="shared" ref="Q460:R460" si="2353">IF($G462="","",$G462*$N460)</f>
        <v/>
      </c>
      <c r="R460" s="102" t="str">
        <f t="shared" si="2353"/>
        <v/>
      </c>
      <c r="S460" s="111"/>
      <c r="U460" s="16"/>
      <c r="V460" s="16"/>
      <c r="W460" s="16"/>
      <c r="X460" s="16"/>
    </row>
    <row r="461" spans="1:24" ht="14.25" thickBot="1" x14ac:dyDescent="0.2">
      <c r="A461" s="107"/>
      <c r="B461" s="67"/>
      <c r="C461" s="116" t="s">
        <v>11</v>
      </c>
      <c r="D461" s="117"/>
      <c r="E461" s="95"/>
      <c r="F461" s="33" t="s">
        <v>2</v>
      </c>
      <c r="G461" s="26"/>
      <c r="H461" s="97" t="str">
        <f t="shared" ref="H461" si="2354">IF($G460="","",IF($E460=1,ROUNDDOWN($G461*7.4/1000,0),ROUNDDOWN($G461*6/1000,0)))</f>
        <v/>
      </c>
      <c r="I461" s="98"/>
      <c r="J461" s="97" t="str">
        <f t="shared" si="2348"/>
        <v/>
      </c>
      <c r="K461" s="98"/>
      <c r="L461" s="97" t="str">
        <f t="shared" si="2349"/>
        <v/>
      </c>
      <c r="M461" s="105"/>
      <c r="N461" s="92"/>
      <c r="O461" s="89"/>
      <c r="P461" s="119"/>
      <c r="Q461" s="103"/>
      <c r="R461" s="103"/>
      <c r="S461" s="111"/>
      <c r="U461" s="16"/>
      <c r="V461" s="16"/>
      <c r="W461" s="16"/>
      <c r="X461" s="16"/>
    </row>
    <row r="462" spans="1:24" ht="14.25" thickBot="1" x14ac:dyDescent="0.2">
      <c r="A462" s="107"/>
      <c r="B462" s="67"/>
      <c r="C462" s="37"/>
      <c r="D462" s="38" t="s">
        <v>31</v>
      </c>
      <c r="E462" s="96"/>
      <c r="F462" s="39" t="str">
        <f t="shared" ref="F462" si="2355">$O$12</f>
        <v>差２</v>
      </c>
      <c r="G462" s="40" t="str">
        <f t="shared" ref="G462" si="2356">IF(AND($G460="",$G461=""),"",$G460-$G461)</f>
        <v/>
      </c>
      <c r="H462" s="41" t="s">
        <v>4</v>
      </c>
      <c r="I462" s="42" t="str">
        <f t="shared" ref="I462" si="2357">IF(AND($H460="",$H461=""),"",$H460-$H461)</f>
        <v/>
      </c>
      <c r="J462" s="41" t="s">
        <v>5</v>
      </c>
      <c r="K462" s="42" t="str">
        <f t="shared" ref="K462" si="2358">IF(AND($J460="",$J461=""),"",$J460-$J461)</f>
        <v/>
      </c>
      <c r="L462" s="43" t="s">
        <v>6</v>
      </c>
      <c r="M462" s="40" t="str">
        <f t="shared" ref="M462" si="2359">IF(AND($L460="",$L461=""),"",$L460-$L461)</f>
        <v/>
      </c>
      <c r="N462" s="92"/>
      <c r="O462" s="90"/>
      <c r="P462" s="119"/>
      <c r="Q462" s="103"/>
      <c r="R462" s="103"/>
      <c r="S462" s="112"/>
      <c r="U462" s="16"/>
      <c r="V462" s="16"/>
      <c r="W462" s="16"/>
      <c r="X462" s="16"/>
    </row>
    <row r="463" spans="1:24" ht="15" thickTop="1" thickBot="1" x14ac:dyDescent="0.2">
      <c r="A463" s="108"/>
      <c r="B463" s="62" t="s">
        <v>18</v>
      </c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4"/>
      <c r="P463" s="44" t="str">
        <f t="shared" ref="P463" si="2360">IF(AND($P457="",$P460=""),"",SUM($P457:$P460))</f>
        <v/>
      </c>
      <c r="Q463" s="45" t="str">
        <f t="shared" ref="Q463" si="2361">IF(AND(Q457="",Q460=""),"",SUM(Q457:Q460))</f>
        <v/>
      </c>
      <c r="R463" s="45" t="str">
        <f t="shared" ref="R463" si="2362">IF(AND($R457="",$R460=""),"",SUM($R457:$R460))</f>
        <v/>
      </c>
      <c r="S463" s="46" t="str">
        <f t="shared" ref="S463" si="2363">IF(AND($P463="",$Q463="",$R463=""),"",SUM($P463:$R463))</f>
        <v/>
      </c>
      <c r="T463" s="52">
        <v>65</v>
      </c>
      <c r="U463" s="53" t="str">
        <f t="shared" ref="U463" si="2364">P463</f>
        <v/>
      </c>
      <c r="V463" s="53" t="str">
        <f t="shared" ref="V463" si="2365">Q463</f>
        <v/>
      </c>
      <c r="W463" s="53" t="str">
        <f t="shared" ref="W463" si="2366">R463</f>
        <v/>
      </c>
      <c r="X463" s="53" t="str">
        <f t="shared" ref="X463" si="2367">S463</f>
        <v/>
      </c>
    </row>
    <row r="464" spans="1:24" ht="14.25" thickBot="1" x14ac:dyDescent="0.2">
      <c r="A464" s="106" t="str" cm="1">
        <f t="array" aca="1" ref="A464" ca="1">IF($B464="","",IF(ISNUMBER(OFFSET(INDIRECT(ADDRESS(ROW(),COLUMN())),-7,0)),OFFSET(INDIRECT(ADDRESS(ROW(),COLUMN())),-7,0)+1,1))</f>
        <v/>
      </c>
      <c r="B464" s="65"/>
      <c r="C464" s="31"/>
      <c r="D464" s="20" t="s">
        <v>31</v>
      </c>
      <c r="E464" s="94" t="s">
        <v>30</v>
      </c>
      <c r="F464" s="21" t="s">
        <v>1</v>
      </c>
      <c r="G464" s="25"/>
      <c r="H464" s="99" t="str">
        <f t="shared" ref="H464" si="2368">IF($G464="","",IF($E464=1,ROUNDDOWN($G464*7.4/1000,0),ROUNDDOWN($G464*6/1000,0)))</f>
        <v/>
      </c>
      <c r="I464" s="101"/>
      <c r="J464" s="99" t="str">
        <f t="shared" ref="J464" si="2369">IF($G464="","",ROUNDDOWN($G464*2/1000,0))</f>
        <v/>
      </c>
      <c r="K464" s="101"/>
      <c r="L464" s="99" t="str">
        <f t="shared" ref="L464" si="2370">IF(G464="","",ROUNDDOWN($G464*2/1000,0))</f>
        <v/>
      </c>
      <c r="M464" s="100"/>
      <c r="N464" s="91" t="str">
        <f t="shared" ref="N464" si="2371">IF(AND($C464="",$C466=""),"",ABS($C464-$C466)+1)</f>
        <v/>
      </c>
      <c r="O464" s="120" t="str">
        <f t="shared" ref="O464" si="2372">REPLACE($O$7,1,2,"差１")</f>
        <v>差１</v>
      </c>
      <c r="P464" s="113" t="str">
        <f t="shared" ref="P464" si="2373">IF($I466="","",$I466*$N464)</f>
        <v/>
      </c>
      <c r="Q464" s="102" t="str">
        <f t="shared" ref="Q464" si="2374">IF($K466="","",$K466*$N464)</f>
        <v/>
      </c>
      <c r="R464" s="102" t="str">
        <f t="shared" ref="R464" si="2375">IF($M466="","",$M466*$N464)</f>
        <v/>
      </c>
      <c r="S464" s="111"/>
      <c r="U464" s="16"/>
      <c r="V464" s="16"/>
      <c r="W464" s="16"/>
      <c r="X464" s="16"/>
    </row>
    <row r="465" spans="1:24" ht="14.25" thickBot="1" x14ac:dyDescent="0.2">
      <c r="A465" s="107"/>
      <c r="B465" s="65"/>
      <c r="C465" s="116" t="s">
        <v>11</v>
      </c>
      <c r="D465" s="117"/>
      <c r="E465" s="95"/>
      <c r="F465" s="33" t="s">
        <v>2</v>
      </c>
      <c r="G465" s="26"/>
      <c r="H465" s="97" t="str">
        <f t="shared" ref="H465" si="2376">IF($G465="","",IF($E464=1,ROUNDDOWN($G465*7.4/1000,0),ROUNDDOWN($G465*6/1000,0)))</f>
        <v/>
      </c>
      <c r="I465" s="98"/>
      <c r="J465" s="97" t="str">
        <f t="shared" ref="J465" si="2377">IF(G465="","",ROUNDDOWN(G465*2/1000,0))</f>
        <v/>
      </c>
      <c r="K465" s="98"/>
      <c r="L465" s="97" t="str">
        <f t="shared" ref="L465" si="2378">IF($G465="","",ROUNDDOWN($G465*2/1000,0))</f>
        <v/>
      </c>
      <c r="M465" s="105"/>
      <c r="N465" s="92"/>
      <c r="O465" s="120"/>
      <c r="P465" s="114"/>
      <c r="Q465" s="103"/>
      <c r="R465" s="103"/>
      <c r="S465" s="111"/>
      <c r="U465" s="16"/>
      <c r="V465" s="16"/>
      <c r="W465" s="16"/>
      <c r="X465" s="16"/>
    </row>
    <row r="466" spans="1:24" ht="14.25" thickBot="1" x14ac:dyDescent="0.2">
      <c r="A466" s="107"/>
      <c r="B466" s="65"/>
      <c r="C466" s="34"/>
      <c r="D466" s="22" t="s">
        <v>31</v>
      </c>
      <c r="E466" s="96"/>
      <c r="F466" s="23" t="str">
        <f t="shared" ref="F466" si="2379">$O$9</f>
        <v>差１</v>
      </c>
      <c r="G466" s="7" t="str">
        <f t="shared" ref="G466" si="2380">IF(AND($G464="",$G465="",""),"",$G464-$G465)</f>
        <v/>
      </c>
      <c r="H466" s="8" t="s">
        <v>4</v>
      </c>
      <c r="I466" s="9" t="str">
        <f t="shared" ref="I466" si="2381">IF(AND($H464="",$H465=""),"",$H464-$H465)</f>
        <v/>
      </c>
      <c r="J466" s="8" t="s">
        <v>5</v>
      </c>
      <c r="K466" s="9" t="str">
        <f t="shared" ref="K466" si="2382">IF(AND($J464="",$J465=""),"",$J464-$J465)</f>
        <v/>
      </c>
      <c r="L466" s="10" t="s">
        <v>6</v>
      </c>
      <c r="M466" s="7" t="str">
        <f t="shared" ref="M466" si="2383">IF(AND($L464="",$L465=""),"",$L464-$L465)</f>
        <v/>
      </c>
      <c r="N466" s="93"/>
      <c r="O466" s="120"/>
      <c r="P466" s="115"/>
      <c r="Q466" s="104"/>
      <c r="R466" s="104"/>
      <c r="S466" s="111"/>
      <c r="U466" s="16"/>
      <c r="V466" s="16"/>
      <c r="W466" s="16"/>
      <c r="X466" s="16"/>
    </row>
    <row r="467" spans="1:24" ht="14.25" thickBot="1" x14ac:dyDescent="0.2">
      <c r="A467" s="107"/>
      <c r="B467" s="66"/>
      <c r="C467" s="31"/>
      <c r="D467" s="20" t="s">
        <v>31</v>
      </c>
      <c r="E467" s="94"/>
      <c r="F467" s="24" t="s">
        <v>1</v>
      </c>
      <c r="G467" s="26"/>
      <c r="H467" s="86" t="str">
        <f t="shared" ref="H467" si="2384">IF($G467="","",IF($E467=1,ROUNDDOWN($G467*7.4/1000,0),ROUNDDOWN($G467*6/1000,0)))</f>
        <v/>
      </c>
      <c r="I467" s="87"/>
      <c r="J467" s="86" t="str">
        <f t="shared" ref="J467:J468" si="2385">IF($G467="","",ROUNDDOWN($G467*2/1000,0))</f>
        <v/>
      </c>
      <c r="K467" s="87"/>
      <c r="L467" s="86" t="str">
        <f t="shared" ref="L467:L468" si="2386">IF($G467="","",ROUNDDOWN($G467*2/1000,0))</f>
        <v/>
      </c>
      <c r="M467" s="88"/>
      <c r="N467" s="91" t="str">
        <f t="shared" ref="N467" si="2387">IF(AND($C467="",$C469=""),"",ABS($C467-$C469)+1)</f>
        <v/>
      </c>
      <c r="O467" s="89" t="str">
        <f t="shared" ref="O467" si="2388">REPLACE($O$7,1,2,"差２")</f>
        <v>差２</v>
      </c>
      <c r="P467" s="118" t="str">
        <f t="shared" ref="P467" si="2389">IF($I469="","",$I469*$N467)</f>
        <v/>
      </c>
      <c r="Q467" s="102" t="str">
        <f t="shared" ref="Q467:R467" si="2390">IF($G469="","",$G469*$N467)</f>
        <v/>
      </c>
      <c r="R467" s="102" t="str">
        <f t="shared" si="2390"/>
        <v/>
      </c>
      <c r="S467" s="111"/>
      <c r="U467" s="16"/>
      <c r="V467" s="16"/>
      <c r="W467" s="16"/>
      <c r="X467" s="16"/>
    </row>
    <row r="468" spans="1:24" ht="14.25" thickBot="1" x14ac:dyDescent="0.2">
      <c r="A468" s="107"/>
      <c r="B468" s="67"/>
      <c r="C468" s="116" t="s">
        <v>11</v>
      </c>
      <c r="D468" s="117"/>
      <c r="E468" s="95"/>
      <c r="F468" s="33" t="s">
        <v>2</v>
      </c>
      <c r="G468" s="26"/>
      <c r="H468" s="97" t="str">
        <f t="shared" ref="H468" si="2391">IF($G467="","",IF($E467=1,ROUNDDOWN($G468*7.4/1000,0),ROUNDDOWN($G468*6/1000,0)))</f>
        <v/>
      </c>
      <c r="I468" s="98"/>
      <c r="J468" s="97" t="str">
        <f t="shared" si="2385"/>
        <v/>
      </c>
      <c r="K468" s="98"/>
      <c r="L468" s="97" t="str">
        <f t="shared" si="2386"/>
        <v/>
      </c>
      <c r="M468" s="105"/>
      <c r="N468" s="92"/>
      <c r="O468" s="89"/>
      <c r="P468" s="119"/>
      <c r="Q468" s="103"/>
      <c r="R468" s="103"/>
      <c r="S468" s="111"/>
      <c r="U468" s="16"/>
      <c r="V468" s="16"/>
      <c r="W468" s="16"/>
      <c r="X468" s="16"/>
    </row>
    <row r="469" spans="1:24" ht="14.25" thickBot="1" x14ac:dyDescent="0.2">
      <c r="A469" s="107"/>
      <c r="B469" s="67"/>
      <c r="C469" s="37"/>
      <c r="D469" s="38" t="s">
        <v>31</v>
      </c>
      <c r="E469" s="96"/>
      <c r="F469" s="39" t="str">
        <f t="shared" ref="F469" si="2392">$O$12</f>
        <v>差２</v>
      </c>
      <c r="G469" s="40" t="str">
        <f t="shared" ref="G469" si="2393">IF(AND($G467="",$G468=""),"",$G467-$G468)</f>
        <v/>
      </c>
      <c r="H469" s="41" t="s">
        <v>4</v>
      </c>
      <c r="I469" s="42" t="str">
        <f t="shared" ref="I469" si="2394">IF(AND($H467="",$H468=""),"",$H467-$H468)</f>
        <v/>
      </c>
      <c r="J469" s="41" t="s">
        <v>5</v>
      </c>
      <c r="K469" s="42" t="str">
        <f t="shared" ref="K469" si="2395">IF(AND($J467="",$J468=""),"",$J467-$J468)</f>
        <v/>
      </c>
      <c r="L469" s="43" t="s">
        <v>6</v>
      </c>
      <c r="M469" s="40" t="str">
        <f t="shared" ref="M469" si="2396">IF(AND($L467="",$L468=""),"",$L467-$L468)</f>
        <v/>
      </c>
      <c r="N469" s="92"/>
      <c r="O469" s="90"/>
      <c r="P469" s="119"/>
      <c r="Q469" s="103"/>
      <c r="R469" s="103"/>
      <c r="S469" s="112"/>
      <c r="U469" s="16"/>
      <c r="V469" s="16"/>
      <c r="W469" s="16"/>
      <c r="X469" s="16"/>
    </row>
    <row r="470" spans="1:24" ht="15" thickTop="1" thickBot="1" x14ac:dyDescent="0.2">
      <c r="A470" s="108"/>
      <c r="B470" s="62" t="s">
        <v>18</v>
      </c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4"/>
      <c r="P470" s="44" t="str">
        <f t="shared" ref="P470" si="2397">IF(AND($P464="",$P467=""),"",SUM($P464:$P467))</f>
        <v/>
      </c>
      <c r="Q470" s="45" t="str">
        <f t="shared" ref="Q470" si="2398">IF(AND(Q464="",Q467=""),"",SUM(Q464:Q467))</f>
        <v/>
      </c>
      <c r="R470" s="45" t="str">
        <f t="shared" ref="R470" si="2399">IF(AND($R464="",$R467=""),"",SUM($R464:$R467))</f>
        <v/>
      </c>
      <c r="S470" s="46" t="str">
        <f t="shared" ref="S470" si="2400">IF(AND($P470="",$Q470="",$R470=""),"",SUM($P470:$R470))</f>
        <v/>
      </c>
      <c r="T470" s="52">
        <v>66</v>
      </c>
      <c r="U470" s="53" t="str">
        <f t="shared" ref="U470" si="2401">P470</f>
        <v/>
      </c>
      <c r="V470" s="53" t="str">
        <f t="shared" ref="V470" si="2402">Q470</f>
        <v/>
      </c>
      <c r="W470" s="53" t="str">
        <f t="shared" ref="W470" si="2403">R470</f>
        <v/>
      </c>
      <c r="X470" s="53" t="str">
        <f t="shared" ref="X470" si="2404">S470</f>
        <v/>
      </c>
    </row>
    <row r="471" spans="1:24" ht="14.25" thickBot="1" x14ac:dyDescent="0.2">
      <c r="A471" s="106" t="str" cm="1">
        <f t="array" aca="1" ref="A471" ca="1">IF($B471="","",IF(ISNUMBER(OFFSET(INDIRECT(ADDRESS(ROW(),COLUMN())),-7,0)),OFFSET(INDIRECT(ADDRESS(ROW(),COLUMN())),-7,0)+1,1))</f>
        <v/>
      </c>
      <c r="B471" s="65"/>
      <c r="C471" s="31"/>
      <c r="D471" s="20" t="s">
        <v>31</v>
      </c>
      <c r="E471" s="94" t="s">
        <v>30</v>
      </c>
      <c r="F471" s="21" t="s">
        <v>1</v>
      </c>
      <c r="G471" s="25"/>
      <c r="H471" s="99" t="str">
        <f t="shared" ref="H471" si="2405">IF($G471="","",IF($E471=1,ROUNDDOWN($G471*7.4/1000,0),ROUNDDOWN($G471*6/1000,0)))</f>
        <v/>
      </c>
      <c r="I471" s="101"/>
      <c r="J471" s="99" t="str">
        <f t="shared" ref="J471" si="2406">IF($G471="","",ROUNDDOWN($G471*2/1000,0))</f>
        <v/>
      </c>
      <c r="K471" s="101"/>
      <c r="L471" s="99" t="str">
        <f t="shared" ref="L471" si="2407">IF(G471="","",ROUNDDOWN($G471*2/1000,0))</f>
        <v/>
      </c>
      <c r="M471" s="100"/>
      <c r="N471" s="91" t="str">
        <f t="shared" ref="N471" si="2408">IF(AND($C471="",$C473=""),"",ABS($C471-$C473)+1)</f>
        <v/>
      </c>
      <c r="O471" s="120" t="str">
        <f t="shared" ref="O471" si="2409">REPLACE($O$7,1,2,"差１")</f>
        <v>差１</v>
      </c>
      <c r="P471" s="113" t="str">
        <f t="shared" ref="P471" si="2410">IF($I473="","",$I473*$N471)</f>
        <v/>
      </c>
      <c r="Q471" s="102" t="str">
        <f t="shared" ref="Q471" si="2411">IF($K473="","",$K473*$N471)</f>
        <v/>
      </c>
      <c r="R471" s="102" t="str">
        <f t="shared" ref="R471" si="2412">IF($M473="","",$M473*$N471)</f>
        <v/>
      </c>
      <c r="S471" s="111"/>
      <c r="U471" s="16"/>
      <c r="V471" s="16"/>
      <c r="W471" s="16"/>
      <c r="X471" s="16"/>
    </row>
    <row r="472" spans="1:24" ht="14.25" thickBot="1" x14ac:dyDescent="0.2">
      <c r="A472" s="107"/>
      <c r="B472" s="65"/>
      <c r="C472" s="116" t="s">
        <v>11</v>
      </c>
      <c r="D472" s="117"/>
      <c r="E472" s="95"/>
      <c r="F472" s="33" t="s">
        <v>2</v>
      </c>
      <c r="G472" s="26"/>
      <c r="H472" s="97" t="str">
        <f t="shared" ref="H472" si="2413">IF($G472="","",IF($E471=1,ROUNDDOWN($G472*7.4/1000,0),ROUNDDOWN($G472*6/1000,0)))</f>
        <v/>
      </c>
      <c r="I472" s="98"/>
      <c r="J472" s="97" t="str">
        <f t="shared" ref="J472" si="2414">IF(G472="","",ROUNDDOWN(G472*2/1000,0))</f>
        <v/>
      </c>
      <c r="K472" s="98"/>
      <c r="L472" s="97" t="str">
        <f t="shared" ref="L472" si="2415">IF($G472="","",ROUNDDOWN($G472*2/1000,0))</f>
        <v/>
      </c>
      <c r="M472" s="105"/>
      <c r="N472" s="92"/>
      <c r="O472" s="120"/>
      <c r="P472" s="114"/>
      <c r="Q472" s="103"/>
      <c r="R472" s="103"/>
      <c r="S472" s="111"/>
      <c r="U472" s="16"/>
      <c r="V472" s="16"/>
      <c r="W472" s="16"/>
      <c r="X472" s="16"/>
    </row>
    <row r="473" spans="1:24" ht="14.25" thickBot="1" x14ac:dyDescent="0.2">
      <c r="A473" s="107"/>
      <c r="B473" s="65"/>
      <c r="C473" s="34"/>
      <c r="D473" s="22" t="s">
        <v>31</v>
      </c>
      <c r="E473" s="96"/>
      <c r="F473" s="23" t="str">
        <f t="shared" ref="F473" si="2416">$O$9</f>
        <v>差１</v>
      </c>
      <c r="G473" s="7" t="str">
        <f t="shared" ref="G473" si="2417">IF(AND($G471="",$G472="",""),"",$G471-$G472)</f>
        <v/>
      </c>
      <c r="H473" s="8" t="s">
        <v>4</v>
      </c>
      <c r="I473" s="9" t="str">
        <f t="shared" ref="I473" si="2418">IF(AND($H471="",$H472=""),"",$H471-$H472)</f>
        <v/>
      </c>
      <c r="J473" s="8" t="s">
        <v>5</v>
      </c>
      <c r="K473" s="9" t="str">
        <f t="shared" ref="K473" si="2419">IF(AND($J471="",$J472=""),"",$J471-$J472)</f>
        <v/>
      </c>
      <c r="L473" s="10" t="s">
        <v>6</v>
      </c>
      <c r="M473" s="7" t="str">
        <f t="shared" ref="M473" si="2420">IF(AND($L471="",$L472=""),"",$L471-$L472)</f>
        <v/>
      </c>
      <c r="N473" s="93"/>
      <c r="O473" s="120"/>
      <c r="P473" s="115"/>
      <c r="Q473" s="104"/>
      <c r="R473" s="104"/>
      <c r="S473" s="111"/>
      <c r="U473" s="16"/>
      <c r="V473" s="16"/>
      <c r="W473" s="16"/>
      <c r="X473" s="16"/>
    </row>
    <row r="474" spans="1:24" ht="14.25" thickBot="1" x14ac:dyDescent="0.2">
      <c r="A474" s="107"/>
      <c r="B474" s="66"/>
      <c r="C474" s="31"/>
      <c r="D474" s="20" t="s">
        <v>31</v>
      </c>
      <c r="E474" s="94"/>
      <c r="F474" s="24" t="s">
        <v>1</v>
      </c>
      <c r="G474" s="26"/>
      <c r="H474" s="86" t="str">
        <f t="shared" ref="H474" si="2421">IF($G474="","",IF($E474=1,ROUNDDOWN($G474*7.4/1000,0),ROUNDDOWN($G474*6/1000,0)))</f>
        <v/>
      </c>
      <c r="I474" s="87"/>
      <c r="J474" s="86" t="str">
        <f t="shared" ref="J474:J475" si="2422">IF($G474="","",ROUNDDOWN($G474*2/1000,0))</f>
        <v/>
      </c>
      <c r="K474" s="87"/>
      <c r="L474" s="86" t="str">
        <f t="shared" ref="L474:L475" si="2423">IF($G474="","",ROUNDDOWN($G474*2/1000,0))</f>
        <v/>
      </c>
      <c r="M474" s="88"/>
      <c r="N474" s="91" t="str">
        <f t="shared" ref="N474" si="2424">IF(AND($C474="",$C476=""),"",ABS($C474-$C476)+1)</f>
        <v/>
      </c>
      <c r="O474" s="89" t="str">
        <f t="shared" ref="O474" si="2425">REPLACE($O$7,1,2,"差２")</f>
        <v>差２</v>
      </c>
      <c r="P474" s="118" t="str">
        <f t="shared" ref="P474" si="2426">IF($I476="","",$I476*$N474)</f>
        <v/>
      </c>
      <c r="Q474" s="102" t="str">
        <f t="shared" ref="Q474:R474" si="2427">IF($G476="","",$G476*$N474)</f>
        <v/>
      </c>
      <c r="R474" s="102" t="str">
        <f t="shared" si="2427"/>
        <v/>
      </c>
      <c r="S474" s="111"/>
      <c r="U474" s="16"/>
      <c r="V474" s="16"/>
      <c r="W474" s="16"/>
      <c r="X474" s="16"/>
    </row>
    <row r="475" spans="1:24" ht="14.25" thickBot="1" x14ac:dyDescent="0.2">
      <c r="A475" s="107"/>
      <c r="B475" s="67"/>
      <c r="C475" s="116" t="s">
        <v>11</v>
      </c>
      <c r="D475" s="117"/>
      <c r="E475" s="95"/>
      <c r="F475" s="33" t="s">
        <v>2</v>
      </c>
      <c r="G475" s="26"/>
      <c r="H475" s="97" t="str">
        <f t="shared" ref="H475" si="2428">IF($G474="","",IF($E474=1,ROUNDDOWN($G475*7.4/1000,0),ROUNDDOWN($G475*6/1000,0)))</f>
        <v/>
      </c>
      <c r="I475" s="98"/>
      <c r="J475" s="97" t="str">
        <f t="shared" si="2422"/>
        <v/>
      </c>
      <c r="K475" s="98"/>
      <c r="L475" s="97" t="str">
        <f t="shared" si="2423"/>
        <v/>
      </c>
      <c r="M475" s="105"/>
      <c r="N475" s="92"/>
      <c r="O475" s="89"/>
      <c r="P475" s="119"/>
      <c r="Q475" s="103"/>
      <c r="R475" s="103"/>
      <c r="S475" s="111"/>
      <c r="U475" s="16"/>
      <c r="V475" s="16"/>
      <c r="W475" s="16"/>
      <c r="X475" s="16"/>
    </row>
    <row r="476" spans="1:24" ht="14.25" thickBot="1" x14ac:dyDescent="0.2">
      <c r="A476" s="107"/>
      <c r="B476" s="67"/>
      <c r="C476" s="37"/>
      <c r="D476" s="38" t="s">
        <v>31</v>
      </c>
      <c r="E476" s="96"/>
      <c r="F476" s="39" t="str">
        <f t="shared" ref="F476" si="2429">$O$12</f>
        <v>差２</v>
      </c>
      <c r="G476" s="40" t="str">
        <f t="shared" ref="G476" si="2430">IF(AND($G474="",$G475=""),"",$G474-$G475)</f>
        <v/>
      </c>
      <c r="H476" s="41" t="s">
        <v>4</v>
      </c>
      <c r="I476" s="42" t="str">
        <f t="shared" ref="I476" si="2431">IF(AND($H474="",$H475=""),"",$H474-$H475)</f>
        <v/>
      </c>
      <c r="J476" s="41" t="s">
        <v>5</v>
      </c>
      <c r="K476" s="42" t="str">
        <f t="shared" ref="K476" si="2432">IF(AND($J474="",$J475=""),"",$J474-$J475)</f>
        <v/>
      </c>
      <c r="L476" s="43" t="s">
        <v>6</v>
      </c>
      <c r="M476" s="40" t="str">
        <f t="shared" ref="M476" si="2433">IF(AND($L474="",$L475=""),"",$L474-$L475)</f>
        <v/>
      </c>
      <c r="N476" s="92"/>
      <c r="O476" s="90"/>
      <c r="P476" s="119"/>
      <c r="Q476" s="103"/>
      <c r="R476" s="103"/>
      <c r="S476" s="112"/>
      <c r="U476" s="16"/>
      <c r="V476" s="16"/>
      <c r="W476" s="16"/>
      <c r="X476" s="16"/>
    </row>
    <row r="477" spans="1:24" ht="15" thickTop="1" thickBot="1" x14ac:dyDescent="0.2">
      <c r="A477" s="108"/>
      <c r="B477" s="62" t="s">
        <v>18</v>
      </c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4"/>
      <c r="P477" s="44" t="str">
        <f t="shared" ref="P477" si="2434">IF(AND($P471="",$P474=""),"",SUM($P471:$P474))</f>
        <v/>
      </c>
      <c r="Q477" s="45" t="str">
        <f t="shared" ref="Q477" si="2435">IF(AND(Q471="",Q474=""),"",SUM(Q471:Q474))</f>
        <v/>
      </c>
      <c r="R477" s="45" t="str">
        <f t="shared" ref="R477" si="2436">IF(AND($R471="",$R474=""),"",SUM($R471:$R474))</f>
        <v/>
      </c>
      <c r="S477" s="46" t="str">
        <f t="shared" ref="S477" si="2437">IF(AND($P477="",$Q477="",$R477=""),"",SUM($P477:$R477))</f>
        <v/>
      </c>
      <c r="T477" s="52">
        <v>67</v>
      </c>
      <c r="U477" s="53" t="str">
        <f t="shared" ref="U477" si="2438">P477</f>
        <v/>
      </c>
      <c r="V477" s="53" t="str">
        <f t="shared" ref="V477" si="2439">Q477</f>
        <v/>
      </c>
      <c r="W477" s="53" t="str">
        <f t="shared" ref="W477" si="2440">R477</f>
        <v/>
      </c>
      <c r="X477" s="53" t="str">
        <f t="shared" ref="X477" si="2441">S477</f>
        <v/>
      </c>
    </row>
    <row r="478" spans="1:24" ht="14.25" thickBot="1" x14ac:dyDescent="0.2">
      <c r="A478" s="106" t="str" cm="1">
        <f t="array" aca="1" ref="A478" ca="1">IF($B478="","",IF(ISNUMBER(OFFSET(INDIRECT(ADDRESS(ROW(),COLUMN())),-7,0)),OFFSET(INDIRECT(ADDRESS(ROW(),COLUMN())),-7,0)+1,1))</f>
        <v/>
      </c>
      <c r="B478" s="65"/>
      <c r="C478" s="31"/>
      <c r="D478" s="20" t="s">
        <v>31</v>
      </c>
      <c r="E478" s="94" t="s">
        <v>30</v>
      </c>
      <c r="F478" s="21" t="s">
        <v>1</v>
      </c>
      <c r="G478" s="25"/>
      <c r="H478" s="99" t="str">
        <f t="shared" ref="H478" si="2442">IF($G478="","",IF($E478=1,ROUNDDOWN($G478*7.4/1000,0),ROUNDDOWN($G478*6/1000,0)))</f>
        <v/>
      </c>
      <c r="I478" s="101"/>
      <c r="J478" s="99" t="str">
        <f t="shared" ref="J478" si="2443">IF($G478="","",ROUNDDOWN($G478*2/1000,0))</f>
        <v/>
      </c>
      <c r="K478" s="101"/>
      <c r="L478" s="99" t="str">
        <f t="shared" ref="L478" si="2444">IF(G478="","",ROUNDDOWN($G478*2/1000,0))</f>
        <v/>
      </c>
      <c r="M478" s="100"/>
      <c r="N478" s="91" t="str">
        <f t="shared" ref="N478" si="2445">IF(AND($C478="",$C480=""),"",ABS($C478-$C480)+1)</f>
        <v/>
      </c>
      <c r="O478" s="120" t="str">
        <f t="shared" ref="O478" si="2446">REPLACE($O$7,1,2,"差１")</f>
        <v>差１</v>
      </c>
      <c r="P478" s="113" t="str">
        <f t="shared" ref="P478" si="2447">IF($I480="","",$I480*$N478)</f>
        <v/>
      </c>
      <c r="Q478" s="102" t="str">
        <f t="shared" ref="Q478" si="2448">IF($K480="","",$K480*$N478)</f>
        <v/>
      </c>
      <c r="R478" s="102" t="str">
        <f t="shared" ref="R478" si="2449">IF($M480="","",$M480*$N478)</f>
        <v/>
      </c>
      <c r="S478" s="111"/>
      <c r="U478" s="16"/>
      <c r="V478" s="16"/>
      <c r="W478" s="16"/>
      <c r="X478" s="16"/>
    </row>
    <row r="479" spans="1:24" ht="14.25" thickBot="1" x14ac:dyDescent="0.2">
      <c r="A479" s="107"/>
      <c r="B479" s="65"/>
      <c r="C479" s="116" t="s">
        <v>11</v>
      </c>
      <c r="D479" s="117"/>
      <c r="E479" s="95"/>
      <c r="F479" s="33" t="s">
        <v>2</v>
      </c>
      <c r="G479" s="26"/>
      <c r="H479" s="97" t="str">
        <f t="shared" ref="H479" si="2450">IF($G479="","",IF($E478=1,ROUNDDOWN($G479*7.4/1000,0),ROUNDDOWN($G479*6/1000,0)))</f>
        <v/>
      </c>
      <c r="I479" s="98"/>
      <c r="J479" s="97" t="str">
        <f t="shared" ref="J479" si="2451">IF(G479="","",ROUNDDOWN(G479*2/1000,0))</f>
        <v/>
      </c>
      <c r="K479" s="98"/>
      <c r="L479" s="97" t="str">
        <f t="shared" ref="L479" si="2452">IF($G479="","",ROUNDDOWN($G479*2/1000,0))</f>
        <v/>
      </c>
      <c r="M479" s="105"/>
      <c r="N479" s="92"/>
      <c r="O479" s="120"/>
      <c r="P479" s="114"/>
      <c r="Q479" s="103"/>
      <c r="R479" s="103"/>
      <c r="S479" s="111"/>
      <c r="U479" s="16"/>
      <c r="V479" s="16"/>
      <c r="W479" s="16"/>
      <c r="X479" s="16"/>
    </row>
    <row r="480" spans="1:24" ht="14.25" thickBot="1" x14ac:dyDescent="0.2">
      <c r="A480" s="107"/>
      <c r="B480" s="65"/>
      <c r="C480" s="34"/>
      <c r="D480" s="22" t="s">
        <v>31</v>
      </c>
      <c r="E480" s="96"/>
      <c r="F480" s="23" t="str">
        <f t="shared" ref="F480" si="2453">$O$9</f>
        <v>差１</v>
      </c>
      <c r="G480" s="7" t="str">
        <f t="shared" ref="G480" si="2454">IF(AND($G478="",$G479="",""),"",$G478-$G479)</f>
        <v/>
      </c>
      <c r="H480" s="8" t="s">
        <v>4</v>
      </c>
      <c r="I480" s="9" t="str">
        <f t="shared" ref="I480" si="2455">IF(AND($H478="",$H479=""),"",$H478-$H479)</f>
        <v/>
      </c>
      <c r="J480" s="8" t="s">
        <v>5</v>
      </c>
      <c r="K480" s="9" t="str">
        <f t="shared" ref="K480" si="2456">IF(AND($J478="",$J479=""),"",$J478-$J479)</f>
        <v/>
      </c>
      <c r="L480" s="10" t="s">
        <v>6</v>
      </c>
      <c r="M480" s="7" t="str">
        <f t="shared" ref="M480" si="2457">IF(AND($L478="",$L479=""),"",$L478-$L479)</f>
        <v/>
      </c>
      <c r="N480" s="93"/>
      <c r="O480" s="120"/>
      <c r="P480" s="115"/>
      <c r="Q480" s="104"/>
      <c r="R480" s="104"/>
      <c r="S480" s="111"/>
      <c r="U480" s="16"/>
      <c r="V480" s="16"/>
      <c r="W480" s="16"/>
      <c r="X480" s="16"/>
    </row>
    <row r="481" spans="1:24" ht="14.25" thickBot="1" x14ac:dyDescent="0.2">
      <c r="A481" s="107"/>
      <c r="B481" s="66"/>
      <c r="C481" s="31"/>
      <c r="D481" s="20" t="s">
        <v>31</v>
      </c>
      <c r="E481" s="94"/>
      <c r="F481" s="24" t="s">
        <v>1</v>
      </c>
      <c r="G481" s="26"/>
      <c r="H481" s="86" t="str">
        <f t="shared" ref="H481" si="2458">IF($G481="","",IF($E481=1,ROUNDDOWN($G481*7.4/1000,0),ROUNDDOWN($G481*6/1000,0)))</f>
        <v/>
      </c>
      <c r="I481" s="87"/>
      <c r="J481" s="86" t="str">
        <f t="shared" ref="J481:J482" si="2459">IF($G481="","",ROUNDDOWN($G481*2/1000,0))</f>
        <v/>
      </c>
      <c r="K481" s="87"/>
      <c r="L481" s="86" t="str">
        <f t="shared" ref="L481:L482" si="2460">IF($G481="","",ROUNDDOWN($G481*2/1000,0))</f>
        <v/>
      </c>
      <c r="M481" s="88"/>
      <c r="N481" s="91" t="str">
        <f t="shared" ref="N481" si="2461">IF(AND($C481="",$C483=""),"",ABS($C481-$C483)+1)</f>
        <v/>
      </c>
      <c r="O481" s="89" t="str">
        <f t="shared" ref="O481" si="2462">REPLACE($O$7,1,2,"差２")</f>
        <v>差２</v>
      </c>
      <c r="P481" s="118" t="str">
        <f t="shared" ref="P481" si="2463">IF($I483="","",$I483*$N481)</f>
        <v/>
      </c>
      <c r="Q481" s="102" t="str">
        <f t="shared" ref="Q481:R481" si="2464">IF($G483="","",$G483*$N481)</f>
        <v/>
      </c>
      <c r="R481" s="102" t="str">
        <f t="shared" si="2464"/>
        <v/>
      </c>
      <c r="S481" s="111"/>
      <c r="U481" s="16"/>
      <c r="V481" s="16"/>
      <c r="W481" s="16"/>
      <c r="X481" s="16"/>
    </row>
    <row r="482" spans="1:24" ht="14.25" thickBot="1" x14ac:dyDescent="0.2">
      <c r="A482" s="107"/>
      <c r="B482" s="67"/>
      <c r="C482" s="116" t="s">
        <v>11</v>
      </c>
      <c r="D482" s="117"/>
      <c r="E482" s="95"/>
      <c r="F482" s="33" t="s">
        <v>2</v>
      </c>
      <c r="G482" s="26"/>
      <c r="H482" s="97" t="str">
        <f t="shared" ref="H482" si="2465">IF($G481="","",IF($E481=1,ROUNDDOWN($G482*7.4/1000,0),ROUNDDOWN($G482*6/1000,0)))</f>
        <v/>
      </c>
      <c r="I482" s="98"/>
      <c r="J482" s="97" t="str">
        <f t="shared" si="2459"/>
        <v/>
      </c>
      <c r="K482" s="98"/>
      <c r="L482" s="97" t="str">
        <f t="shared" si="2460"/>
        <v/>
      </c>
      <c r="M482" s="105"/>
      <c r="N482" s="92"/>
      <c r="O482" s="89"/>
      <c r="P482" s="119"/>
      <c r="Q482" s="103"/>
      <c r="R482" s="103"/>
      <c r="S482" s="111"/>
      <c r="U482" s="16"/>
      <c r="V482" s="16"/>
      <c r="W482" s="16"/>
      <c r="X482" s="16"/>
    </row>
    <row r="483" spans="1:24" ht="14.25" thickBot="1" x14ac:dyDescent="0.2">
      <c r="A483" s="107"/>
      <c r="B483" s="67"/>
      <c r="C483" s="37"/>
      <c r="D483" s="38" t="s">
        <v>31</v>
      </c>
      <c r="E483" s="96"/>
      <c r="F483" s="39" t="str">
        <f t="shared" ref="F483" si="2466">$O$12</f>
        <v>差２</v>
      </c>
      <c r="G483" s="40" t="str">
        <f t="shared" ref="G483" si="2467">IF(AND($G481="",$G482=""),"",$G481-$G482)</f>
        <v/>
      </c>
      <c r="H483" s="41" t="s">
        <v>4</v>
      </c>
      <c r="I483" s="42" t="str">
        <f t="shared" ref="I483" si="2468">IF(AND($H481="",$H482=""),"",$H481-$H482)</f>
        <v/>
      </c>
      <c r="J483" s="41" t="s">
        <v>5</v>
      </c>
      <c r="K483" s="42" t="str">
        <f t="shared" ref="K483" si="2469">IF(AND($J481="",$J482=""),"",$J481-$J482)</f>
        <v/>
      </c>
      <c r="L483" s="43" t="s">
        <v>6</v>
      </c>
      <c r="M483" s="40" t="str">
        <f t="shared" ref="M483" si="2470">IF(AND($L481="",$L482=""),"",$L481-$L482)</f>
        <v/>
      </c>
      <c r="N483" s="92"/>
      <c r="O483" s="90"/>
      <c r="P483" s="119"/>
      <c r="Q483" s="103"/>
      <c r="R483" s="103"/>
      <c r="S483" s="112"/>
      <c r="U483" s="16"/>
      <c r="V483" s="16"/>
      <c r="W483" s="16"/>
      <c r="X483" s="16"/>
    </row>
    <row r="484" spans="1:24" ht="15" thickTop="1" thickBot="1" x14ac:dyDescent="0.2">
      <c r="A484" s="108"/>
      <c r="B484" s="62" t="s">
        <v>18</v>
      </c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4"/>
      <c r="P484" s="44" t="str">
        <f t="shared" ref="P484" si="2471">IF(AND($P478="",$P481=""),"",SUM($P478:$P481))</f>
        <v/>
      </c>
      <c r="Q484" s="45" t="str">
        <f t="shared" ref="Q484" si="2472">IF(AND(Q478="",Q481=""),"",SUM(Q478:Q481))</f>
        <v/>
      </c>
      <c r="R484" s="45" t="str">
        <f t="shared" ref="R484" si="2473">IF(AND($R478="",$R481=""),"",SUM($R478:$R481))</f>
        <v/>
      </c>
      <c r="S484" s="46" t="str">
        <f t="shared" ref="S484" si="2474">IF(AND($P484="",$Q484="",$R484=""),"",SUM($P484:$R484))</f>
        <v/>
      </c>
      <c r="T484" s="52">
        <v>68</v>
      </c>
      <c r="U484" s="53" t="str">
        <f t="shared" ref="U484" si="2475">P484</f>
        <v/>
      </c>
      <c r="V484" s="53" t="str">
        <f t="shared" ref="V484" si="2476">Q484</f>
        <v/>
      </c>
      <c r="W484" s="53" t="str">
        <f t="shared" ref="W484" si="2477">R484</f>
        <v/>
      </c>
      <c r="X484" s="53" t="str">
        <f t="shared" ref="X484" si="2478">S484</f>
        <v/>
      </c>
    </row>
    <row r="485" spans="1:24" ht="14.25" thickBot="1" x14ac:dyDescent="0.2">
      <c r="A485" s="106" t="str" cm="1">
        <f t="array" aca="1" ref="A485" ca="1">IF($B485="","",IF(ISNUMBER(OFFSET(INDIRECT(ADDRESS(ROW(),COLUMN())),-7,0)),OFFSET(INDIRECT(ADDRESS(ROW(),COLUMN())),-7,0)+1,1))</f>
        <v/>
      </c>
      <c r="B485" s="65"/>
      <c r="C485" s="31"/>
      <c r="D485" s="20" t="s">
        <v>31</v>
      </c>
      <c r="E485" s="94" t="s">
        <v>30</v>
      </c>
      <c r="F485" s="21" t="s">
        <v>1</v>
      </c>
      <c r="G485" s="25"/>
      <c r="H485" s="99" t="str">
        <f t="shared" ref="H485" si="2479">IF($G485="","",IF($E485=1,ROUNDDOWN($G485*7.4/1000,0),ROUNDDOWN($G485*6/1000,0)))</f>
        <v/>
      </c>
      <c r="I485" s="101"/>
      <c r="J485" s="99" t="str">
        <f t="shared" ref="J485" si="2480">IF($G485="","",ROUNDDOWN($G485*2/1000,0))</f>
        <v/>
      </c>
      <c r="K485" s="101"/>
      <c r="L485" s="99" t="str">
        <f t="shared" ref="L485" si="2481">IF(G485="","",ROUNDDOWN($G485*2/1000,0))</f>
        <v/>
      </c>
      <c r="M485" s="100"/>
      <c r="N485" s="91" t="str">
        <f t="shared" ref="N485" si="2482">IF(AND($C485="",$C487=""),"",ABS($C485-$C487)+1)</f>
        <v/>
      </c>
      <c r="O485" s="120" t="str">
        <f t="shared" ref="O485" si="2483">REPLACE($O$7,1,2,"差１")</f>
        <v>差１</v>
      </c>
      <c r="P485" s="113" t="str">
        <f t="shared" ref="P485" si="2484">IF($I487="","",$I487*$N485)</f>
        <v/>
      </c>
      <c r="Q485" s="102" t="str">
        <f t="shared" ref="Q485" si="2485">IF($K487="","",$K487*$N485)</f>
        <v/>
      </c>
      <c r="R485" s="102" t="str">
        <f t="shared" ref="R485" si="2486">IF($M487="","",$M487*$N485)</f>
        <v/>
      </c>
      <c r="S485" s="111"/>
      <c r="U485" s="16"/>
      <c r="V485" s="16"/>
      <c r="W485" s="16"/>
      <c r="X485" s="16"/>
    </row>
    <row r="486" spans="1:24" ht="14.25" thickBot="1" x14ac:dyDescent="0.2">
      <c r="A486" s="107"/>
      <c r="B486" s="65"/>
      <c r="C486" s="116" t="s">
        <v>11</v>
      </c>
      <c r="D486" s="117"/>
      <c r="E486" s="95"/>
      <c r="F486" s="33" t="s">
        <v>2</v>
      </c>
      <c r="G486" s="26"/>
      <c r="H486" s="97" t="str">
        <f t="shared" ref="H486" si="2487">IF($G486="","",IF($E485=1,ROUNDDOWN($G486*7.4/1000,0),ROUNDDOWN($G486*6/1000,0)))</f>
        <v/>
      </c>
      <c r="I486" s="98"/>
      <c r="J486" s="97" t="str">
        <f t="shared" ref="J486" si="2488">IF(G486="","",ROUNDDOWN(G486*2/1000,0))</f>
        <v/>
      </c>
      <c r="K486" s="98"/>
      <c r="L486" s="97" t="str">
        <f t="shared" ref="L486" si="2489">IF($G486="","",ROUNDDOWN($G486*2/1000,0))</f>
        <v/>
      </c>
      <c r="M486" s="105"/>
      <c r="N486" s="92"/>
      <c r="O486" s="120"/>
      <c r="P486" s="114"/>
      <c r="Q486" s="103"/>
      <c r="R486" s="103"/>
      <c r="S486" s="111"/>
      <c r="U486" s="16"/>
      <c r="V486" s="16"/>
      <c r="W486" s="16"/>
      <c r="X486" s="16"/>
    </row>
    <row r="487" spans="1:24" ht="14.25" thickBot="1" x14ac:dyDescent="0.2">
      <c r="A487" s="107"/>
      <c r="B487" s="65"/>
      <c r="C487" s="34"/>
      <c r="D487" s="22" t="s">
        <v>31</v>
      </c>
      <c r="E487" s="96"/>
      <c r="F487" s="23" t="str">
        <f t="shared" ref="F487" si="2490">$O$9</f>
        <v>差１</v>
      </c>
      <c r="G487" s="7" t="str">
        <f t="shared" ref="G487" si="2491">IF(AND($G485="",$G486="",""),"",$G485-$G486)</f>
        <v/>
      </c>
      <c r="H487" s="8" t="s">
        <v>4</v>
      </c>
      <c r="I487" s="9" t="str">
        <f t="shared" ref="I487" si="2492">IF(AND($H485="",$H486=""),"",$H485-$H486)</f>
        <v/>
      </c>
      <c r="J487" s="8" t="s">
        <v>5</v>
      </c>
      <c r="K487" s="9" t="str">
        <f t="shared" ref="K487" si="2493">IF(AND($J485="",$J486=""),"",$J485-$J486)</f>
        <v/>
      </c>
      <c r="L487" s="10" t="s">
        <v>6</v>
      </c>
      <c r="M487" s="7" t="str">
        <f t="shared" ref="M487" si="2494">IF(AND($L485="",$L486=""),"",$L485-$L486)</f>
        <v/>
      </c>
      <c r="N487" s="93"/>
      <c r="O487" s="120"/>
      <c r="P487" s="115"/>
      <c r="Q487" s="104"/>
      <c r="R487" s="104"/>
      <c r="S487" s="111"/>
      <c r="U487" s="16"/>
      <c r="V487" s="16"/>
      <c r="W487" s="16"/>
      <c r="X487" s="16"/>
    </row>
    <row r="488" spans="1:24" ht="14.25" thickBot="1" x14ac:dyDescent="0.2">
      <c r="A488" s="107"/>
      <c r="B488" s="66"/>
      <c r="C488" s="31"/>
      <c r="D488" s="20" t="s">
        <v>31</v>
      </c>
      <c r="E488" s="94"/>
      <c r="F488" s="24" t="s">
        <v>1</v>
      </c>
      <c r="G488" s="26"/>
      <c r="H488" s="86" t="str">
        <f t="shared" ref="H488" si="2495">IF($G488="","",IF($E488=1,ROUNDDOWN($G488*7.4/1000,0),ROUNDDOWN($G488*6/1000,0)))</f>
        <v/>
      </c>
      <c r="I488" s="87"/>
      <c r="J488" s="86" t="str">
        <f t="shared" ref="J488:J489" si="2496">IF($G488="","",ROUNDDOWN($G488*2/1000,0))</f>
        <v/>
      </c>
      <c r="K488" s="87"/>
      <c r="L488" s="86" t="str">
        <f t="shared" ref="L488:L489" si="2497">IF($G488="","",ROUNDDOWN($G488*2/1000,0))</f>
        <v/>
      </c>
      <c r="M488" s="88"/>
      <c r="N488" s="91" t="str">
        <f t="shared" ref="N488" si="2498">IF(AND($C488="",$C490=""),"",ABS($C488-$C490)+1)</f>
        <v/>
      </c>
      <c r="O488" s="89" t="str">
        <f t="shared" ref="O488" si="2499">REPLACE($O$7,1,2,"差２")</f>
        <v>差２</v>
      </c>
      <c r="P488" s="118" t="str">
        <f t="shared" ref="P488" si="2500">IF($I490="","",$I490*$N488)</f>
        <v/>
      </c>
      <c r="Q488" s="102" t="str">
        <f t="shared" ref="Q488:R488" si="2501">IF($G490="","",$G490*$N488)</f>
        <v/>
      </c>
      <c r="R488" s="102" t="str">
        <f t="shared" si="2501"/>
        <v/>
      </c>
      <c r="S488" s="111"/>
      <c r="U488" s="16"/>
      <c r="V488" s="16"/>
      <c r="W488" s="16"/>
      <c r="X488" s="16"/>
    </row>
    <row r="489" spans="1:24" ht="14.25" thickBot="1" x14ac:dyDescent="0.2">
      <c r="A489" s="107"/>
      <c r="B489" s="67"/>
      <c r="C489" s="116" t="s">
        <v>11</v>
      </c>
      <c r="D489" s="117"/>
      <c r="E489" s="95"/>
      <c r="F489" s="33" t="s">
        <v>2</v>
      </c>
      <c r="G489" s="26"/>
      <c r="H489" s="97" t="str">
        <f t="shared" ref="H489" si="2502">IF($G488="","",IF($E488=1,ROUNDDOWN($G489*7.4/1000,0),ROUNDDOWN($G489*6/1000,0)))</f>
        <v/>
      </c>
      <c r="I489" s="98"/>
      <c r="J489" s="97" t="str">
        <f t="shared" si="2496"/>
        <v/>
      </c>
      <c r="K489" s="98"/>
      <c r="L489" s="97" t="str">
        <f t="shared" si="2497"/>
        <v/>
      </c>
      <c r="M489" s="105"/>
      <c r="N489" s="92"/>
      <c r="O489" s="89"/>
      <c r="P489" s="119"/>
      <c r="Q489" s="103"/>
      <c r="R489" s="103"/>
      <c r="S489" s="111"/>
      <c r="U489" s="16"/>
      <c r="V489" s="16"/>
      <c r="W489" s="16"/>
      <c r="X489" s="16"/>
    </row>
    <row r="490" spans="1:24" ht="14.25" thickBot="1" x14ac:dyDescent="0.2">
      <c r="A490" s="107"/>
      <c r="B490" s="67"/>
      <c r="C490" s="37"/>
      <c r="D490" s="38" t="s">
        <v>31</v>
      </c>
      <c r="E490" s="96"/>
      <c r="F490" s="39" t="str">
        <f t="shared" ref="F490" si="2503">$O$12</f>
        <v>差２</v>
      </c>
      <c r="G490" s="40" t="str">
        <f t="shared" ref="G490" si="2504">IF(AND($G488="",$G489=""),"",$G488-$G489)</f>
        <v/>
      </c>
      <c r="H490" s="41" t="s">
        <v>4</v>
      </c>
      <c r="I490" s="42" t="str">
        <f t="shared" ref="I490" si="2505">IF(AND($H488="",$H489=""),"",$H488-$H489)</f>
        <v/>
      </c>
      <c r="J490" s="41" t="s">
        <v>5</v>
      </c>
      <c r="K490" s="42" t="str">
        <f t="shared" ref="K490" si="2506">IF(AND($J488="",$J489=""),"",$J488-$J489)</f>
        <v/>
      </c>
      <c r="L490" s="43" t="s">
        <v>6</v>
      </c>
      <c r="M490" s="40" t="str">
        <f t="shared" ref="M490" si="2507">IF(AND($L488="",$L489=""),"",$L488-$L489)</f>
        <v/>
      </c>
      <c r="N490" s="92"/>
      <c r="O490" s="90"/>
      <c r="P490" s="119"/>
      <c r="Q490" s="103"/>
      <c r="R490" s="103"/>
      <c r="S490" s="112"/>
      <c r="U490" s="16"/>
      <c r="V490" s="16"/>
      <c r="W490" s="16"/>
      <c r="X490" s="16"/>
    </row>
    <row r="491" spans="1:24" ht="15" thickTop="1" thickBot="1" x14ac:dyDescent="0.2">
      <c r="A491" s="108"/>
      <c r="B491" s="62" t="s">
        <v>18</v>
      </c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4"/>
      <c r="P491" s="44" t="str">
        <f t="shared" ref="P491" si="2508">IF(AND($P485="",$P488=""),"",SUM($P485:$P488))</f>
        <v/>
      </c>
      <c r="Q491" s="45" t="str">
        <f t="shared" ref="Q491" si="2509">IF(AND(Q485="",Q488=""),"",SUM(Q485:Q488))</f>
        <v/>
      </c>
      <c r="R491" s="45" t="str">
        <f t="shared" ref="R491" si="2510">IF(AND($R485="",$R488=""),"",SUM($R485:$R488))</f>
        <v/>
      </c>
      <c r="S491" s="46" t="str">
        <f t="shared" ref="S491" si="2511">IF(AND($P491="",$Q491="",$R491=""),"",SUM($P491:$R491))</f>
        <v/>
      </c>
      <c r="T491" s="52">
        <v>69</v>
      </c>
      <c r="U491" s="53" t="str">
        <f t="shared" ref="U491" si="2512">P491</f>
        <v/>
      </c>
      <c r="V491" s="53" t="str">
        <f t="shared" ref="V491" si="2513">Q491</f>
        <v/>
      </c>
      <c r="W491" s="53" t="str">
        <f t="shared" ref="W491" si="2514">R491</f>
        <v/>
      </c>
      <c r="X491" s="53" t="str">
        <f t="shared" ref="X491" si="2515">S491</f>
        <v/>
      </c>
    </row>
    <row r="492" spans="1:24" ht="14.25" thickBot="1" x14ac:dyDescent="0.2">
      <c r="A492" s="106" t="str" cm="1">
        <f t="array" aca="1" ref="A492" ca="1">IF($B492="","",IF(ISNUMBER(OFFSET(INDIRECT(ADDRESS(ROW(),COLUMN())),-7,0)),OFFSET(INDIRECT(ADDRESS(ROW(),COLUMN())),-7,0)+1,1))</f>
        <v/>
      </c>
      <c r="B492" s="65"/>
      <c r="C492" s="31"/>
      <c r="D492" s="20" t="s">
        <v>31</v>
      </c>
      <c r="E492" s="94" t="s">
        <v>30</v>
      </c>
      <c r="F492" s="21" t="s">
        <v>1</v>
      </c>
      <c r="G492" s="25"/>
      <c r="H492" s="99" t="str">
        <f t="shared" ref="H492" si="2516">IF($G492="","",IF($E492=1,ROUNDDOWN($G492*7.4/1000,0),ROUNDDOWN($G492*6/1000,0)))</f>
        <v/>
      </c>
      <c r="I492" s="101"/>
      <c r="J492" s="99" t="str">
        <f t="shared" ref="J492" si="2517">IF($G492="","",ROUNDDOWN($G492*2/1000,0))</f>
        <v/>
      </c>
      <c r="K492" s="101"/>
      <c r="L492" s="99" t="str">
        <f t="shared" ref="L492" si="2518">IF(G492="","",ROUNDDOWN($G492*2/1000,0))</f>
        <v/>
      </c>
      <c r="M492" s="100"/>
      <c r="N492" s="91" t="str">
        <f t="shared" ref="N492" si="2519">IF(AND($C492="",$C494=""),"",ABS($C492-$C494)+1)</f>
        <v/>
      </c>
      <c r="O492" s="120" t="str">
        <f t="shared" ref="O492" si="2520">REPLACE($O$7,1,2,"差１")</f>
        <v>差１</v>
      </c>
      <c r="P492" s="113" t="str">
        <f t="shared" ref="P492" si="2521">IF($I494="","",$I494*$N492)</f>
        <v/>
      </c>
      <c r="Q492" s="102" t="str">
        <f t="shared" ref="Q492" si="2522">IF($K494="","",$K494*$N492)</f>
        <v/>
      </c>
      <c r="R492" s="102" t="str">
        <f t="shared" ref="R492" si="2523">IF($M494="","",$M494*$N492)</f>
        <v/>
      </c>
      <c r="S492" s="111"/>
      <c r="U492" s="16"/>
      <c r="V492" s="16"/>
      <c r="W492" s="16"/>
      <c r="X492" s="16"/>
    </row>
    <row r="493" spans="1:24" ht="14.25" thickBot="1" x14ac:dyDescent="0.2">
      <c r="A493" s="107"/>
      <c r="B493" s="65"/>
      <c r="C493" s="116" t="s">
        <v>11</v>
      </c>
      <c r="D493" s="117"/>
      <c r="E493" s="95"/>
      <c r="F493" s="33" t="s">
        <v>2</v>
      </c>
      <c r="G493" s="26"/>
      <c r="H493" s="97" t="str">
        <f t="shared" ref="H493" si="2524">IF($G493="","",IF($E492=1,ROUNDDOWN($G493*7.4/1000,0),ROUNDDOWN($G493*6/1000,0)))</f>
        <v/>
      </c>
      <c r="I493" s="98"/>
      <c r="J493" s="97" t="str">
        <f t="shared" ref="J493" si="2525">IF(G493="","",ROUNDDOWN(G493*2/1000,0))</f>
        <v/>
      </c>
      <c r="K493" s="98"/>
      <c r="L493" s="97" t="str">
        <f t="shared" ref="L493" si="2526">IF($G493="","",ROUNDDOWN($G493*2/1000,0))</f>
        <v/>
      </c>
      <c r="M493" s="105"/>
      <c r="N493" s="92"/>
      <c r="O493" s="120"/>
      <c r="P493" s="114"/>
      <c r="Q493" s="103"/>
      <c r="R493" s="103"/>
      <c r="S493" s="111"/>
      <c r="U493" s="16"/>
      <c r="V493" s="16"/>
      <c r="W493" s="16"/>
      <c r="X493" s="16"/>
    </row>
    <row r="494" spans="1:24" ht="14.25" thickBot="1" x14ac:dyDescent="0.2">
      <c r="A494" s="107"/>
      <c r="B494" s="65"/>
      <c r="C494" s="34"/>
      <c r="D494" s="22" t="s">
        <v>31</v>
      </c>
      <c r="E494" s="96"/>
      <c r="F494" s="23" t="str">
        <f t="shared" ref="F494" si="2527">$O$9</f>
        <v>差１</v>
      </c>
      <c r="G494" s="7" t="str">
        <f t="shared" ref="G494" si="2528">IF(AND($G492="",$G493="",""),"",$G492-$G493)</f>
        <v/>
      </c>
      <c r="H494" s="8" t="s">
        <v>4</v>
      </c>
      <c r="I494" s="9" t="str">
        <f t="shared" ref="I494" si="2529">IF(AND($H492="",$H493=""),"",$H492-$H493)</f>
        <v/>
      </c>
      <c r="J494" s="8" t="s">
        <v>5</v>
      </c>
      <c r="K494" s="9" t="str">
        <f t="shared" ref="K494" si="2530">IF(AND($J492="",$J493=""),"",$J492-$J493)</f>
        <v/>
      </c>
      <c r="L494" s="10" t="s">
        <v>6</v>
      </c>
      <c r="M494" s="7" t="str">
        <f t="shared" ref="M494" si="2531">IF(AND($L492="",$L493=""),"",$L492-$L493)</f>
        <v/>
      </c>
      <c r="N494" s="93"/>
      <c r="O494" s="120"/>
      <c r="P494" s="115"/>
      <c r="Q494" s="104"/>
      <c r="R494" s="104"/>
      <c r="S494" s="111"/>
      <c r="U494" s="16"/>
      <c r="V494" s="16"/>
      <c r="W494" s="16"/>
      <c r="X494" s="16"/>
    </row>
    <row r="495" spans="1:24" ht="14.25" thickBot="1" x14ac:dyDescent="0.2">
      <c r="A495" s="107"/>
      <c r="B495" s="66"/>
      <c r="C495" s="31"/>
      <c r="D495" s="20" t="s">
        <v>31</v>
      </c>
      <c r="E495" s="94"/>
      <c r="F495" s="24" t="s">
        <v>1</v>
      </c>
      <c r="G495" s="26"/>
      <c r="H495" s="86" t="str">
        <f t="shared" ref="H495" si="2532">IF($G495="","",IF($E495=1,ROUNDDOWN($G495*7.4/1000,0),ROUNDDOWN($G495*6/1000,0)))</f>
        <v/>
      </c>
      <c r="I495" s="87"/>
      <c r="J495" s="86" t="str">
        <f t="shared" ref="J495:J496" si="2533">IF($G495="","",ROUNDDOWN($G495*2/1000,0))</f>
        <v/>
      </c>
      <c r="K495" s="87"/>
      <c r="L495" s="86" t="str">
        <f t="shared" ref="L495:L496" si="2534">IF($G495="","",ROUNDDOWN($G495*2/1000,0))</f>
        <v/>
      </c>
      <c r="M495" s="88"/>
      <c r="N495" s="91" t="str">
        <f t="shared" ref="N495" si="2535">IF(AND($C495="",$C497=""),"",ABS($C495-$C497)+1)</f>
        <v/>
      </c>
      <c r="O495" s="89" t="str">
        <f t="shared" ref="O495" si="2536">REPLACE($O$7,1,2,"差２")</f>
        <v>差２</v>
      </c>
      <c r="P495" s="118" t="str">
        <f t="shared" ref="P495" si="2537">IF($I497="","",$I497*$N495)</f>
        <v/>
      </c>
      <c r="Q495" s="102" t="str">
        <f t="shared" ref="Q495:R495" si="2538">IF($G497="","",$G497*$N495)</f>
        <v/>
      </c>
      <c r="R495" s="102" t="str">
        <f t="shared" si="2538"/>
        <v/>
      </c>
      <c r="S495" s="111"/>
      <c r="U495" s="16"/>
      <c r="V495" s="16"/>
      <c r="W495" s="16"/>
      <c r="X495" s="16"/>
    </row>
    <row r="496" spans="1:24" ht="14.25" thickBot="1" x14ac:dyDescent="0.2">
      <c r="A496" s="107"/>
      <c r="B496" s="67"/>
      <c r="C496" s="116" t="s">
        <v>11</v>
      </c>
      <c r="D496" s="117"/>
      <c r="E496" s="95"/>
      <c r="F496" s="33" t="s">
        <v>2</v>
      </c>
      <c r="G496" s="26"/>
      <c r="H496" s="97" t="str">
        <f t="shared" ref="H496" si="2539">IF($G495="","",IF($E495=1,ROUNDDOWN($G496*7.4/1000,0),ROUNDDOWN($G496*6/1000,0)))</f>
        <v/>
      </c>
      <c r="I496" s="98"/>
      <c r="J496" s="97" t="str">
        <f t="shared" si="2533"/>
        <v/>
      </c>
      <c r="K496" s="98"/>
      <c r="L496" s="97" t="str">
        <f t="shared" si="2534"/>
        <v/>
      </c>
      <c r="M496" s="105"/>
      <c r="N496" s="92"/>
      <c r="O496" s="89"/>
      <c r="P496" s="119"/>
      <c r="Q496" s="103"/>
      <c r="R496" s="103"/>
      <c r="S496" s="111"/>
      <c r="U496" s="16"/>
      <c r="V496" s="16"/>
      <c r="W496" s="16"/>
      <c r="X496" s="16"/>
    </row>
    <row r="497" spans="1:24" ht="14.25" thickBot="1" x14ac:dyDescent="0.2">
      <c r="A497" s="107"/>
      <c r="B497" s="67"/>
      <c r="C497" s="37"/>
      <c r="D497" s="38" t="s">
        <v>31</v>
      </c>
      <c r="E497" s="96"/>
      <c r="F497" s="39" t="str">
        <f t="shared" ref="F497" si="2540">$O$12</f>
        <v>差２</v>
      </c>
      <c r="G497" s="40" t="str">
        <f t="shared" ref="G497" si="2541">IF(AND($G495="",$G496=""),"",$G495-$G496)</f>
        <v/>
      </c>
      <c r="H497" s="41" t="s">
        <v>4</v>
      </c>
      <c r="I497" s="42" t="str">
        <f t="shared" ref="I497" si="2542">IF(AND($H495="",$H496=""),"",$H495-$H496)</f>
        <v/>
      </c>
      <c r="J497" s="41" t="s">
        <v>5</v>
      </c>
      <c r="K497" s="42" t="str">
        <f t="shared" ref="K497" si="2543">IF(AND($J495="",$J496=""),"",$J495-$J496)</f>
        <v/>
      </c>
      <c r="L497" s="43" t="s">
        <v>6</v>
      </c>
      <c r="M497" s="40" t="str">
        <f t="shared" ref="M497" si="2544">IF(AND($L495="",$L496=""),"",$L495-$L496)</f>
        <v/>
      </c>
      <c r="N497" s="92"/>
      <c r="O497" s="90"/>
      <c r="P497" s="119"/>
      <c r="Q497" s="103"/>
      <c r="R497" s="103"/>
      <c r="S497" s="112"/>
      <c r="U497" s="16"/>
      <c r="V497" s="16"/>
      <c r="W497" s="16"/>
      <c r="X497" s="16"/>
    </row>
    <row r="498" spans="1:24" ht="15" thickTop="1" thickBot="1" x14ac:dyDescent="0.2">
      <c r="A498" s="108"/>
      <c r="B498" s="62" t="s">
        <v>18</v>
      </c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4"/>
      <c r="P498" s="44" t="str">
        <f t="shared" ref="P498" si="2545">IF(AND($P492="",$P495=""),"",SUM($P492:$P495))</f>
        <v/>
      </c>
      <c r="Q498" s="45" t="str">
        <f t="shared" ref="Q498" si="2546">IF(AND(Q492="",Q495=""),"",SUM(Q492:Q495))</f>
        <v/>
      </c>
      <c r="R498" s="45" t="str">
        <f t="shared" ref="R498" si="2547">IF(AND($R492="",$R495=""),"",SUM($R492:$R495))</f>
        <v/>
      </c>
      <c r="S498" s="46" t="str">
        <f t="shared" ref="S498" si="2548">IF(AND($P498="",$Q498="",$R498=""),"",SUM($P498:$R498))</f>
        <v/>
      </c>
      <c r="T498" s="52">
        <v>70</v>
      </c>
      <c r="U498" s="53" t="str">
        <f t="shared" ref="U498" si="2549">P498</f>
        <v/>
      </c>
      <c r="V498" s="53" t="str">
        <f t="shared" ref="V498" si="2550">Q498</f>
        <v/>
      </c>
      <c r="W498" s="53" t="str">
        <f t="shared" ref="W498" si="2551">R498</f>
        <v/>
      </c>
      <c r="X498" s="53" t="str">
        <f t="shared" ref="X498" si="2552">S498</f>
        <v/>
      </c>
    </row>
    <row r="499" spans="1:24" ht="14.25" thickBot="1" x14ac:dyDescent="0.2">
      <c r="A499" s="106" t="str" cm="1">
        <f t="array" aca="1" ref="A499" ca="1">IF($B499="","",IF(ISNUMBER(OFFSET(INDIRECT(ADDRESS(ROW(),COLUMN())),-7,0)),OFFSET(INDIRECT(ADDRESS(ROW(),COLUMN())),-7,0)+1,1))</f>
        <v/>
      </c>
      <c r="B499" s="65"/>
      <c r="C499" s="31"/>
      <c r="D499" s="20" t="s">
        <v>31</v>
      </c>
      <c r="E499" s="94" t="s">
        <v>30</v>
      </c>
      <c r="F499" s="21" t="s">
        <v>1</v>
      </c>
      <c r="G499" s="25"/>
      <c r="H499" s="99" t="str">
        <f t="shared" ref="H499" si="2553">IF($G499="","",IF($E499=1,ROUNDDOWN($G499*7.4/1000,0),ROUNDDOWN($G499*6/1000,0)))</f>
        <v/>
      </c>
      <c r="I499" s="101"/>
      <c r="J499" s="99" t="str">
        <f t="shared" ref="J499" si="2554">IF($G499="","",ROUNDDOWN($G499*2/1000,0))</f>
        <v/>
      </c>
      <c r="K499" s="101"/>
      <c r="L499" s="99" t="str">
        <f t="shared" ref="L499" si="2555">IF(G499="","",ROUNDDOWN($G499*2/1000,0))</f>
        <v/>
      </c>
      <c r="M499" s="100"/>
      <c r="N499" s="91" t="str">
        <f t="shared" ref="N499" si="2556">IF(AND($C499="",$C501=""),"",ABS($C499-$C501)+1)</f>
        <v/>
      </c>
      <c r="O499" s="120" t="str">
        <f t="shared" ref="O499" si="2557">REPLACE($O$7,1,2,"差１")</f>
        <v>差１</v>
      </c>
      <c r="P499" s="113" t="str">
        <f t="shared" ref="P499" si="2558">IF($I501="","",$I501*$N499)</f>
        <v/>
      </c>
      <c r="Q499" s="102" t="str">
        <f t="shared" ref="Q499" si="2559">IF($K501="","",$K501*$N499)</f>
        <v/>
      </c>
      <c r="R499" s="102" t="str">
        <f t="shared" ref="R499" si="2560">IF($M501="","",$M501*$N499)</f>
        <v/>
      </c>
      <c r="S499" s="111"/>
      <c r="U499" s="16"/>
      <c r="V499" s="16"/>
      <c r="W499" s="16"/>
      <c r="X499" s="16"/>
    </row>
    <row r="500" spans="1:24" ht="14.25" thickBot="1" x14ac:dyDescent="0.2">
      <c r="A500" s="107"/>
      <c r="B500" s="65"/>
      <c r="C500" s="116" t="s">
        <v>11</v>
      </c>
      <c r="D500" s="117"/>
      <c r="E500" s="95"/>
      <c r="F500" s="33" t="s">
        <v>2</v>
      </c>
      <c r="G500" s="26"/>
      <c r="H500" s="97" t="str">
        <f t="shared" ref="H500" si="2561">IF($G500="","",IF($E499=1,ROUNDDOWN($G500*7.4/1000,0),ROUNDDOWN($G500*6/1000,0)))</f>
        <v/>
      </c>
      <c r="I500" s="98"/>
      <c r="J500" s="97" t="str">
        <f t="shared" ref="J500" si="2562">IF(G500="","",ROUNDDOWN(G500*2/1000,0))</f>
        <v/>
      </c>
      <c r="K500" s="98"/>
      <c r="L500" s="97" t="str">
        <f t="shared" ref="L500" si="2563">IF($G500="","",ROUNDDOWN($G500*2/1000,0))</f>
        <v/>
      </c>
      <c r="M500" s="105"/>
      <c r="N500" s="92"/>
      <c r="O500" s="120"/>
      <c r="P500" s="114"/>
      <c r="Q500" s="103"/>
      <c r="R500" s="103"/>
      <c r="S500" s="111"/>
      <c r="U500" s="16"/>
      <c r="V500" s="16"/>
      <c r="W500" s="16"/>
      <c r="X500" s="16"/>
    </row>
    <row r="501" spans="1:24" ht="14.25" thickBot="1" x14ac:dyDescent="0.2">
      <c r="A501" s="107"/>
      <c r="B501" s="65"/>
      <c r="C501" s="34"/>
      <c r="D501" s="22" t="s">
        <v>31</v>
      </c>
      <c r="E501" s="96"/>
      <c r="F501" s="23" t="str">
        <f t="shared" ref="F501" si="2564">$O$9</f>
        <v>差１</v>
      </c>
      <c r="G501" s="7" t="str">
        <f t="shared" ref="G501" si="2565">IF(AND($G499="",$G500="",""),"",$G499-$G500)</f>
        <v/>
      </c>
      <c r="H501" s="8" t="s">
        <v>4</v>
      </c>
      <c r="I501" s="9" t="str">
        <f t="shared" ref="I501" si="2566">IF(AND($H499="",$H500=""),"",$H499-$H500)</f>
        <v/>
      </c>
      <c r="J501" s="8" t="s">
        <v>5</v>
      </c>
      <c r="K501" s="9" t="str">
        <f t="shared" ref="K501" si="2567">IF(AND($J499="",$J500=""),"",$J499-$J500)</f>
        <v/>
      </c>
      <c r="L501" s="10" t="s">
        <v>6</v>
      </c>
      <c r="M501" s="7" t="str">
        <f t="shared" ref="M501" si="2568">IF(AND($L499="",$L500=""),"",$L499-$L500)</f>
        <v/>
      </c>
      <c r="N501" s="93"/>
      <c r="O501" s="120"/>
      <c r="P501" s="115"/>
      <c r="Q501" s="104"/>
      <c r="R501" s="104"/>
      <c r="S501" s="111"/>
      <c r="U501" s="16"/>
      <c r="V501" s="16"/>
      <c r="W501" s="16"/>
      <c r="X501" s="16"/>
    </row>
    <row r="502" spans="1:24" ht="14.25" thickBot="1" x14ac:dyDescent="0.2">
      <c r="A502" s="107"/>
      <c r="B502" s="66"/>
      <c r="C502" s="31"/>
      <c r="D502" s="20" t="s">
        <v>31</v>
      </c>
      <c r="E502" s="94"/>
      <c r="F502" s="24" t="s">
        <v>1</v>
      </c>
      <c r="G502" s="26"/>
      <c r="H502" s="86" t="str">
        <f t="shared" ref="H502" si="2569">IF($G502="","",IF($E502=1,ROUNDDOWN($G502*7.4/1000,0),ROUNDDOWN($G502*6/1000,0)))</f>
        <v/>
      </c>
      <c r="I502" s="87"/>
      <c r="J502" s="86" t="str">
        <f t="shared" ref="J502:J503" si="2570">IF($G502="","",ROUNDDOWN($G502*2/1000,0))</f>
        <v/>
      </c>
      <c r="K502" s="87"/>
      <c r="L502" s="86" t="str">
        <f t="shared" ref="L502:L503" si="2571">IF($G502="","",ROUNDDOWN($G502*2/1000,0))</f>
        <v/>
      </c>
      <c r="M502" s="88"/>
      <c r="N502" s="91" t="str">
        <f t="shared" ref="N502" si="2572">IF(AND($C502="",$C504=""),"",ABS($C502-$C504)+1)</f>
        <v/>
      </c>
      <c r="O502" s="89" t="str">
        <f t="shared" ref="O502" si="2573">REPLACE($O$7,1,2,"差２")</f>
        <v>差２</v>
      </c>
      <c r="P502" s="118" t="str">
        <f t="shared" ref="P502" si="2574">IF($I504="","",$I504*$N502)</f>
        <v/>
      </c>
      <c r="Q502" s="102" t="str">
        <f t="shared" ref="Q502:R502" si="2575">IF($G504="","",$G504*$N502)</f>
        <v/>
      </c>
      <c r="R502" s="102" t="str">
        <f t="shared" si="2575"/>
        <v/>
      </c>
      <c r="S502" s="111"/>
      <c r="U502" s="16"/>
      <c r="V502" s="16"/>
      <c r="W502" s="16"/>
      <c r="X502" s="16"/>
    </row>
    <row r="503" spans="1:24" ht="14.25" thickBot="1" x14ac:dyDescent="0.2">
      <c r="A503" s="107"/>
      <c r="B503" s="67"/>
      <c r="C503" s="116" t="s">
        <v>11</v>
      </c>
      <c r="D503" s="117"/>
      <c r="E503" s="95"/>
      <c r="F503" s="33" t="s">
        <v>2</v>
      </c>
      <c r="G503" s="26"/>
      <c r="H503" s="97" t="str">
        <f t="shared" ref="H503" si="2576">IF($G502="","",IF($E502=1,ROUNDDOWN($G503*7.4/1000,0),ROUNDDOWN($G503*6/1000,0)))</f>
        <v/>
      </c>
      <c r="I503" s="98"/>
      <c r="J503" s="97" t="str">
        <f t="shared" si="2570"/>
        <v/>
      </c>
      <c r="K503" s="98"/>
      <c r="L503" s="97" t="str">
        <f t="shared" si="2571"/>
        <v/>
      </c>
      <c r="M503" s="105"/>
      <c r="N503" s="92"/>
      <c r="O503" s="89"/>
      <c r="P503" s="119"/>
      <c r="Q503" s="103"/>
      <c r="R503" s="103"/>
      <c r="S503" s="111"/>
      <c r="U503" s="16"/>
      <c r="V503" s="16"/>
      <c r="W503" s="16"/>
      <c r="X503" s="16"/>
    </row>
    <row r="504" spans="1:24" ht="14.25" thickBot="1" x14ac:dyDescent="0.2">
      <c r="A504" s="107"/>
      <c r="B504" s="67"/>
      <c r="C504" s="37"/>
      <c r="D504" s="38" t="s">
        <v>31</v>
      </c>
      <c r="E504" s="96"/>
      <c r="F504" s="39" t="str">
        <f t="shared" ref="F504" si="2577">$O$12</f>
        <v>差２</v>
      </c>
      <c r="G504" s="40" t="str">
        <f t="shared" ref="G504" si="2578">IF(AND($G502="",$G503=""),"",$G502-$G503)</f>
        <v/>
      </c>
      <c r="H504" s="41" t="s">
        <v>4</v>
      </c>
      <c r="I504" s="42" t="str">
        <f t="shared" ref="I504" si="2579">IF(AND($H502="",$H503=""),"",$H502-$H503)</f>
        <v/>
      </c>
      <c r="J504" s="41" t="s">
        <v>5</v>
      </c>
      <c r="K504" s="42" t="str">
        <f t="shared" ref="K504" si="2580">IF(AND($J502="",$J503=""),"",$J502-$J503)</f>
        <v/>
      </c>
      <c r="L504" s="43" t="s">
        <v>6</v>
      </c>
      <c r="M504" s="40" t="str">
        <f t="shared" ref="M504" si="2581">IF(AND($L502="",$L503=""),"",$L502-$L503)</f>
        <v/>
      </c>
      <c r="N504" s="92"/>
      <c r="O504" s="90"/>
      <c r="P504" s="119"/>
      <c r="Q504" s="103"/>
      <c r="R504" s="103"/>
      <c r="S504" s="112"/>
      <c r="U504" s="16"/>
      <c r="V504" s="16"/>
      <c r="W504" s="16"/>
      <c r="X504" s="16"/>
    </row>
    <row r="505" spans="1:24" ht="15" thickTop="1" thickBot="1" x14ac:dyDescent="0.2">
      <c r="A505" s="108"/>
      <c r="B505" s="62" t="s">
        <v>18</v>
      </c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4"/>
      <c r="P505" s="44" t="str">
        <f t="shared" ref="P505" si="2582">IF(AND($P499="",$P502=""),"",SUM($P499:$P502))</f>
        <v/>
      </c>
      <c r="Q505" s="45" t="str">
        <f t="shared" ref="Q505" si="2583">IF(AND(Q499="",Q502=""),"",SUM(Q499:Q502))</f>
        <v/>
      </c>
      <c r="R505" s="45" t="str">
        <f t="shared" ref="R505" si="2584">IF(AND($R499="",$R502=""),"",SUM($R499:$R502))</f>
        <v/>
      </c>
      <c r="S505" s="46" t="str">
        <f t="shared" ref="S505" si="2585">IF(AND($P505="",$Q505="",$R505=""),"",SUM($P505:$R505))</f>
        <v/>
      </c>
      <c r="T505" s="52">
        <v>71</v>
      </c>
      <c r="U505" s="53" t="str">
        <f t="shared" ref="U505" si="2586">P505</f>
        <v/>
      </c>
      <c r="V505" s="53" t="str">
        <f t="shared" ref="V505" si="2587">Q505</f>
        <v/>
      </c>
      <c r="W505" s="53" t="str">
        <f t="shared" ref="W505" si="2588">R505</f>
        <v/>
      </c>
      <c r="X505" s="53" t="str">
        <f t="shared" ref="X505" si="2589">S505</f>
        <v/>
      </c>
    </row>
    <row r="506" spans="1:24" ht="14.25" thickBot="1" x14ac:dyDescent="0.2">
      <c r="A506" s="106" t="str" cm="1">
        <f t="array" aca="1" ref="A506" ca="1">IF($B506="","",IF(ISNUMBER(OFFSET(INDIRECT(ADDRESS(ROW(),COLUMN())),-7,0)),OFFSET(INDIRECT(ADDRESS(ROW(),COLUMN())),-7,0)+1,1))</f>
        <v/>
      </c>
      <c r="B506" s="65"/>
      <c r="C506" s="31"/>
      <c r="D506" s="20" t="s">
        <v>31</v>
      </c>
      <c r="E506" s="94" t="s">
        <v>30</v>
      </c>
      <c r="F506" s="21" t="s">
        <v>1</v>
      </c>
      <c r="G506" s="25"/>
      <c r="H506" s="99" t="str">
        <f t="shared" ref="H506" si="2590">IF($G506="","",IF($E506=1,ROUNDDOWN($G506*7.4/1000,0),ROUNDDOWN($G506*6/1000,0)))</f>
        <v/>
      </c>
      <c r="I506" s="101"/>
      <c r="J506" s="99" t="str">
        <f t="shared" ref="J506" si="2591">IF($G506="","",ROUNDDOWN($G506*2/1000,0))</f>
        <v/>
      </c>
      <c r="K506" s="101"/>
      <c r="L506" s="99" t="str">
        <f t="shared" ref="L506" si="2592">IF(G506="","",ROUNDDOWN($G506*2/1000,0))</f>
        <v/>
      </c>
      <c r="M506" s="100"/>
      <c r="N506" s="91" t="str">
        <f t="shared" ref="N506" si="2593">IF(AND($C506="",$C508=""),"",ABS($C506-$C508)+1)</f>
        <v/>
      </c>
      <c r="O506" s="120" t="str">
        <f t="shared" ref="O506" si="2594">REPLACE($O$7,1,2,"差１")</f>
        <v>差１</v>
      </c>
      <c r="P506" s="113" t="str">
        <f t="shared" ref="P506" si="2595">IF($I508="","",$I508*$N506)</f>
        <v/>
      </c>
      <c r="Q506" s="102" t="str">
        <f t="shared" ref="Q506" si="2596">IF($K508="","",$K508*$N506)</f>
        <v/>
      </c>
      <c r="R506" s="102" t="str">
        <f t="shared" ref="R506" si="2597">IF($M508="","",$M508*$N506)</f>
        <v/>
      </c>
      <c r="S506" s="111"/>
      <c r="U506" s="16"/>
      <c r="V506" s="16"/>
      <c r="W506" s="16"/>
      <c r="X506" s="16"/>
    </row>
    <row r="507" spans="1:24" ht="14.25" thickBot="1" x14ac:dyDescent="0.2">
      <c r="A507" s="107"/>
      <c r="B507" s="65"/>
      <c r="C507" s="116" t="s">
        <v>11</v>
      </c>
      <c r="D507" s="117"/>
      <c r="E507" s="95"/>
      <c r="F507" s="33" t="s">
        <v>2</v>
      </c>
      <c r="G507" s="26"/>
      <c r="H507" s="97" t="str">
        <f t="shared" ref="H507" si="2598">IF($G507="","",IF($E506=1,ROUNDDOWN($G507*7.4/1000,0),ROUNDDOWN($G507*6/1000,0)))</f>
        <v/>
      </c>
      <c r="I507" s="98"/>
      <c r="J507" s="97" t="str">
        <f t="shared" ref="J507" si="2599">IF(G507="","",ROUNDDOWN(G507*2/1000,0))</f>
        <v/>
      </c>
      <c r="K507" s="98"/>
      <c r="L507" s="97" t="str">
        <f t="shared" ref="L507" si="2600">IF($G507="","",ROUNDDOWN($G507*2/1000,0))</f>
        <v/>
      </c>
      <c r="M507" s="105"/>
      <c r="N507" s="92"/>
      <c r="O507" s="120"/>
      <c r="P507" s="114"/>
      <c r="Q507" s="103"/>
      <c r="R507" s="103"/>
      <c r="S507" s="111"/>
      <c r="U507" s="16"/>
      <c r="V507" s="16"/>
      <c r="W507" s="16"/>
      <c r="X507" s="16"/>
    </row>
    <row r="508" spans="1:24" ht="14.25" thickBot="1" x14ac:dyDescent="0.2">
      <c r="A508" s="107"/>
      <c r="B508" s="65"/>
      <c r="C508" s="34"/>
      <c r="D508" s="22" t="s">
        <v>31</v>
      </c>
      <c r="E508" s="96"/>
      <c r="F508" s="23" t="str">
        <f t="shared" ref="F508" si="2601">$O$9</f>
        <v>差１</v>
      </c>
      <c r="G508" s="7" t="str">
        <f t="shared" ref="G508" si="2602">IF(AND($G506="",$G507="",""),"",$G506-$G507)</f>
        <v/>
      </c>
      <c r="H508" s="8" t="s">
        <v>4</v>
      </c>
      <c r="I508" s="9" t="str">
        <f t="shared" ref="I508" si="2603">IF(AND($H506="",$H507=""),"",$H506-$H507)</f>
        <v/>
      </c>
      <c r="J508" s="8" t="s">
        <v>5</v>
      </c>
      <c r="K508" s="9" t="str">
        <f t="shared" ref="K508" si="2604">IF(AND($J506="",$J507=""),"",$J506-$J507)</f>
        <v/>
      </c>
      <c r="L508" s="10" t="s">
        <v>6</v>
      </c>
      <c r="M508" s="7" t="str">
        <f t="shared" ref="M508" si="2605">IF(AND($L506="",$L507=""),"",$L506-$L507)</f>
        <v/>
      </c>
      <c r="N508" s="93"/>
      <c r="O508" s="120"/>
      <c r="P508" s="115"/>
      <c r="Q508" s="104"/>
      <c r="R508" s="104"/>
      <c r="S508" s="111"/>
      <c r="U508" s="16"/>
      <c r="V508" s="16"/>
      <c r="W508" s="16"/>
      <c r="X508" s="16"/>
    </row>
    <row r="509" spans="1:24" ht="14.25" thickBot="1" x14ac:dyDescent="0.2">
      <c r="A509" s="107"/>
      <c r="B509" s="66"/>
      <c r="C509" s="31"/>
      <c r="D509" s="20" t="s">
        <v>31</v>
      </c>
      <c r="E509" s="94"/>
      <c r="F509" s="24" t="s">
        <v>1</v>
      </c>
      <c r="G509" s="26"/>
      <c r="H509" s="86" t="str">
        <f t="shared" ref="H509" si="2606">IF($G509="","",IF($E509=1,ROUNDDOWN($G509*7.4/1000,0),ROUNDDOWN($G509*6/1000,0)))</f>
        <v/>
      </c>
      <c r="I509" s="87"/>
      <c r="J509" s="86" t="str">
        <f t="shared" ref="J509:J510" si="2607">IF($G509="","",ROUNDDOWN($G509*2/1000,0))</f>
        <v/>
      </c>
      <c r="K509" s="87"/>
      <c r="L509" s="86" t="str">
        <f t="shared" ref="L509:L510" si="2608">IF($G509="","",ROUNDDOWN($G509*2/1000,0))</f>
        <v/>
      </c>
      <c r="M509" s="88"/>
      <c r="N509" s="91" t="str">
        <f t="shared" ref="N509" si="2609">IF(AND($C509="",$C511=""),"",ABS($C509-$C511)+1)</f>
        <v/>
      </c>
      <c r="O509" s="89" t="str">
        <f t="shared" ref="O509" si="2610">REPLACE($O$7,1,2,"差２")</f>
        <v>差２</v>
      </c>
      <c r="P509" s="118" t="str">
        <f t="shared" ref="P509" si="2611">IF($I511="","",$I511*$N509)</f>
        <v/>
      </c>
      <c r="Q509" s="102" t="str">
        <f t="shared" ref="Q509:R509" si="2612">IF($G511="","",$G511*$N509)</f>
        <v/>
      </c>
      <c r="R509" s="102" t="str">
        <f t="shared" si="2612"/>
        <v/>
      </c>
      <c r="S509" s="111"/>
      <c r="U509" s="16"/>
      <c r="V509" s="16"/>
      <c r="W509" s="16"/>
      <c r="X509" s="16"/>
    </row>
    <row r="510" spans="1:24" ht="14.25" thickBot="1" x14ac:dyDescent="0.2">
      <c r="A510" s="107"/>
      <c r="B510" s="67"/>
      <c r="C510" s="116" t="s">
        <v>11</v>
      </c>
      <c r="D510" s="117"/>
      <c r="E510" s="95"/>
      <c r="F510" s="33" t="s">
        <v>2</v>
      </c>
      <c r="G510" s="26"/>
      <c r="H510" s="97" t="str">
        <f t="shared" ref="H510" si="2613">IF($G509="","",IF($E509=1,ROUNDDOWN($G510*7.4/1000,0),ROUNDDOWN($G510*6/1000,0)))</f>
        <v/>
      </c>
      <c r="I510" s="98"/>
      <c r="J510" s="97" t="str">
        <f t="shared" si="2607"/>
        <v/>
      </c>
      <c r="K510" s="98"/>
      <c r="L510" s="97" t="str">
        <f t="shared" si="2608"/>
        <v/>
      </c>
      <c r="M510" s="105"/>
      <c r="N510" s="92"/>
      <c r="O510" s="89"/>
      <c r="P510" s="119"/>
      <c r="Q510" s="103"/>
      <c r="R510" s="103"/>
      <c r="S510" s="111"/>
      <c r="U510" s="16"/>
      <c r="V510" s="16"/>
      <c r="W510" s="16"/>
      <c r="X510" s="16"/>
    </row>
    <row r="511" spans="1:24" ht="14.25" thickBot="1" x14ac:dyDescent="0.2">
      <c r="A511" s="107"/>
      <c r="B511" s="67"/>
      <c r="C511" s="37"/>
      <c r="D511" s="38" t="s">
        <v>31</v>
      </c>
      <c r="E511" s="96"/>
      <c r="F511" s="39" t="str">
        <f t="shared" ref="F511" si="2614">$O$12</f>
        <v>差２</v>
      </c>
      <c r="G511" s="40" t="str">
        <f t="shared" ref="G511" si="2615">IF(AND($G509="",$G510=""),"",$G509-$G510)</f>
        <v/>
      </c>
      <c r="H511" s="41" t="s">
        <v>4</v>
      </c>
      <c r="I511" s="42" t="str">
        <f t="shared" ref="I511" si="2616">IF(AND($H509="",$H510=""),"",$H509-$H510)</f>
        <v/>
      </c>
      <c r="J511" s="41" t="s">
        <v>5</v>
      </c>
      <c r="K511" s="42" t="str">
        <f t="shared" ref="K511" si="2617">IF(AND($J509="",$J510=""),"",$J509-$J510)</f>
        <v/>
      </c>
      <c r="L511" s="43" t="s">
        <v>6</v>
      </c>
      <c r="M511" s="40" t="str">
        <f t="shared" ref="M511" si="2618">IF(AND($L509="",$L510=""),"",$L509-$L510)</f>
        <v/>
      </c>
      <c r="N511" s="92"/>
      <c r="O511" s="90"/>
      <c r="P511" s="119"/>
      <c r="Q511" s="103"/>
      <c r="R511" s="103"/>
      <c r="S511" s="112"/>
      <c r="U511" s="16"/>
      <c r="V511" s="16"/>
      <c r="W511" s="16"/>
      <c r="X511" s="16"/>
    </row>
    <row r="512" spans="1:24" ht="15" thickTop="1" thickBot="1" x14ac:dyDescent="0.2">
      <c r="A512" s="108"/>
      <c r="B512" s="62" t="s">
        <v>18</v>
      </c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4"/>
      <c r="P512" s="44" t="str">
        <f t="shared" ref="P512" si="2619">IF(AND($P506="",$P509=""),"",SUM($P506:$P509))</f>
        <v/>
      </c>
      <c r="Q512" s="45" t="str">
        <f t="shared" ref="Q512" si="2620">IF(AND(Q506="",Q509=""),"",SUM(Q506:Q509))</f>
        <v/>
      </c>
      <c r="R512" s="45" t="str">
        <f t="shared" ref="R512" si="2621">IF(AND($R506="",$R509=""),"",SUM($R506:$R509))</f>
        <v/>
      </c>
      <c r="S512" s="46" t="str">
        <f t="shared" ref="S512" si="2622">IF(AND($P512="",$Q512="",$R512=""),"",SUM($P512:$R512))</f>
        <v/>
      </c>
      <c r="T512" s="52">
        <v>72</v>
      </c>
      <c r="U512" s="53" t="str">
        <f t="shared" ref="U512" si="2623">P512</f>
        <v/>
      </c>
      <c r="V512" s="53" t="str">
        <f t="shared" ref="V512" si="2624">Q512</f>
        <v/>
      </c>
      <c r="W512" s="53" t="str">
        <f t="shared" ref="W512" si="2625">R512</f>
        <v/>
      </c>
      <c r="X512" s="53" t="str">
        <f t="shared" ref="X512" si="2626">S512</f>
        <v/>
      </c>
    </row>
    <row r="513" spans="1:24" ht="14.25" thickBot="1" x14ac:dyDescent="0.2">
      <c r="A513" s="106" t="str" cm="1">
        <f t="array" aca="1" ref="A513" ca="1">IF($B513="","",IF(ISNUMBER(OFFSET(INDIRECT(ADDRESS(ROW(),COLUMN())),-7,0)),OFFSET(INDIRECT(ADDRESS(ROW(),COLUMN())),-7,0)+1,1))</f>
        <v/>
      </c>
      <c r="B513" s="65"/>
      <c r="C513" s="31"/>
      <c r="D513" s="20" t="s">
        <v>31</v>
      </c>
      <c r="E513" s="94" t="s">
        <v>30</v>
      </c>
      <c r="F513" s="21" t="s">
        <v>1</v>
      </c>
      <c r="G513" s="25"/>
      <c r="H513" s="99" t="str">
        <f t="shared" ref="H513" si="2627">IF($G513="","",IF($E513=1,ROUNDDOWN($G513*7.4/1000,0),ROUNDDOWN($G513*6/1000,0)))</f>
        <v/>
      </c>
      <c r="I513" s="101"/>
      <c r="J513" s="99" t="str">
        <f t="shared" ref="J513" si="2628">IF($G513="","",ROUNDDOWN($G513*2/1000,0))</f>
        <v/>
      </c>
      <c r="K513" s="101"/>
      <c r="L513" s="99" t="str">
        <f t="shared" ref="L513" si="2629">IF(G513="","",ROUNDDOWN($G513*2/1000,0))</f>
        <v/>
      </c>
      <c r="M513" s="100"/>
      <c r="N513" s="91" t="str">
        <f t="shared" ref="N513" si="2630">IF(AND($C513="",$C515=""),"",ABS($C513-$C515)+1)</f>
        <v/>
      </c>
      <c r="O513" s="120" t="str">
        <f t="shared" ref="O513" si="2631">REPLACE($O$7,1,2,"差１")</f>
        <v>差１</v>
      </c>
      <c r="P513" s="113" t="str">
        <f t="shared" ref="P513" si="2632">IF($I515="","",$I515*$N513)</f>
        <v/>
      </c>
      <c r="Q513" s="102" t="str">
        <f t="shared" ref="Q513" si="2633">IF($K515="","",$K515*$N513)</f>
        <v/>
      </c>
      <c r="R513" s="102" t="str">
        <f t="shared" ref="R513" si="2634">IF($M515="","",$M515*$N513)</f>
        <v/>
      </c>
      <c r="S513" s="111"/>
      <c r="U513" s="16"/>
      <c r="V513" s="16"/>
      <c r="W513" s="16"/>
      <c r="X513" s="16"/>
    </row>
    <row r="514" spans="1:24" ht="14.25" thickBot="1" x14ac:dyDescent="0.2">
      <c r="A514" s="107"/>
      <c r="B514" s="65"/>
      <c r="C514" s="116" t="s">
        <v>11</v>
      </c>
      <c r="D514" s="117"/>
      <c r="E514" s="95"/>
      <c r="F514" s="33" t="s">
        <v>2</v>
      </c>
      <c r="G514" s="26"/>
      <c r="H514" s="97" t="str">
        <f t="shared" ref="H514" si="2635">IF($G514="","",IF($E513=1,ROUNDDOWN($G514*7.4/1000,0),ROUNDDOWN($G514*6/1000,0)))</f>
        <v/>
      </c>
      <c r="I514" s="98"/>
      <c r="J514" s="97" t="str">
        <f t="shared" ref="J514" si="2636">IF(G514="","",ROUNDDOWN(G514*2/1000,0))</f>
        <v/>
      </c>
      <c r="K514" s="98"/>
      <c r="L514" s="97" t="str">
        <f t="shared" ref="L514" si="2637">IF($G514="","",ROUNDDOWN($G514*2/1000,0))</f>
        <v/>
      </c>
      <c r="M514" s="105"/>
      <c r="N514" s="92"/>
      <c r="O514" s="120"/>
      <c r="P514" s="114"/>
      <c r="Q514" s="103"/>
      <c r="R514" s="103"/>
      <c r="S514" s="111"/>
      <c r="U514" s="16"/>
      <c r="V514" s="16"/>
      <c r="W514" s="16"/>
      <c r="X514" s="16"/>
    </row>
    <row r="515" spans="1:24" ht="14.25" thickBot="1" x14ac:dyDescent="0.2">
      <c r="A515" s="107"/>
      <c r="B515" s="65"/>
      <c r="C515" s="34"/>
      <c r="D515" s="22" t="s">
        <v>31</v>
      </c>
      <c r="E515" s="96"/>
      <c r="F515" s="23" t="str">
        <f t="shared" ref="F515" si="2638">$O$9</f>
        <v>差１</v>
      </c>
      <c r="G515" s="7" t="str">
        <f t="shared" ref="G515" si="2639">IF(AND($G513="",$G514="",""),"",$G513-$G514)</f>
        <v/>
      </c>
      <c r="H515" s="8" t="s">
        <v>4</v>
      </c>
      <c r="I515" s="9" t="str">
        <f t="shared" ref="I515" si="2640">IF(AND($H513="",$H514=""),"",$H513-$H514)</f>
        <v/>
      </c>
      <c r="J515" s="8" t="s">
        <v>5</v>
      </c>
      <c r="K515" s="9" t="str">
        <f t="shared" ref="K515" si="2641">IF(AND($J513="",$J514=""),"",$J513-$J514)</f>
        <v/>
      </c>
      <c r="L515" s="10" t="s">
        <v>6</v>
      </c>
      <c r="M515" s="7" t="str">
        <f t="shared" ref="M515" si="2642">IF(AND($L513="",$L514=""),"",$L513-$L514)</f>
        <v/>
      </c>
      <c r="N515" s="93"/>
      <c r="O515" s="120"/>
      <c r="P515" s="115"/>
      <c r="Q515" s="104"/>
      <c r="R515" s="104"/>
      <c r="S515" s="111"/>
      <c r="U515" s="16"/>
      <c r="V515" s="16"/>
      <c r="W515" s="16"/>
      <c r="X515" s="16"/>
    </row>
    <row r="516" spans="1:24" ht="14.25" thickBot="1" x14ac:dyDescent="0.2">
      <c r="A516" s="107"/>
      <c r="B516" s="66"/>
      <c r="C516" s="31"/>
      <c r="D516" s="20" t="s">
        <v>31</v>
      </c>
      <c r="E516" s="94"/>
      <c r="F516" s="24" t="s">
        <v>1</v>
      </c>
      <c r="G516" s="26"/>
      <c r="H516" s="86" t="str">
        <f t="shared" ref="H516" si="2643">IF($G516="","",IF($E516=1,ROUNDDOWN($G516*7.4/1000,0),ROUNDDOWN($G516*6/1000,0)))</f>
        <v/>
      </c>
      <c r="I516" s="87"/>
      <c r="J516" s="86" t="str">
        <f t="shared" ref="J516:J517" si="2644">IF($G516="","",ROUNDDOWN($G516*2/1000,0))</f>
        <v/>
      </c>
      <c r="K516" s="87"/>
      <c r="L516" s="86" t="str">
        <f t="shared" ref="L516:L517" si="2645">IF($G516="","",ROUNDDOWN($G516*2/1000,0))</f>
        <v/>
      </c>
      <c r="M516" s="88"/>
      <c r="N516" s="91" t="str">
        <f t="shared" ref="N516" si="2646">IF(AND($C516="",$C518=""),"",ABS($C516-$C518)+1)</f>
        <v/>
      </c>
      <c r="O516" s="89" t="str">
        <f t="shared" ref="O516" si="2647">REPLACE($O$7,1,2,"差２")</f>
        <v>差２</v>
      </c>
      <c r="P516" s="118" t="str">
        <f t="shared" ref="P516" si="2648">IF($I518="","",$I518*$N516)</f>
        <v/>
      </c>
      <c r="Q516" s="102" t="str">
        <f t="shared" ref="Q516:R516" si="2649">IF($G518="","",$G518*$N516)</f>
        <v/>
      </c>
      <c r="R516" s="102" t="str">
        <f t="shared" si="2649"/>
        <v/>
      </c>
      <c r="S516" s="111"/>
      <c r="U516" s="16"/>
      <c r="V516" s="16"/>
      <c r="W516" s="16"/>
      <c r="X516" s="16"/>
    </row>
    <row r="517" spans="1:24" ht="14.25" thickBot="1" x14ac:dyDescent="0.2">
      <c r="A517" s="107"/>
      <c r="B517" s="67"/>
      <c r="C517" s="116" t="s">
        <v>11</v>
      </c>
      <c r="D517" s="117"/>
      <c r="E517" s="95"/>
      <c r="F517" s="33" t="s">
        <v>2</v>
      </c>
      <c r="G517" s="26"/>
      <c r="H517" s="97" t="str">
        <f t="shared" ref="H517" si="2650">IF($G516="","",IF($E516=1,ROUNDDOWN($G517*7.4/1000,0),ROUNDDOWN($G517*6/1000,0)))</f>
        <v/>
      </c>
      <c r="I517" s="98"/>
      <c r="J517" s="97" t="str">
        <f t="shared" si="2644"/>
        <v/>
      </c>
      <c r="K517" s="98"/>
      <c r="L517" s="97" t="str">
        <f t="shared" si="2645"/>
        <v/>
      </c>
      <c r="M517" s="105"/>
      <c r="N517" s="92"/>
      <c r="O517" s="89"/>
      <c r="P517" s="119"/>
      <c r="Q517" s="103"/>
      <c r="R517" s="103"/>
      <c r="S517" s="111"/>
      <c r="U517" s="16"/>
      <c r="V517" s="16"/>
      <c r="W517" s="16"/>
      <c r="X517" s="16"/>
    </row>
    <row r="518" spans="1:24" ht="14.25" thickBot="1" x14ac:dyDescent="0.2">
      <c r="A518" s="107"/>
      <c r="B518" s="67"/>
      <c r="C518" s="37"/>
      <c r="D518" s="38" t="s">
        <v>31</v>
      </c>
      <c r="E518" s="96"/>
      <c r="F518" s="39" t="str">
        <f t="shared" ref="F518" si="2651">$O$12</f>
        <v>差２</v>
      </c>
      <c r="G518" s="40" t="str">
        <f t="shared" ref="G518" si="2652">IF(AND($G516="",$G517=""),"",$G516-$G517)</f>
        <v/>
      </c>
      <c r="H518" s="41" t="s">
        <v>4</v>
      </c>
      <c r="I518" s="42" t="str">
        <f t="shared" ref="I518" si="2653">IF(AND($H516="",$H517=""),"",$H516-$H517)</f>
        <v/>
      </c>
      <c r="J518" s="41" t="s">
        <v>5</v>
      </c>
      <c r="K518" s="42" t="str">
        <f t="shared" ref="K518" si="2654">IF(AND($J516="",$J517=""),"",$J516-$J517)</f>
        <v/>
      </c>
      <c r="L518" s="43" t="s">
        <v>6</v>
      </c>
      <c r="M518" s="40" t="str">
        <f t="shared" ref="M518" si="2655">IF(AND($L516="",$L517=""),"",$L516-$L517)</f>
        <v/>
      </c>
      <c r="N518" s="92"/>
      <c r="O518" s="90"/>
      <c r="P518" s="119"/>
      <c r="Q518" s="103"/>
      <c r="R518" s="103"/>
      <c r="S518" s="112"/>
      <c r="U518" s="16"/>
      <c r="V518" s="16"/>
      <c r="W518" s="16"/>
      <c r="X518" s="16"/>
    </row>
    <row r="519" spans="1:24" ht="15" thickTop="1" thickBot="1" x14ac:dyDescent="0.2">
      <c r="A519" s="108"/>
      <c r="B519" s="62" t="s">
        <v>18</v>
      </c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4"/>
      <c r="P519" s="44" t="str">
        <f t="shared" ref="P519" si="2656">IF(AND($P513="",$P516=""),"",SUM($P513:$P516))</f>
        <v/>
      </c>
      <c r="Q519" s="45" t="str">
        <f t="shared" ref="Q519" si="2657">IF(AND(Q513="",Q516=""),"",SUM(Q513:Q516))</f>
        <v/>
      </c>
      <c r="R519" s="45" t="str">
        <f t="shared" ref="R519" si="2658">IF(AND($R513="",$R516=""),"",SUM($R513:$R516))</f>
        <v/>
      </c>
      <c r="S519" s="46" t="str">
        <f t="shared" ref="S519" si="2659">IF(AND($P519="",$Q519="",$R519=""),"",SUM($P519:$R519))</f>
        <v/>
      </c>
      <c r="T519" s="52">
        <v>73</v>
      </c>
      <c r="U519" s="53" t="str">
        <f t="shared" ref="U519" si="2660">P519</f>
        <v/>
      </c>
      <c r="V519" s="53" t="str">
        <f t="shared" ref="V519" si="2661">Q519</f>
        <v/>
      </c>
      <c r="W519" s="53" t="str">
        <f t="shared" ref="W519" si="2662">R519</f>
        <v/>
      </c>
      <c r="X519" s="53" t="str">
        <f t="shared" ref="X519" si="2663">S519</f>
        <v/>
      </c>
    </row>
    <row r="520" spans="1:24" ht="14.25" thickBot="1" x14ac:dyDescent="0.2">
      <c r="A520" s="106" t="str" cm="1">
        <f t="array" aca="1" ref="A520" ca="1">IF($B520="","",IF(ISNUMBER(OFFSET(INDIRECT(ADDRESS(ROW(),COLUMN())),-7,0)),OFFSET(INDIRECT(ADDRESS(ROW(),COLUMN())),-7,0)+1,1))</f>
        <v/>
      </c>
      <c r="B520" s="65"/>
      <c r="C520" s="31"/>
      <c r="D520" s="20" t="s">
        <v>31</v>
      </c>
      <c r="E520" s="94" t="s">
        <v>30</v>
      </c>
      <c r="F520" s="21" t="s">
        <v>1</v>
      </c>
      <c r="G520" s="25"/>
      <c r="H520" s="99" t="str">
        <f t="shared" ref="H520" si="2664">IF($G520="","",IF($E520=1,ROUNDDOWN($G520*7.4/1000,0),ROUNDDOWN($G520*6/1000,0)))</f>
        <v/>
      </c>
      <c r="I520" s="101"/>
      <c r="J520" s="99" t="str">
        <f t="shared" ref="J520" si="2665">IF($G520="","",ROUNDDOWN($G520*2/1000,0))</f>
        <v/>
      </c>
      <c r="K520" s="101"/>
      <c r="L520" s="99" t="str">
        <f t="shared" ref="L520" si="2666">IF(G520="","",ROUNDDOWN($G520*2/1000,0))</f>
        <v/>
      </c>
      <c r="M520" s="100"/>
      <c r="N520" s="91" t="str">
        <f t="shared" ref="N520" si="2667">IF(AND($C520="",$C522=""),"",ABS($C520-$C522)+1)</f>
        <v/>
      </c>
      <c r="O520" s="120" t="str">
        <f t="shared" ref="O520" si="2668">REPLACE($O$7,1,2,"差１")</f>
        <v>差１</v>
      </c>
      <c r="P520" s="113" t="str">
        <f t="shared" ref="P520" si="2669">IF($I522="","",$I522*$N520)</f>
        <v/>
      </c>
      <c r="Q520" s="102" t="str">
        <f t="shared" ref="Q520" si="2670">IF($K522="","",$K522*$N520)</f>
        <v/>
      </c>
      <c r="R520" s="102" t="str">
        <f t="shared" ref="R520" si="2671">IF($M522="","",$M522*$N520)</f>
        <v/>
      </c>
      <c r="S520" s="111"/>
      <c r="U520" s="16"/>
      <c r="V520" s="16"/>
      <c r="W520" s="16"/>
      <c r="X520" s="16"/>
    </row>
    <row r="521" spans="1:24" ht="14.25" thickBot="1" x14ac:dyDescent="0.2">
      <c r="A521" s="107"/>
      <c r="B521" s="65"/>
      <c r="C521" s="116" t="s">
        <v>11</v>
      </c>
      <c r="D521" s="117"/>
      <c r="E521" s="95"/>
      <c r="F521" s="33" t="s">
        <v>2</v>
      </c>
      <c r="G521" s="26"/>
      <c r="H521" s="97" t="str">
        <f t="shared" ref="H521" si="2672">IF($G521="","",IF($E520=1,ROUNDDOWN($G521*7.4/1000,0),ROUNDDOWN($G521*6/1000,0)))</f>
        <v/>
      </c>
      <c r="I521" s="98"/>
      <c r="J521" s="97" t="str">
        <f t="shared" ref="J521" si="2673">IF(G521="","",ROUNDDOWN(G521*2/1000,0))</f>
        <v/>
      </c>
      <c r="K521" s="98"/>
      <c r="L521" s="97" t="str">
        <f t="shared" ref="L521" si="2674">IF($G521="","",ROUNDDOWN($G521*2/1000,0))</f>
        <v/>
      </c>
      <c r="M521" s="105"/>
      <c r="N521" s="92"/>
      <c r="O521" s="120"/>
      <c r="P521" s="114"/>
      <c r="Q521" s="103"/>
      <c r="R521" s="103"/>
      <c r="S521" s="111"/>
      <c r="U521" s="16"/>
      <c r="V521" s="16"/>
      <c r="W521" s="16"/>
      <c r="X521" s="16"/>
    </row>
    <row r="522" spans="1:24" ht="14.25" thickBot="1" x14ac:dyDescent="0.2">
      <c r="A522" s="107"/>
      <c r="B522" s="65"/>
      <c r="C522" s="34"/>
      <c r="D522" s="22" t="s">
        <v>31</v>
      </c>
      <c r="E522" s="96"/>
      <c r="F522" s="23" t="str">
        <f t="shared" ref="F522" si="2675">$O$9</f>
        <v>差１</v>
      </c>
      <c r="G522" s="7" t="str">
        <f t="shared" ref="G522" si="2676">IF(AND($G520="",$G521="",""),"",$G520-$G521)</f>
        <v/>
      </c>
      <c r="H522" s="8" t="s">
        <v>4</v>
      </c>
      <c r="I522" s="9" t="str">
        <f t="shared" ref="I522" si="2677">IF(AND($H520="",$H521=""),"",$H520-$H521)</f>
        <v/>
      </c>
      <c r="J522" s="8" t="s">
        <v>5</v>
      </c>
      <c r="K522" s="9" t="str">
        <f t="shared" ref="K522" si="2678">IF(AND($J520="",$J521=""),"",$J520-$J521)</f>
        <v/>
      </c>
      <c r="L522" s="10" t="s">
        <v>6</v>
      </c>
      <c r="M522" s="7" t="str">
        <f t="shared" ref="M522" si="2679">IF(AND($L520="",$L521=""),"",$L520-$L521)</f>
        <v/>
      </c>
      <c r="N522" s="93"/>
      <c r="O522" s="120"/>
      <c r="P522" s="115"/>
      <c r="Q522" s="104"/>
      <c r="R522" s="104"/>
      <c r="S522" s="111"/>
      <c r="U522" s="16"/>
      <c r="V522" s="16"/>
      <c r="W522" s="16"/>
      <c r="X522" s="16"/>
    </row>
    <row r="523" spans="1:24" ht="14.25" thickBot="1" x14ac:dyDescent="0.2">
      <c r="A523" s="107"/>
      <c r="B523" s="66"/>
      <c r="C523" s="31"/>
      <c r="D523" s="20" t="s">
        <v>31</v>
      </c>
      <c r="E523" s="94"/>
      <c r="F523" s="24" t="s">
        <v>1</v>
      </c>
      <c r="G523" s="26"/>
      <c r="H523" s="86" t="str">
        <f t="shared" ref="H523" si="2680">IF($G523="","",IF($E523=1,ROUNDDOWN($G523*7.4/1000,0),ROUNDDOWN($G523*6/1000,0)))</f>
        <v/>
      </c>
      <c r="I523" s="87"/>
      <c r="J523" s="86" t="str">
        <f t="shared" ref="J523:J524" si="2681">IF($G523="","",ROUNDDOWN($G523*2/1000,0))</f>
        <v/>
      </c>
      <c r="K523" s="87"/>
      <c r="L523" s="86" t="str">
        <f t="shared" ref="L523:L524" si="2682">IF($G523="","",ROUNDDOWN($G523*2/1000,0))</f>
        <v/>
      </c>
      <c r="M523" s="88"/>
      <c r="N523" s="91" t="str">
        <f t="shared" ref="N523" si="2683">IF(AND($C523="",$C525=""),"",ABS($C523-$C525)+1)</f>
        <v/>
      </c>
      <c r="O523" s="89" t="str">
        <f t="shared" ref="O523" si="2684">REPLACE($O$7,1,2,"差２")</f>
        <v>差２</v>
      </c>
      <c r="P523" s="118" t="str">
        <f t="shared" ref="P523" si="2685">IF($I525="","",$I525*$N523)</f>
        <v/>
      </c>
      <c r="Q523" s="102" t="str">
        <f t="shared" ref="Q523:R523" si="2686">IF($G525="","",$G525*$N523)</f>
        <v/>
      </c>
      <c r="R523" s="102" t="str">
        <f t="shared" si="2686"/>
        <v/>
      </c>
      <c r="S523" s="111"/>
      <c r="U523" s="16"/>
      <c r="V523" s="16"/>
      <c r="W523" s="16"/>
      <c r="X523" s="16"/>
    </row>
    <row r="524" spans="1:24" ht="14.25" thickBot="1" x14ac:dyDescent="0.2">
      <c r="A524" s="107"/>
      <c r="B524" s="67"/>
      <c r="C524" s="116" t="s">
        <v>11</v>
      </c>
      <c r="D524" s="117"/>
      <c r="E524" s="95"/>
      <c r="F524" s="33" t="s">
        <v>2</v>
      </c>
      <c r="G524" s="26"/>
      <c r="H524" s="97" t="str">
        <f t="shared" ref="H524" si="2687">IF($G523="","",IF($E523=1,ROUNDDOWN($G524*7.4/1000,0),ROUNDDOWN($G524*6/1000,0)))</f>
        <v/>
      </c>
      <c r="I524" s="98"/>
      <c r="J524" s="97" t="str">
        <f t="shared" si="2681"/>
        <v/>
      </c>
      <c r="K524" s="98"/>
      <c r="L524" s="97" t="str">
        <f t="shared" si="2682"/>
        <v/>
      </c>
      <c r="M524" s="105"/>
      <c r="N524" s="92"/>
      <c r="O524" s="89"/>
      <c r="P524" s="119"/>
      <c r="Q524" s="103"/>
      <c r="R524" s="103"/>
      <c r="S524" s="111"/>
      <c r="U524" s="16"/>
      <c r="V524" s="16"/>
      <c r="W524" s="16"/>
      <c r="X524" s="16"/>
    </row>
    <row r="525" spans="1:24" ht="14.25" thickBot="1" x14ac:dyDescent="0.2">
      <c r="A525" s="107"/>
      <c r="B525" s="67"/>
      <c r="C525" s="37"/>
      <c r="D525" s="38" t="s">
        <v>31</v>
      </c>
      <c r="E525" s="96"/>
      <c r="F525" s="39" t="str">
        <f t="shared" ref="F525" si="2688">$O$12</f>
        <v>差２</v>
      </c>
      <c r="G525" s="40" t="str">
        <f t="shared" ref="G525" si="2689">IF(AND($G523="",$G524=""),"",$G523-$G524)</f>
        <v/>
      </c>
      <c r="H525" s="41" t="s">
        <v>4</v>
      </c>
      <c r="I525" s="42" t="str">
        <f t="shared" ref="I525" si="2690">IF(AND($H523="",$H524=""),"",$H523-$H524)</f>
        <v/>
      </c>
      <c r="J525" s="41" t="s">
        <v>5</v>
      </c>
      <c r="K525" s="42" t="str">
        <f t="shared" ref="K525" si="2691">IF(AND($J523="",$J524=""),"",$J523-$J524)</f>
        <v/>
      </c>
      <c r="L525" s="43" t="s">
        <v>6</v>
      </c>
      <c r="M525" s="40" t="str">
        <f t="shared" ref="M525" si="2692">IF(AND($L523="",$L524=""),"",$L523-$L524)</f>
        <v/>
      </c>
      <c r="N525" s="92"/>
      <c r="O525" s="90"/>
      <c r="P525" s="119"/>
      <c r="Q525" s="103"/>
      <c r="R525" s="103"/>
      <c r="S525" s="112"/>
      <c r="U525" s="16"/>
      <c r="V525" s="16"/>
      <c r="W525" s="16"/>
      <c r="X525" s="16"/>
    </row>
    <row r="526" spans="1:24" ht="15" thickTop="1" thickBot="1" x14ac:dyDescent="0.2">
      <c r="A526" s="108"/>
      <c r="B526" s="62" t="s">
        <v>18</v>
      </c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4"/>
      <c r="P526" s="44" t="str">
        <f t="shared" ref="P526" si="2693">IF(AND($P520="",$P523=""),"",SUM($P520:$P523))</f>
        <v/>
      </c>
      <c r="Q526" s="45" t="str">
        <f t="shared" ref="Q526" si="2694">IF(AND(Q520="",Q523=""),"",SUM(Q520:Q523))</f>
        <v/>
      </c>
      <c r="R526" s="45" t="str">
        <f t="shared" ref="R526" si="2695">IF(AND($R520="",$R523=""),"",SUM($R520:$R523))</f>
        <v/>
      </c>
      <c r="S526" s="46" t="str">
        <f t="shared" ref="S526" si="2696">IF(AND($P526="",$Q526="",$R526=""),"",SUM($P526:$R526))</f>
        <v/>
      </c>
      <c r="T526" s="52">
        <v>74</v>
      </c>
      <c r="U526" s="53" t="str">
        <f t="shared" ref="U526" si="2697">P526</f>
        <v/>
      </c>
      <c r="V526" s="53" t="str">
        <f t="shared" ref="V526" si="2698">Q526</f>
        <v/>
      </c>
      <c r="W526" s="53" t="str">
        <f t="shared" ref="W526" si="2699">R526</f>
        <v/>
      </c>
      <c r="X526" s="53" t="str">
        <f t="shared" ref="X526" si="2700">S526</f>
        <v/>
      </c>
    </row>
    <row r="527" spans="1:24" ht="14.25" thickBot="1" x14ac:dyDescent="0.2">
      <c r="A527" s="106" t="str" cm="1">
        <f t="array" aca="1" ref="A527" ca="1">IF($B527="","",IF(ISNUMBER(OFFSET(INDIRECT(ADDRESS(ROW(),COLUMN())),-7,0)),OFFSET(INDIRECT(ADDRESS(ROW(),COLUMN())),-7,0)+1,1))</f>
        <v/>
      </c>
      <c r="B527" s="65"/>
      <c r="C527" s="31"/>
      <c r="D527" s="20" t="s">
        <v>31</v>
      </c>
      <c r="E527" s="94" t="s">
        <v>30</v>
      </c>
      <c r="F527" s="21" t="s">
        <v>1</v>
      </c>
      <c r="G527" s="25"/>
      <c r="H527" s="99" t="str">
        <f t="shared" ref="H527" si="2701">IF($G527="","",IF($E527=1,ROUNDDOWN($G527*7.4/1000,0),ROUNDDOWN($G527*6/1000,0)))</f>
        <v/>
      </c>
      <c r="I527" s="101"/>
      <c r="J527" s="99" t="str">
        <f t="shared" ref="J527" si="2702">IF($G527="","",ROUNDDOWN($G527*2/1000,0))</f>
        <v/>
      </c>
      <c r="K527" s="101"/>
      <c r="L527" s="99" t="str">
        <f t="shared" ref="L527" si="2703">IF(G527="","",ROUNDDOWN($G527*2/1000,0))</f>
        <v/>
      </c>
      <c r="M527" s="100"/>
      <c r="N527" s="91" t="str">
        <f t="shared" ref="N527" si="2704">IF(AND($C527="",$C529=""),"",ABS($C527-$C529)+1)</f>
        <v/>
      </c>
      <c r="O527" s="120" t="str">
        <f t="shared" ref="O527" si="2705">REPLACE($O$7,1,2,"差１")</f>
        <v>差１</v>
      </c>
      <c r="P527" s="113" t="str">
        <f t="shared" ref="P527" si="2706">IF($I529="","",$I529*$N527)</f>
        <v/>
      </c>
      <c r="Q527" s="102" t="str">
        <f t="shared" ref="Q527" si="2707">IF($K529="","",$K529*$N527)</f>
        <v/>
      </c>
      <c r="R527" s="102" t="str">
        <f t="shared" ref="R527" si="2708">IF($M529="","",$M529*$N527)</f>
        <v/>
      </c>
      <c r="S527" s="111"/>
      <c r="U527" s="16"/>
      <c r="V527" s="16"/>
      <c r="W527" s="16"/>
      <c r="X527" s="16"/>
    </row>
    <row r="528" spans="1:24" ht="14.25" thickBot="1" x14ac:dyDescent="0.2">
      <c r="A528" s="107"/>
      <c r="B528" s="65"/>
      <c r="C528" s="116" t="s">
        <v>11</v>
      </c>
      <c r="D528" s="117"/>
      <c r="E528" s="95"/>
      <c r="F528" s="33" t="s">
        <v>2</v>
      </c>
      <c r="G528" s="26"/>
      <c r="H528" s="97" t="str">
        <f t="shared" ref="H528" si="2709">IF($G528="","",IF($E527=1,ROUNDDOWN($G528*7.4/1000,0),ROUNDDOWN($G528*6/1000,0)))</f>
        <v/>
      </c>
      <c r="I528" s="98"/>
      <c r="J528" s="97" t="str">
        <f t="shared" ref="J528" si="2710">IF(G528="","",ROUNDDOWN(G528*2/1000,0))</f>
        <v/>
      </c>
      <c r="K528" s="98"/>
      <c r="L528" s="97" t="str">
        <f t="shared" ref="L528" si="2711">IF($G528="","",ROUNDDOWN($G528*2/1000,0))</f>
        <v/>
      </c>
      <c r="M528" s="105"/>
      <c r="N528" s="92"/>
      <c r="O528" s="120"/>
      <c r="P528" s="114"/>
      <c r="Q528" s="103"/>
      <c r="R528" s="103"/>
      <c r="S528" s="111"/>
      <c r="U528" s="16"/>
      <c r="V528" s="16"/>
      <c r="W528" s="16"/>
      <c r="X528" s="16"/>
    </row>
    <row r="529" spans="1:24" ht="14.25" thickBot="1" x14ac:dyDescent="0.2">
      <c r="A529" s="107"/>
      <c r="B529" s="65"/>
      <c r="C529" s="34"/>
      <c r="D529" s="22" t="s">
        <v>31</v>
      </c>
      <c r="E529" s="96"/>
      <c r="F529" s="23" t="str">
        <f t="shared" ref="F529" si="2712">$O$9</f>
        <v>差１</v>
      </c>
      <c r="G529" s="7" t="str">
        <f t="shared" ref="G529" si="2713">IF(AND($G527="",$G528="",""),"",$G527-$G528)</f>
        <v/>
      </c>
      <c r="H529" s="8" t="s">
        <v>4</v>
      </c>
      <c r="I529" s="9" t="str">
        <f t="shared" ref="I529" si="2714">IF(AND($H527="",$H528=""),"",$H527-$H528)</f>
        <v/>
      </c>
      <c r="J529" s="8" t="s">
        <v>5</v>
      </c>
      <c r="K529" s="9" t="str">
        <f t="shared" ref="K529" si="2715">IF(AND($J527="",$J528=""),"",$J527-$J528)</f>
        <v/>
      </c>
      <c r="L529" s="10" t="s">
        <v>6</v>
      </c>
      <c r="M529" s="7" t="str">
        <f t="shared" ref="M529" si="2716">IF(AND($L527="",$L528=""),"",$L527-$L528)</f>
        <v/>
      </c>
      <c r="N529" s="93"/>
      <c r="O529" s="120"/>
      <c r="P529" s="115"/>
      <c r="Q529" s="104"/>
      <c r="R529" s="104"/>
      <c r="S529" s="111"/>
      <c r="U529" s="16"/>
      <c r="V529" s="16"/>
      <c r="W529" s="16"/>
      <c r="X529" s="16"/>
    </row>
    <row r="530" spans="1:24" ht="14.25" thickBot="1" x14ac:dyDescent="0.2">
      <c r="A530" s="107"/>
      <c r="B530" s="66"/>
      <c r="C530" s="31"/>
      <c r="D530" s="20" t="s">
        <v>31</v>
      </c>
      <c r="E530" s="94"/>
      <c r="F530" s="24" t="s">
        <v>1</v>
      </c>
      <c r="G530" s="26"/>
      <c r="H530" s="86" t="str">
        <f t="shared" ref="H530" si="2717">IF($G530="","",IF($E530=1,ROUNDDOWN($G530*7.4/1000,0),ROUNDDOWN($G530*6/1000,0)))</f>
        <v/>
      </c>
      <c r="I530" s="87"/>
      <c r="J530" s="86" t="str">
        <f t="shared" ref="J530:J531" si="2718">IF($G530="","",ROUNDDOWN($G530*2/1000,0))</f>
        <v/>
      </c>
      <c r="K530" s="87"/>
      <c r="L530" s="86" t="str">
        <f t="shared" ref="L530:L531" si="2719">IF($G530="","",ROUNDDOWN($G530*2/1000,0))</f>
        <v/>
      </c>
      <c r="M530" s="88"/>
      <c r="N530" s="91" t="str">
        <f t="shared" ref="N530" si="2720">IF(AND($C530="",$C532=""),"",ABS($C530-$C532)+1)</f>
        <v/>
      </c>
      <c r="O530" s="89" t="str">
        <f t="shared" ref="O530" si="2721">REPLACE($O$7,1,2,"差２")</f>
        <v>差２</v>
      </c>
      <c r="P530" s="118" t="str">
        <f t="shared" ref="P530" si="2722">IF($I532="","",$I532*$N530)</f>
        <v/>
      </c>
      <c r="Q530" s="102" t="str">
        <f t="shared" ref="Q530:R530" si="2723">IF($G532="","",$G532*$N530)</f>
        <v/>
      </c>
      <c r="R530" s="102" t="str">
        <f t="shared" si="2723"/>
        <v/>
      </c>
      <c r="S530" s="111"/>
      <c r="U530" s="16"/>
      <c r="V530" s="16"/>
      <c r="W530" s="16"/>
      <c r="X530" s="16"/>
    </row>
    <row r="531" spans="1:24" ht="14.25" thickBot="1" x14ac:dyDescent="0.2">
      <c r="A531" s="107"/>
      <c r="B531" s="67"/>
      <c r="C531" s="116" t="s">
        <v>11</v>
      </c>
      <c r="D531" s="117"/>
      <c r="E531" s="95"/>
      <c r="F531" s="33" t="s">
        <v>2</v>
      </c>
      <c r="G531" s="26"/>
      <c r="H531" s="97" t="str">
        <f t="shared" ref="H531" si="2724">IF($G530="","",IF($E530=1,ROUNDDOWN($G531*7.4/1000,0),ROUNDDOWN($G531*6/1000,0)))</f>
        <v/>
      </c>
      <c r="I531" s="98"/>
      <c r="J531" s="97" t="str">
        <f t="shared" si="2718"/>
        <v/>
      </c>
      <c r="K531" s="98"/>
      <c r="L531" s="97" t="str">
        <f t="shared" si="2719"/>
        <v/>
      </c>
      <c r="M531" s="105"/>
      <c r="N531" s="92"/>
      <c r="O531" s="89"/>
      <c r="P531" s="119"/>
      <c r="Q531" s="103"/>
      <c r="R531" s="103"/>
      <c r="S531" s="111"/>
      <c r="U531" s="16"/>
      <c r="V531" s="16"/>
      <c r="W531" s="16"/>
      <c r="X531" s="16"/>
    </row>
    <row r="532" spans="1:24" ht="14.25" thickBot="1" x14ac:dyDescent="0.2">
      <c r="A532" s="107"/>
      <c r="B532" s="67"/>
      <c r="C532" s="37"/>
      <c r="D532" s="38" t="s">
        <v>31</v>
      </c>
      <c r="E532" s="96"/>
      <c r="F532" s="39" t="str">
        <f t="shared" ref="F532" si="2725">$O$12</f>
        <v>差２</v>
      </c>
      <c r="G532" s="40" t="str">
        <f t="shared" ref="G532" si="2726">IF(AND($G530="",$G531=""),"",$G530-$G531)</f>
        <v/>
      </c>
      <c r="H532" s="41" t="s">
        <v>4</v>
      </c>
      <c r="I532" s="42" t="str">
        <f t="shared" ref="I532" si="2727">IF(AND($H530="",$H531=""),"",$H530-$H531)</f>
        <v/>
      </c>
      <c r="J532" s="41" t="s">
        <v>5</v>
      </c>
      <c r="K532" s="42" t="str">
        <f t="shared" ref="K532" si="2728">IF(AND($J530="",$J531=""),"",$J530-$J531)</f>
        <v/>
      </c>
      <c r="L532" s="43" t="s">
        <v>6</v>
      </c>
      <c r="M532" s="40" t="str">
        <f t="shared" ref="M532" si="2729">IF(AND($L530="",$L531=""),"",$L530-$L531)</f>
        <v/>
      </c>
      <c r="N532" s="92"/>
      <c r="O532" s="90"/>
      <c r="P532" s="119"/>
      <c r="Q532" s="103"/>
      <c r="R532" s="103"/>
      <c r="S532" s="112"/>
      <c r="U532" s="16"/>
      <c r="V532" s="16"/>
      <c r="W532" s="16"/>
      <c r="X532" s="16"/>
    </row>
    <row r="533" spans="1:24" ht="15" thickTop="1" thickBot="1" x14ac:dyDescent="0.2">
      <c r="A533" s="108"/>
      <c r="B533" s="62" t="s">
        <v>18</v>
      </c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4"/>
      <c r="P533" s="44" t="str">
        <f t="shared" ref="P533" si="2730">IF(AND($P527="",$P530=""),"",SUM($P527:$P530))</f>
        <v/>
      </c>
      <c r="Q533" s="45" t="str">
        <f t="shared" ref="Q533" si="2731">IF(AND(Q527="",Q530=""),"",SUM(Q527:Q530))</f>
        <v/>
      </c>
      <c r="R533" s="45" t="str">
        <f t="shared" ref="R533" si="2732">IF(AND($R527="",$R530=""),"",SUM($R527:$R530))</f>
        <v/>
      </c>
      <c r="S533" s="46" t="str">
        <f t="shared" ref="S533" si="2733">IF(AND($P533="",$Q533="",$R533=""),"",SUM($P533:$R533))</f>
        <v/>
      </c>
      <c r="T533" s="52">
        <v>75</v>
      </c>
      <c r="U533" s="53" t="str">
        <f t="shared" ref="U533" si="2734">P533</f>
        <v/>
      </c>
      <c r="V533" s="53" t="str">
        <f t="shared" ref="V533" si="2735">Q533</f>
        <v/>
      </c>
      <c r="W533" s="53" t="str">
        <f t="shared" ref="W533" si="2736">R533</f>
        <v/>
      </c>
      <c r="X533" s="53" t="str">
        <f t="shared" ref="X533" si="2737">S533</f>
        <v/>
      </c>
    </row>
    <row r="534" spans="1:24" ht="14.25" thickBot="1" x14ac:dyDescent="0.2">
      <c r="A534" s="106" t="str" cm="1">
        <f t="array" aca="1" ref="A534" ca="1">IF($B534="","",IF(ISNUMBER(OFFSET(INDIRECT(ADDRESS(ROW(),COLUMN())),-7,0)),OFFSET(INDIRECT(ADDRESS(ROW(),COLUMN())),-7,0)+1,1))</f>
        <v/>
      </c>
      <c r="B534" s="65"/>
      <c r="C534" s="31"/>
      <c r="D534" s="20" t="s">
        <v>31</v>
      </c>
      <c r="E534" s="94" t="s">
        <v>30</v>
      </c>
      <c r="F534" s="21" t="s">
        <v>1</v>
      </c>
      <c r="G534" s="25"/>
      <c r="H534" s="99" t="str">
        <f t="shared" ref="H534" si="2738">IF($G534="","",IF($E534=1,ROUNDDOWN($G534*7.4/1000,0),ROUNDDOWN($G534*6/1000,0)))</f>
        <v/>
      </c>
      <c r="I534" s="101"/>
      <c r="J534" s="99" t="str">
        <f t="shared" ref="J534" si="2739">IF($G534="","",ROUNDDOWN($G534*2/1000,0))</f>
        <v/>
      </c>
      <c r="K534" s="101"/>
      <c r="L534" s="99" t="str">
        <f t="shared" ref="L534" si="2740">IF(G534="","",ROUNDDOWN($G534*2/1000,0))</f>
        <v/>
      </c>
      <c r="M534" s="100"/>
      <c r="N534" s="91" t="str">
        <f t="shared" ref="N534" si="2741">IF(AND($C534="",$C536=""),"",ABS($C534-$C536)+1)</f>
        <v/>
      </c>
      <c r="O534" s="120" t="str">
        <f t="shared" ref="O534" si="2742">REPLACE($O$7,1,2,"差１")</f>
        <v>差１</v>
      </c>
      <c r="P534" s="113" t="str">
        <f t="shared" ref="P534" si="2743">IF($I536="","",$I536*$N534)</f>
        <v/>
      </c>
      <c r="Q534" s="102" t="str">
        <f t="shared" ref="Q534" si="2744">IF($K536="","",$K536*$N534)</f>
        <v/>
      </c>
      <c r="R534" s="102" t="str">
        <f t="shared" ref="R534" si="2745">IF($M536="","",$M536*$N534)</f>
        <v/>
      </c>
      <c r="S534" s="111"/>
      <c r="U534" s="16"/>
      <c r="V534" s="16"/>
      <c r="W534" s="16"/>
      <c r="X534" s="16"/>
    </row>
    <row r="535" spans="1:24" ht="14.25" thickBot="1" x14ac:dyDescent="0.2">
      <c r="A535" s="107"/>
      <c r="B535" s="65"/>
      <c r="C535" s="116" t="s">
        <v>11</v>
      </c>
      <c r="D535" s="117"/>
      <c r="E535" s="95"/>
      <c r="F535" s="33" t="s">
        <v>2</v>
      </c>
      <c r="G535" s="26"/>
      <c r="H535" s="97" t="str">
        <f t="shared" ref="H535" si="2746">IF($G535="","",IF($E534=1,ROUNDDOWN($G535*7.4/1000,0),ROUNDDOWN($G535*6/1000,0)))</f>
        <v/>
      </c>
      <c r="I535" s="98"/>
      <c r="J535" s="97" t="str">
        <f t="shared" ref="J535" si="2747">IF(G535="","",ROUNDDOWN(G535*2/1000,0))</f>
        <v/>
      </c>
      <c r="K535" s="98"/>
      <c r="L535" s="97" t="str">
        <f t="shared" ref="L535" si="2748">IF($G535="","",ROUNDDOWN($G535*2/1000,0))</f>
        <v/>
      </c>
      <c r="M535" s="105"/>
      <c r="N535" s="92"/>
      <c r="O535" s="120"/>
      <c r="P535" s="114"/>
      <c r="Q535" s="103"/>
      <c r="R535" s="103"/>
      <c r="S535" s="111"/>
      <c r="U535" s="16"/>
      <c r="V535" s="16"/>
      <c r="W535" s="16"/>
      <c r="X535" s="16"/>
    </row>
    <row r="536" spans="1:24" ht="14.25" thickBot="1" x14ac:dyDescent="0.2">
      <c r="A536" s="107"/>
      <c r="B536" s="65"/>
      <c r="C536" s="34"/>
      <c r="D536" s="22" t="s">
        <v>31</v>
      </c>
      <c r="E536" s="96"/>
      <c r="F536" s="23" t="str">
        <f t="shared" ref="F536" si="2749">$O$9</f>
        <v>差１</v>
      </c>
      <c r="G536" s="7" t="str">
        <f t="shared" ref="G536" si="2750">IF(AND($G534="",$G535="",""),"",$G534-$G535)</f>
        <v/>
      </c>
      <c r="H536" s="8" t="s">
        <v>4</v>
      </c>
      <c r="I536" s="9" t="str">
        <f t="shared" ref="I536" si="2751">IF(AND($H534="",$H535=""),"",$H534-$H535)</f>
        <v/>
      </c>
      <c r="J536" s="8" t="s">
        <v>5</v>
      </c>
      <c r="K536" s="9" t="str">
        <f t="shared" ref="K536" si="2752">IF(AND($J534="",$J535=""),"",$J534-$J535)</f>
        <v/>
      </c>
      <c r="L536" s="10" t="s">
        <v>6</v>
      </c>
      <c r="M536" s="7" t="str">
        <f t="shared" ref="M536" si="2753">IF(AND($L534="",$L535=""),"",$L534-$L535)</f>
        <v/>
      </c>
      <c r="N536" s="93"/>
      <c r="O536" s="120"/>
      <c r="P536" s="115"/>
      <c r="Q536" s="104"/>
      <c r="R536" s="104"/>
      <c r="S536" s="111"/>
      <c r="U536" s="16"/>
      <c r="V536" s="16"/>
      <c r="W536" s="16"/>
      <c r="X536" s="16"/>
    </row>
    <row r="537" spans="1:24" ht="14.25" thickBot="1" x14ac:dyDescent="0.2">
      <c r="A537" s="107"/>
      <c r="B537" s="66"/>
      <c r="C537" s="31"/>
      <c r="D537" s="20" t="s">
        <v>31</v>
      </c>
      <c r="E537" s="94"/>
      <c r="F537" s="24" t="s">
        <v>1</v>
      </c>
      <c r="G537" s="26"/>
      <c r="H537" s="86" t="str">
        <f t="shared" ref="H537" si="2754">IF($G537="","",IF($E537=1,ROUNDDOWN($G537*7.4/1000,0),ROUNDDOWN($G537*6/1000,0)))</f>
        <v/>
      </c>
      <c r="I537" s="87"/>
      <c r="J537" s="86" t="str">
        <f t="shared" ref="J537:J538" si="2755">IF($G537="","",ROUNDDOWN($G537*2/1000,0))</f>
        <v/>
      </c>
      <c r="K537" s="87"/>
      <c r="L537" s="86" t="str">
        <f t="shared" ref="L537:L538" si="2756">IF($G537="","",ROUNDDOWN($G537*2/1000,0))</f>
        <v/>
      </c>
      <c r="M537" s="88"/>
      <c r="N537" s="91" t="str">
        <f t="shared" ref="N537" si="2757">IF(AND($C537="",$C539=""),"",ABS($C537-$C539)+1)</f>
        <v/>
      </c>
      <c r="O537" s="89" t="str">
        <f t="shared" ref="O537" si="2758">REPLACE($O$7,1,2,"差２")</f>
        <v>差２</v>
      </c>
      <c r="P537" s="118" t="str">
        <f t="shared" ref="P537" si="2759">IF($I539="","",$I539*$N537)</f>
        <v/>
      </c>
      <c r="Q537" s="102" t="str">
        <f t="shared" ref="Q537:R537" si="2760">IF($G539="","",$G539*$N537)</f>
        <v/>
      </c>
      <c r="R537" s="102" t="str">
        <f t="shared" si="2760"/>
        <v/>
      </c>
      <c r="S537" s="111"/>
      <c r="U537" s="16"/>
      <c r="V537" s="16"/>
      <c r="W537" s="16"/>
      <c r="X537" s="16"/>
    </row>
    <row r="538" spans="1:24" ht="14.25" thickBot="1" x14ac:dyDescent="0.2">
      <c r="A538" s="107"/>
      <c r="B538" s="67"/>
      <c r="C538" s="116" t="s">
        <v>11</v>
      </c>
      <c r="D538" s="117"/>
      <c r="E538" s="95"/>
      <c r="F538" s="33" t="s">
        <v>2</v>
      </c>
      <c r="G538" s="26"/>
      <c r="H538" s="97" t="str">
        <f t="shared" ref="H538" si="2761">IF($G537="","",IF($E537=1,ROUNDDOWN($G538*7.4/1000,0),ROUNDDOWN($G538*6/1000,0)))</f>
        <v/>
      </c>
      <c r="I538" s="98"/>
      <c r="J538" s="97" t="str">
        <f t="shared" si="2755"/>
        <v/>
      </c>
      <c r="K538" s="98"/>
      <c r="L538" s="97" t="str">
        <f t="shared" si="2756"/>
        <v/>
      </c>
      <c r="M538" s="105"/>
      <c r="N538" s="92"/>
      <c r="O538" s="89"/>
      <c r="P538" s="119"/>
      <c r="Q538" s="103"/>
      <c r="R538" s="103"/>
      <c r="S538" s="111"/>
      <c r="U538" s="16"/>
      <c r="V538" s="16"/>
      <c r="W538" s="16"/>
      <c r="X538" s="16"/>
    </row>
    <row r="539" spans="1:24" ht="14.25" thickBot="1" x14ac:dyDescent="0.2">
      <c r="A539" s="107"/>
      <c r="B539" s="67"/>
      <c r="C539" s="37"/>
      <c r="D539" s="38" t="s">
        <v>31</v>
      </c>
      <c r="E539" s="96"/>
      <c r="F539" s="39" t="str">
        <f t="shared" ref="F539" si="2762">$O$12</f>
        <v>差２</v>
      </c>
      <c r="G539" s="40" t="str">
        <f t="shared" ref="G539" si="2763">IF(AND($G537="",$G538=""),"",$G537-$G538)</f>
        <v/>
      </c>
      <c r="H539" s="41" t="s">
        <v>4</v>
      </c>
      <c r="I539" s="42" t="str">
        <f t="shared" ref="I539" si="2764">IF(AND($H537="",$H538=""),"",$H537-$H538)</f>
        <v/>
      </c>
      <c r="J539" s="41" t="s">
        <v>5</v>
      </c>
      <c r="K539" s="42" t="str">
        <f t="shared" ref="K539" si="2765">IF(AND($J537="",$J538=""),"",$J537-$J538)</f>
        <v/>
      </c>
      <c r="L539" s="43" t="s">
        <v>6</v>
      </c>
      <c r="M539" s="40" t="str">
        <f t="shared" ref="M539" si="2766">IF(AND($L537="",$L538=""),"",$L537-$L538)</f>
        <v/>
      </c>
      <c r="N539" s="92"/>
      <c r="O539" s="90"/>
      <c r="P539" s="119"/>
      <c r="Q539" s="103"/>
      <c r="R539" s="103"/>
      <c r="S539" s="112"/>
      <c r="U539" s="16"/>
      <c r="V539" s="16"/>
      <c r="W539" s="16"/>
      <c r="X539" s="16"/>
    </row>
    <row r="540" spans="1:24" ht="15" thickTop="1" thickBot="1" x14ac:dyDescent="0.2">
      <c r="A540" s="108"/>
      <c r="B540" s="62" t="s">
        <v>18</v>
      </c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4"/>
      <c r="P540" s="44" t="str">
        <f t="shared" ref="P540" si="2767">IF(AND($P534="",$P537=""),"",SUM($P534:$P537))</f>
        <v/>
      </c>
      <c r="Q540" s="45" t="str">
        <f t="shared" ref="Q540" si="2768">IF(AND(Q534="",Q537=""),"",SUM(Q534:Q537))</f>
        <v/>
      </c>
      <c r="R540" s="45" t="str">
        <f t="shared" ref="R540" si="2769">IF(AND($R534="",$R537=""),"",SUM($R534:$R537))</f>
        <v/>
      </c>
      <c r="S540" s="46" t="str">
        <f t="shared" ref="S540" si="2770">IF(AND($P540="",$Q540="",$R540=""),"",SUM($P540:$R540))</f>
        <v/>
      </c>
      <c r="T540" s="52">
        <v>76</v>
      </c>
      <c r="U540" s="53" t="str">
        <f t="shared" ref="U540" si="2771">P540</f>
        <v/>
      </c>
      <c r="V540" s="53" t="str">
        <f t="shared" ref="V540" si="2772">Q540</f>
        <v/>
      </c>
      <c r="W540" s="53" t="str">
        <f t="shared" ref="W540" si="2773">R540</f>
        <v/>
      </c>
      <c r="X540" s="53" t="str">
        <f t="shared" ref="X540" si="2774">S540</f>
        <v/>
      </c>
    </row>
    <row r="541" spans="1:24" ht="14.25" thickBot="1" x14ac:dyDescent="0.2">
      <c r="A541" s="106" t="str" cm="1">
        <f t="array" aca="1" ref="A541" ca="1">IF($B541="","",IF(ISNUMBER(OFFSET(INDIRECT(ADDRESS(ROW(),COLUMN())),-7,0)),OFFSET(INDIRECT(ADDRESS(ROW(),COLUMN())),-7,0)+1,1))</f>
        <v/>
      </c>
      <c r="B541" s="65"/>
      <c r="C541" s="31"/>
      <c r="D541" s="20" t="s">
        <v>31</v>
      </c>
      <c r="E541" s="94" t="s">
        <v>30</v>
      </c>
      <c r="F541" s="21" t="s">
        <v>1</v>
      </c>
      <c r="G541" s="25"/>
      <c r="H541" s="99" t="str">
        <f t="shared" ref="H541" si="2775">IF($G541="","",IF($E541=1,ROUNDDOWN($G541*7.4/1000,0),ROUNDDOWN($G541*6/1000,0)))</f>
        <v/>
      </c>
      <c r="I541" s="101"/>
      <c r="J541" s="99" t="str">
        <f t="shared" ref="J541" si="2776">IF($G541="","",ROUNDDOWN($G541*2/1000,0))</f>
        <v/>
      </c>
      <c r="K541" s="101"/>
      <c r="L541" s="99" t="str">
        <f t="shared" ref="L541" si="2777">IF(G541="","",ROUNDDOWN($G541*2/1000,0))</f>
        <v/>
      </c>
      <c r="M541" s="100"/>
      <c r="N541" s="91" t="str">
        <f t="shared" ref="N541" si="2778">IF(AND($C541="",$C543=""),"",ABS($C541-$C543)+1)</f>
        <v/>
      </c>
      <c r="O541" s="120" t="str">
        <f t="shared" ref="O541" si="2779">REPLACE($O$7,1,2,"差１")</f>
        <v>差１</v>
      </c>
      <c r="P541" s="113" t="str">
        <f t="shared" ref="P541" si="2780">IF($I543="","",$I543*$N541)</f>
        <v/>
      </c>
      <c r="Q541" s="102" t="str">
        <f t="shared" ref="Q541" si="2781">IF($K543="","",$K543*$N541)</f>
        <v/>
      </c>
      <c r="R541" s="102" t="str">
        <f t="shared" ref="R541" si="2782">IF($M543="","",$M543*$N541)</f>
        <v/>
      </c>
      <c r="S541" s="111"/>
      <c r="U541" s="16"/>
      <c r="V541" s="16"/>
      <c r="W541" s="16"/>
      <c r="X541" s="16"/>
    </row>
    <row r="542" spans="1:24" ht="14.25" thickBot="1" x14ac:dyDescent="0.2">
      <c r="A542" s="107"/>
      <c r="B542" s="65"/>
      <c r="C542" s="116" t="s">
        <v>11</v>
      </c>
      <c r="D542" s="117"/>
      <c r="E542" s="95"/>
      <c r="F542" s="33" t="s">
        <v>2</v>
      </c>
      <c r="G542" s="26"/>
      <c r="H542" s="97" t="str">
        <f t="shared" ref="H542" si="2783">IF($G542="","",IF($E541=1,ROUNDDOWN($G542*7.4/1000,0),ROUNDDOWN($G542*6/1000,0)))</f>
        <v/>
      </c>
      <c r="I542" s="98"/>
      <c r="J542" s="97" t="str">
        <f t="shared" ref="J542" si="2784">IF(G542="","",ROUNDDOWN(G542*2/1000,0))</f>
        <v/>
      </c>
      <c r="K542" s="98"/>
      <c r="L542" s="97" t="str">
        <f t="shared" ref="L542" si="2785">IF($G542="","",ROUNDDOWN($G542*2/1000,0))</f>
        <v/>
      </c>
      <c r="M542" s="105"/>
      <c r="N542" s="92"/>
      <c r="O542" s="120"/>
      <c r="P542" s="114"/>
      <c r="Q542" s="103"/>
      <c r="R542" s="103"/>
      <c r="S542" s="111"/>
      <c r="U542" s="16"/>
      <c r="V542" s="16"/>
      <c r="W542" s="16"/>
      <c r="X542" s="16"/>
    </row>
    <row r="543" spans="1:24" ht="14.25" thickBot="1" x14ac:dyDescent="0.2">
      <c r="A543" s="107"/>
      <c r="B543" s="65"/>
      <c r="C543" s="34"/>
      <c r="D543" s="22" t="s">
        <v>31</v>
      </c>
      <c r="E543" s="96"/>
      <c r="F543" s="23" t="str">
        <f t="shared" ref="F543" si="2786">$O$9</f>
        <v>差１</v>
      </c>
      <c r="G543" s="7" t="str">
        <f t="shared" ref="G543" si="2787">IF(AND($G541="",$G542="",""),"",$G541-$G542)</f>
        <v/>
      </c>
      <c r="H543" s="8" t="s">
        <v>4</v>
      </c>
      <c r="I543" s="9" t="str">
        <f t="shared" ref="I543" si="2788">IF(AND($H541="",$H542=""),"",$H541-$H542)</f>
        <v/>
      </c>
      <c r="J543" s="8" t="s">
        <v>5</v>
      </c>
      <c r="K543" s="9" t="str">
        <f t="shared" ref="K543" si="2789">IF(AND($J541="",$J542=""),"",$J541-$J542)</f>
        <v/>
      </c>
      <c r="L543" s="10" t="s">
        <v>6</v>
      </c>
      <c r="M543" s="7" t="str">
        <f t="shared" ref="M543" si="2790">IF(AND($L541="",$L542=""),"",$L541-$L542)</f>
        <v/>
      </c>
      <c r="N543" s="93"/>
      <c r="O543" s="120"/>
      <c r="P543" s="115"/>
      <c r="Q543" s="104"/>
      <c r="R543" s="104"/>
      <c r="S543" s="111"/>
      <c r="U543" s="16"/>
      <c r="V543" s="16"/>
      <c r="W543" s="16"/>
      <c r="X543" s="16"/>
    </row>
    <row r="544" spans="1:24" ht="14.25" thickBot="1" x14ac:dyDescent="0.2">
      <c r="A544" s="107"/>
      <c r="B544" s="66"/>
      <c r="C544" s="31"/>
      <c r="D544" s="20" t="s">
        <v>31</v>
      </c>
      <c r="E544" s="94"/>
      <c r="F544" s="24" t="s">
        <v>1</v>
      </c>
      <c r="G544" s="26"/>
      <c r="H544" s="86" t="str">
        <f t="shared" ref="H544" si="2791">IF($G544="","",IF($E544=1,ROUNDDOWN($G544*7.4/1000,0),ROUNDDOWN($G544*6/1000,0)))</f>
        <v/>
      </c>
      <c r="I544" s="87"/>
      <c r="J544" s="86" t="str">
        <f t="shared" ref="J544:J545" si="2792">IF($G544="","",ROUNDDOWN($G544*2/1000,0))</f>
        <v/>
      </c>
      <c r="K544" s="87"/>
      <c r="L544" s="86" t="str">
        <f t="shared" ref="L544:L545" si="2793">IF($G544="","",ROUNDDOWN($G544*2/1000,0))</f>
        <v/>
      </c>
      <c r="M544" s="88"/>
      <c r="N544" s="91" t="str">
        <f t="shared" ref="N544" si="2794">IF(AND($C544="",$C546=""),"",ABS($C544-$C546)+1)</f>
        <v/>
      </c>
      <c r="O544" s="89" t="str">
        <f t="shared" ref="O544" si="2795">REPLACE($O$7,1,2,"差２")</f>
        <v>差２</v>
      </c>
      <c r="P544" s="118" t="str">
        <f t="shared" ref="P544" si="2796">IF($I546="","",$I546*$N544)</f>
        <v/>
      </c>
      <c r="Q544" s="102" t="str">
        <f t="shared" ref="Q544:R544" si="2797">IF($G546="","",$G546*$N544)</f>
        <v/>
      </c>
      <c r="R544" s="102" t="str">
        <f t="shared" si="2797"/>
        <v/>
      </c>
      <c r="S544" s="111"/>
      <c r="U544" s="16"/>
      <c r="V544" s="16"/>
      <c r="W544" s="16"/>
      <c r="X544" s="16"/>
    </row>
    <row r="545" spans="1:24" ht="14.25" thickBot="1" x14ac:dyDescent="0.2">
      <c r="A545" s="107"/>
      <c r="B545" s="67"/>
      <c r="C545" s="116" t="s">
        <v>11</v>
      </c>
      <c r="D545" s="117"/>
      <c r="E545" s="95"/>
      <c r="F545" s="33" t="s">
        <v>2</v>
      </c>
      <c r="G545" s="26"/>
      <c r="H545" s="97" t="str">
        <f t="shared" ref="H545" si="2798">IF($G544="","",IF($E544=1,ROUNDDOWN($G545*7.4/1000,0),ROUNDDOWN($G545*6/1000,0)))</f>
        <v/>
      </c>
      <c r="I545" s="98"/>
      <c r="J545" s="97" t="str">
        <f t="shared" si="2792"/>
        <v/>
      </c>
      <c r="K545" s="98"/>
      <c r="L545" s="97" t="str">
        <f t="shared" si="2793"/>
        <v/>
      </c>
      <c r="M545" s="105"/>
      <c r="N545" s="92"/>
      <c r="O545" s="89"/>
      <c r="P545" s="119"/>
      <c r="Q545" s="103"/>
      <c r="R545" s="103"/>
      <c r="S545" s="111"/>
      <c r="U545" s="16"/>
      <c r="V545" s="16"/>
      <c r="W545" s="16"/>
      <c r="X545" s="16"/>
    </row>
    <row r="546" spans="1:24" ht="14.25" thickBot="1" x14ac:dyDescent="0.2">
      <c r="A546" s="107"/>
      <c r="B546" s="67"/>
      <c r="C546" s="37"/>
      <c r="D546" s="38" t="s">
        <v>31</v>
      </c>
      <c r="E546" s="96"/>
      <c r="F546" s="39" t="str">
        <f t="shared" ref="F546" si="2799">$O$12</f>
        <v>差２</v>
      </c>
      <c r="G546" s="40" t="str">
        <f t="shared" ref="G546" si="2800">IF(AND($G544="",$G545=""),"",$G544-$G545)</f>
        <v/>
      </c>
      <c r="H546" s="41" t="s">
        <v>4</v>
      </c>
      <c r="I546" s="42" t="str">
        <f t="shared" ref="I546" si="2801">IF(AND($H544="",$H545=""),"",$H544-$H545)</f>
        <v/>
      </c>
      <c r="J546" s="41" t="s">
        <v>5</v>
      </c>
      <c r="K546" s="42" t="str">
        <f t="shared" ref="K546" si="2802">IF(AND($J544="",$J545=""),"",$J544-$J545)</f>
        <v/>
      </c>
      <c r="L546" s="43" t="s">
        <v>6</v>
      </c>
      <c r="M546" s="40" t="str">
        <f t="shared" ref="M546" si="2803">IF(AND($L544="",$L545=""),"",$L544-$L545)</f>
        <v/>
      </c>
      <c r="N546" s="92"/>
      <c r="O546" s="90"/>
      <c r="P546" s="119"/>
      <c r="Q546" s="103"/>
      <c r="R546" s="103"/>
      <c r="S546" s="112"/>
      <c r="U546" s="16"/>
      <c r="V546" s="16"/>
      <c r="W546" s="16"/>
      <c r="X546" s="16"/>
    </row>
    <row r="547" spans="1:24" ht="15" thickTop="1" thickBot="1" x14ac:dyDescent="0.2">
      <c r="A547" s="108"/>
      <c r="B547" s="62" t="s">
        <v>18</v>
      </c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4"/>
      <c r="P547" s="44" t="str">
        <f t="shared" ref="P547" si="2804">IF(AND($P541="",$P544=""),"",SUM($P541:$P544))</f>
        <v/>
      </c>
      <c r="Q547" s="45" t="str">
        <f t="shared" ref="Q547" si="2805">IF(AND(Q541="",Q544=""),"",SUM(Q541:Q544))</f>
        <v/>
      </c>
      <c r="R547" s="45" t="str">
        <f t="shared" ref="R547" si="2806">IF(AND($R541="",$R544=""),"",SUM($R541:$R544))</f>
        <v/>
      </c>
      <c r="S547" s="46" t="str">
        <f t="shared" ref="S547" si="2807">IF(AND($P547="",$Q547="",$R547=""),"",SUM($P547:$R547))</f>
        <v/>
      </c>
      <c r="T547" s="52">
        <v>77</v>
      </c>
      <c r="U547" s="53" t="str">
        <f t="shared" ref="U547" si="2808">P547</f>
        <v/>
      </c>
      <c r="V547" s="53" t="str">
        <f t="shared" ref="V547" si="2809">Q547</f>
        <v/>
      </c>
      <c r="W547" s="53" t="str">
        <f t="shared" ref="W547" si="2810">R547</f>
        <v/>
      </c>
      <c r="X547" s="53" t="str">
        <f t="shared" ref="X547" si="2811">S547</f>
        <v/>
      </c>
    </row>
    <row r="548" spans="1:24" ht="14.25" thickBot="1" x14ac:dyDescent="0.2">
      <c r="A548" s="106" t="str" cm="1">
        <f t="array" aca="1" ref="A548" ca="1">IF($B548="","",IF(ISNUMBER(OFFSET(INDIRECT(ADDRESS(ROW(),COLUMN())),-7,0)),OFFSET(INDIRECT(ADDRESS(ROW(),COLUMN())),-7,0)+1,1))</f>
        <v/>
      </c>
      <c r="B548" s="65"/>
      <c r="C548" s="31"/>
      <c r="D548" s="20" t="s">
        <v>31</v>
      </c>
      <c r="E548" s="94" t="s">
        <v>30</v>
      </c>
      <c r="F548" s="21" t="s">
        <v>1</v>
      </c>
      <c r="G548" s="25"/>
      <c r="H548" s="99" t="str">
        <f t="shared" ref="H548" si="2812">IF($G548="","",IF($E548=1,ROUNDDOWN($G548*7.4/1000,0),ROUNDDOWN($G548*6/1000,0)))</f>
        <v/>
      </c>
      <c r="I548" s="101"/>
      <c r="J548" s="99" t="str">
        <f t="shared" ref="J548" si="2813">IF($G548="","",ROUNDDOWN($G548*2/1000,0))</f>
        <v/>
      </c>
      <c r="K548" s="101"/>
      <c r="L548" s="99" t="str">
        <f t="shared" ref="L548" si="2814">IF(G548="","",ROUNDDOWN($G548*2/1000,0))</f>
        <v/>
      </c>
      <c r="M548" s="100"/>
      <c r="N548" s="91" t="str">
        <f t="shared" ref="N548" si="2815">IF(AND($C548="",$C550=""),"",ABS($C548-$C550)+1)</f>
        <v/>
      </c>
      <c r="O548" s="120" t="str">
        <f t="shared" ref="O548" si="2816">REPLACE($O$7,1,2,"差１")</f>
        <v>差１</v>
      </c>
      <c r="P548" s="113" t="str">
        <f t="shared" ref="P548" si="2817">IF($I550="","",$I550*$N548)</f>
        <v/>
      </c>
      <c r="Q548" s="102" t="str">
        <f t="shared" ref="Q548" si="2818">IF($K550="","",$K550*$N548)</f>
        <v/>
      </c>
      <c r="R548" s="102" t="str">
        <f t="shared" ref="R548" si="2819">IF($M550="","",$M550*$N548)</f>
        <v/>
      </c>
      <c r="S548" s="111"/>
      <c r="U548" s="16"/>
      <c r="V548" s="16"/>
      <c r="W548" s="16"/>
      <c r="X548" s="16"/>
    </row>
    <row r="549" spans="1:24" ht="14.25" thickBot="1" x14ac:dyDescent="0.2">
      <c r="A549" s="107"/>
      <c r="B549" s="65"/>
      <c r="C549" s="116" t="s">
        <v>11</v>
      </c>
      <c r="D549" s="117"/>
      <c r="E549" s="95"/>
      <c r="F549" s="33" t="s">
        <v>2</v>
      </c>
      <c r="G549" s="26"/>
      <c r="H549" s="97" t="str">
        <f t="shared" ref="H549" si="2820">IF($G549="","",IF($E548=1,ROUNDDOWN($G549*7.4/1000,0),ROUNDDOWN($G549*6/1000,0)))</f>
        <v/>
      </c>
      <c r="I549" s="98"/>
      <c r="J549" s="97" t="str">
        <f t="shared" ref="J549" si="2821">IF(G549="","",ROUNDDOWN(G549*2/1000,0))</f>
        <v/>
      </c>
      <c r="K549" s="98"/>
      <c r="L549" s="97" t="str">
        <f t="shared" ref="L549" si="2822">IF($G549="","",ROUNDDOWN($G549*2/1000,0))</f>
        <v/>
      </c>
      <c r="M549" s="105"/>
      <c r="N549" s="92"/>
      <c r="O549" s="120"/>
      <c r="P549" s="114"/>
      <c r="Q549" s="103"/>
      <c r="R549" s="103"/>
      <c r="S549" s="111"/>
      <c r="U549" s="16"/>
      <c r="V549" s="16"/>
      <c r="W549" s="16"/>
      <c r="X549" s="16"/>
    </row>
    <row r="550" spans="1:24" ht="14.25" thickBot="1" x14ac:dyDescent="0.2">
      <c r="A550" s="107"/>
      <c r="B550" s="65"/>
      <c r="C550" s="34"/>
      <c r="D550" s="22" t="s">
        <v>31</v>
      </c>
      <c r="E550" s="96"/>
      <c r="F550" s="23" t="str">
        <f t="shared" ref="F550" si="2823">$O$9</f>
        <v>差１</v>
      </c>
      <c r="G550" s="7" t="str">
        <f t="shared" ref="G550" si="2824">IF(AND($G548="",$G549="",""),"",$G548-$G549)</f>
        <v/>
      </c>
      <c r="H550" s="8" t="s">
        <v>4</v>
      </c>
      <c r="I550" s="9" t="str">
        <f t="shared" ref="I550" si="2825">IF(AND($H548="",$H549=""),"",$H548-$H549)</f>
        <v/>
      </c>
      <c r="J550" s="8" t="s">
        <v>5</v>
      </c>
      <c r="K550" s="9" t="str">
        <f t="shared" ref="K550" si="2826">IF(AND($J548="",$J549=""),"",$J548-$J549)</f>
        <v/>
      </c>
      <c r="L550" s="10" t="s">
        <v>6</v>
      </c>
      <c r="M550" s="7" t="str">
        <f t="shared" ref="M550" si="2827">IF(AND($L548="",$L549=""),"",$L548-$L549)</f>
        <v/>
      </c>
      <c r="N550" s="93"/>
      <c r="O550" s="120"/>
      <c r="P550" s="115"/>
      <c r="Q550" s="104"/>
      <c r="R550" s="104"/>
      <c r="S550" s="111"/>
      <c r="U550" s="16"/>
      <c r="V550" s="16"/>
      <c r="W550" s="16"/>
      <c r="X550" s="16"/>
    </row>
    <row r="551" spans="1:24" ht="14.25" thickBot="1" x14ac:dyDescent="0.2">
      <c r="A551" s="107"/>
      <c r="B551" s="66"/>
      <c r="C551" s="31"/>
      <c r="D551" s="20" t="s">
        <v>31</v>
      </c>
      <c r="E551" s="94"/>
      <c r="F551" s="24" t="s">
        <v>1</v>
      </c>
      <c r="G551" s="26"/>
      <c r="H551" s="86" t="str">
        <f t="shared" ref="H551" si="2828">IF($G551="","",IF($E551=1,ROUNDDOWN($G551*7.4/1000,0),ROUNDDOWN($G551*6/1000,0)))</f>
        <v/>
      </c>
      <c r="I551" s="87"/>
      <c r="J551" s="86" t="str">
        <f t="shared" ref="J551:J552" si="2829">IF($G551="","",ROUNDDOWN($G551*2/1000,0))</f>
        <v/>
      </c>
      <c r="K551" s="87"/>
      <c r="L551" s="86" t="str">
        <f t="shared" ref="L551:L552" si="2830">IF($G551="","",ROUNDDOWN($G551*2/1000,0))</f>
        <v/>
      </c>
      <c r="M551" s="88"/>
      <c r="N551" s="91" t="str">
        <f t="shared" ref="N551" si="2831">IF(AND($C551="",$C553=""),"",ABS($C551-$C553)+1)</f>
        <v/>
      </c>
      <c r="O551" s="89" t="str">
        <f t="shared" ref="O551" si="2832">REPLACE($O$7,1,2,"差２")</f>
        <v>差２</v>
      </c>
      <c r="P551" s="118" t="str">
        <f t="shared" ref="P551" si="2833">IF($I553="","",$I553*$N551)</f>
        <v/>
      </c>
      <c r="Q551" s="102" t="str">
        <f t="shared" ref="Q551:R551" si="2834">IF($G553="","",$G553*$N551)</f>
        <v/>
      </c>
      <c r="R551" s="102" t="str">
        <f t="shared" si="2834"/>
        <v/>
      </c>
      <c r="S551" s="111"/>
      <c r="U551" s="16"/>
      <c r="V551" s="16"/>
      <c r="W551" s="16"/>
      <c r="X551" s="16"/>
    </row>
    <row r="552" spans="1:24" ht="14.25" thickBot="1" x14ac:dyDescent="0.2">
      <c r="A552" s="107"/>
      <c r="B552" s="67"/>
      <c r="C552" s="116" t="s">
        <v>11</v>
      </c>
      <c r="D552" s="117"/>
      <c r="E552" s="95"/>
      <c r="F552" s="33" t="s">
        <v>2</v>
      </c>
      <c r="G552" s="26"/>
      <c r="H552" s="97" t="str">
        <f t="shared" ref="H552" si="2835">IF($G551="","",IF($E551=1,ROUNDDOWN($G552*7.4/1000,0),ROUNDDOWN($G552*6/1000,0)))</f>
        <v/>
      </c>
      <c r="I552" s="98"/>
      <c r="J552" s="97" t="str">
        <f t="shared" si="2829"/>
        <v/>
      </c>
      <c r="K552" s="98"/>
      <c r="L552" s="97" t="str">
        <f t="shared" si="2830"/>
        <v/>
      </c>
      <c r="M552" s="105"/>
      <c r="N552" s="92"/>
      <c r="O552" s="89"/>
      <c r="P552" s="119"/>
      <c r="Q552" s="103"/>
      <c r="R552" s="103"/>
      <c r="S552" s="111"/>
      <c r="U552" s="16"/>
      <c r="V552" s="16"/>
      <c r="W552" s="16"/>
      <c r="X552" s="16"/>
    </row>
    <row r="553" spans="1:24" ht="14.25" thickBot="1" x14ac:dyDescent="0.2">
      <c r="A553" s="107"/>
      <c r="B553" s="67"/>
      <c r="C553" s="37"/>
      <c r="D553" s="38" t="s">
        <v>31</v>
      </c>
      <c r="E553" s="96"/>
      <c r="F553" s="39" t="str">
        <f t="shared" ref="F553" si="2836">$O$12</f>
        <v>差２</v>
      </c>
      <c r="G553" s="40" t="str">
        <f t="shared" ref="G553" si="2837">IF(AND($G551="",$G552=""),"",$G551-$G552)</f>
        <v/>
      </c>
      <c r="H553" s="41" t="s">
        <v>4</v>
      </c>
      <c r="I553" s="42" t="str">
        <f t="shared" ref="I553" si="2838">IF(AND($H551="",$H552=""),"",$H551-$H552)</f>
        <v/>
      </c>
      <c r="J553" s="41" t="s">
        <v>5</v>
      </c>
      <c r="K553" s="42" t="str">
        <f t="shared" ref="K553" si="2839">IF(AND($J551="",$J552=""),"",$J551-$J552)</f>
        <v/>
      </c>
      <c r="L553" s="43" t="s">
        <v>6</v>
      </c>
      <c r="M553" s="40" t="str">
        <f t="shared" ref="M553" si="2840">IF(AND($L551="",$L552=""),"",$L551-$L552)</f>
        <v/>
      </c>
      <c r="N553" s="92"/>
      <c r="O553" s="90"/>
      <c r="P553" s="119"/>
      <c r="Q553" s="103"/>
      <c r="R553" s="103"/>
      <c r="S553" s="112"/>
      <c r="U553" s="16"/>
      <c r="V553" s="16"/>
      <c r="W553" s="16"/>
      <c r="X553" s="16"/>
    </row>
    <row r="554" spans="1:24" ht="15" thickTop="1" thickBot="1" x14ac:dyDescent="0.2">
      <c r="A554" s="108"/>
      <c r="B554" s="62" t="s">
        <v>18</v>
      </c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4"/>
      <c r="P554" s="44" t="str">
        <f t="shared" ref="P554" si="2841">IF(AND($P548="",$P551=""),"",SUM($P548:$P551))</f>
        <v/>
      </c>
      <c r="Q554" s="45" t="str">
        <f t="shared" ref="Q554" si="2842">IF(AND(Q548="",Q551=""),"",SUM(Q548:Q551))</f>
        <v/>
      </c>
      <c r="R554" s="45" t="str">
        <f t="shared" ref="R554" si="2843">IF(AND($R548="",$R551=""),"",SUM($R548:$R551))</f>
        <v/>
      </c>
      <c r="S554" s="46" t="str">
        <f t="shared" ref="S554" si="2844">IF(AND($P554="",$Q554="",$R554=""),"",SUM($P554:$R554))</f>
        <v/>
      </c>
      <c r="T554" s="52">
        <v>78</v>
      </c>
      <c r="U554" s="53" t="str">
        <f t="shared" ref="U554" si="2845">P554</f>
        <v/>
      </c>
      <c r="V554" s="53" t="str">
        <f t="shared" ref="V554" si="2846">Q554</f>
        <v/>
      </c>
      <c r="W554" s="53" t="str">
        <f t="shared" ref="W554" si="2847">R554</f>
        <v/>
      </c>
      <c r="X554" s="53" t="str">
        <f t="shared" ref="X554" si="2848">S554</f>
        <v/>
      </c>
    </row>
    <row r="555" spans="1:24" ht="14.25" thickBot="1" x14ac:dyDescent="0.2">
      <c r="A555" s="106" t="str" cm="1">
        <f t="array" aca="1" ref="A555" ca="1">IF($B555="","",IF(ISNUMBER(OFFSET(INDIRECT(ADDRESS(ROW(),COLUMN())),-7,0)),OFFSET(INDIRECT(ADDRESS(ROW(),COLUMN())),-7,0)+1,1))</f>
        <v/>
      </c>
      <c r="B555" s="65"/>
      <c r="C555" s="31"/>
      <c r="D555" s="20" t="s">
        <v>31</v>
      </c>
      <c r="E555" s="94" t="s">
        <v>30</v>
      </c>
      <c r="F555" s="21" t="s">
        <v>1</v>
      </c>
      <c r="G555" s="25"/>
      <c r="H555" s="99" t="str">
        <f t="shared" ref="H555" si="2849">IF($G555="","",IF($E555=1,ROUNDDOWN($G555*7.4/1000,0),ROUNDDOWN($G555*6/1000,0)))</f>
        <v/>
      </c>
      <c r="I555" s="101"/>
      <c r="J555" s="99" t="str">
        <f t="shared" ref="J555" si="2850">IF($G555="","",ROUNDDOWN($G555*2/1000,0))</f>
        <v/>
      </c>
      <c r="K555" s="101"/>
      <c r="L555" s="99" t="str">
        <f t="shared" ref="L555" si="2851">IF(G555="","",ROUNDDOWN($G555*2/1000,0))</f>
        <v/>
      </c>
      <c r="M555" s="100"/>
      <c r="N555" s="91" t="str">
        <f t="shared" ref="N555" si="2852">IF(AND($C555="",$C557=""),"",ABS($C555-$C557)+1)</f>
        <v/>
      </c>
      <c r="O555" s="120" t="str">
        <f t="shared" ref="O555" si="2853">REPLACE($O$7,1,2,"差１")</f>
        <v>差１</v>
      </c>
      <c r="P555" s="113" t="str">
        <f t="shared" ref="P555" si="2854">IF($I557="","",$I557*$N555)</f>
        <v/>
      </c>
      <c r="Q555" s="102" t="str">
        <f t="shared" ref="Q555" si="2855">IF($K557="","",$K557*$N555)</f>
        <v/>
      </c>
      <c r="R555" s="102" t="str">
        <f t="shared" ref="R555" si="2856">IF($M557="","",$M557*$N555)</f>
        <v/>
      </c>
      <c r="S555" s="111"/>
      <c r="U555" s="16"/>
      <c r="V555" s="16"/>
      <c r="W555" s="16"/>
      <c r="X555" s="16"/>
    </row>
    <row r="556" spans="1:24" ht="14.25" thickBot="1" x14ac:dyDescent="0.2">
      <c r="A556" s="107"/>
      <c r="B556" s="65"/>
      <c r="C556" s="116" t="s">
        <v>11</v>
      </c>
      <c r="D556" s="117"/>
      <c r="E556" s="95"/>
      <c r="F556" s="33" t="s">
        <v>2</v>
      </c>
      <c r="G556" s="26"/>
      <c r="H556" s="97" t="str">
        <f t="shared" ref="H556" si="2857">IF($G556="","",IF($E555=1,ROUNDDOWN($G556*7.4/1000,0),ROUNDDOWN($G556*6/1000,0)))</f>
        <v/>
      </c>
      <c r="I556" s="98"/>
      <c r="J556" s="97" t="str">
        <f t="shared" ref="J556" si="2858">IF(G556="","",ROUNDDOWN(G556*2/1000,0))</f>
        <v/>
      </c>
      <c r="K556" s="98"/>
      <c r="L556" s="97" t="str">
        <f t="shared" ref="L556" si="2859">IF($G556="","",ROUNDDOWN($G556*2/1000,0))</f>
        <v/>
      </c>
      <c r="M556" s="105"/>
      <c r="N556" s="92"/>
      <c r="O556" s="120"/>
      <c r="P556" s="114"/>
      <c r="Q556" s="103"/>
      <c r="R556" s="103"/>
      <c r="S556" s="111"/>
      <c r="U556" s="16"/>
      <c r="V556" s="16"/>
      <c r="W556" s="16"/>
      <c r="X556" s="16"/>
    </row>
    <row r="557" spans="1:24" ht="14.25" thickBot="1" x14ac:dyDescent="0.2">
      <c r="A557" s="107"/>
      <c r="B557" s="65"/>
      <c r="C557" s="34"/>
      <c r="D557" s="22" t="s">
        <v>31</v>
      </c>
      <c r="E557" s="96"/>
      <c r="F557" s="23" t="str">
        <f t="shared" ref="F557" si="2860">$O$9</f>
        <v>差１</v>
      </c>
      <c r="G557" s="7" t="str">
        <f t="shared" ref="G557" si="2861">IF(AND($G555="",$G556="",""),"",$G555-$G556)</f>
        <v/>
      </c>
      <c r="H557" s="8" t="s">
        <v>4</v>
      </c>
      <c r="I557" s="9" t="str">
        <f t="shared" ref="I557" si="2862">IF(AND($H555="",$H556=""),"",$H555-$H556)</f>
        <v/>
      </c>
      <c r="J557" s="8" t="s">
        <v>5</v>
      </c>
      <c r="K557" s="9" t="str">
        <f t="shared" ref="K557" si="2863">IF(AND($J555="",$J556=""),"",$J555-$J556)</f>
        <v/>
      </c>
      <c r="L557" s="10" t="s">
        <v>6</v>
      </c>
      <c r="M557" s="7" t="str">
        <f t="shared" ref="M557" si="2864">IF(AND($L555="",$L556=""),"",$L555-$L556)</f>
        <v/>
      </c>
      <c r="N557" s="93"/>
      <c r="O557" s="120"/>
      <c r="P557" s="115"/>
      <c r="Q557" s="104"/>
      <c r="R557" s="104"/>
      <c r="S557" s="111"/>
      <c r="U557" s="16"/>
      <c r="V557" s="16"/>
      <c r="W557" s="16"/>
      <c r="X557" s="16"/>
    </row>
    <row r="558" spans="1:24" ht="14.25" thickBot="1" x14ac:dyDescent="0.2">
      <c r="A558" s="107"/>
      <c r="B558" s="66"/>
      <c r="C558" s="31"/>
      <c r="D558" s="20" t="s">
        <v>31</v>
      </c>
      <c r="E558" s="94"/>
      <c r="F558" s="24" t="s">
        <v>1</v>
      </c>
      <c r="G558" s="26"/>
      <c r="H558" s="86" t="str">
        <f t="shared" ref="H558" si="2865">IF($G558="","",IF($E558=1,ROUNDDOWN($G558*7.4/1000,0),ROUNDDOWN($G558*6/1000,0)))</f>
        <v/>
      </c>
      <c r="I558" s="87"/>
      <c r="J558" s="86" t="str">
        <f t="shared" ref="J558:J559" si="2866">IF($G558="","",ROUNDDOWN($G558*2/1000,0))</f>
        <v/>
      </c>
      <c r="K558" s="87"/>
      <c r="L558" s="86" t="str">
        <f t="shared" ref="L558:L559" si="2867">IF($G558="","",ROUNDDOWN($G558*2/1000,0))</f>
        <v/>
      </c>
      <c r="M558" s="88"/>
      <c r="N558" s="91" t="str">
        <f t="shared" ref="N558" si="2868">IF(AND($C558="",$C560=""),"",ABS($C558-$C560)+1)</f>
        <v/>
      </c>
      <c r="O558" s="89" t="str">
        <f t="shared" ref="O558" si="2869">REPLACE($O$7,1,2,"差２")</f>
        <v>差２</v>
      </c>
      <c r="P558" s="118" t="str">
        <f t="shared" ref="P558" si="2870">IF($I560="","",$I560*$N558)</f>
        <v/>
      </c>
      <c r="Q558" s="102" t="str">
        <f t="shared" ref="Q558:R558" si="2871">IF($G560="","",$G560*$N558)</f>
        <v/>
      </c>
      <c r="R558" s="102" t="str">
        <f t="shared" si="2871"/>
        <v/>
      </c>
      <c r="S558" s="111"/>
      <c r="U558" s="16"/>
      <c r="V558" s="16"/>
      <c r="W558" s="16"/>
      <c r="X558" s="16"/>
    </row>
    <row r="559" spans="1:24" ht="14.25" thickBot="1" x14ac:dyDescent="0.2">
      <c r="A559" s="107"/>
      <c r="B559" s="67"/>
      <c r="C559" s="116" t="s">
        <v>11</v>
      </c>
      <c r="D559" s="117"/>
      <c r="E559" s="95"/>
      <c r="F559" s="33" t="s">
        <v>2</v>
      </c>
      <c r="G559" s="26"/>
      <c r="H559" s="97" t="str">
        <f t="shared" ref="H559" si="2872">IF($G558="","",IF($E558=1,ROUNDDOWN($G559*7.4/1000,0),ROUNDDOWN($G559*6/1000,0)))</f>
        <v/>
      </c>
      <c r="I559" s="98"/>
      <c r="J559" s="97" t="str">
        <f t="shared" si="2866"/>
        <v/>
      </c>
      <c r="K559" s="98"/>
      <c r="L559" s="97" t="str">
        <f t="shared" si="2867"/>
        <v/>
      </c>
      <c r="M559" s="105"/>
      <c r="N559" s="92"/>
      <c r="O559" s="89"/>
      <c r="P559" s="119"/>
      <c r="Q559" s="103"/>
      <c r="R559" s="103"/>
      <c r="S559" s="111"/>
      <c r="U559" s="16"/>
      <c r="V559" s="16"/>
      <c r="W559" s="16"/>
      <c r="X559" s="16"/>
    </row>
    <row r="560" spans="1:24" ht="14.25" thickBot="1" x14ac:dyDescent="0.2">
      <c r="A560" s="107"/>
      <c r="B560" s="67"/>
      <c r="C560" s="37"/>
      <c r="D560" s="38" t="s">
        <v>31</v>
      </c>
      <c r="E560" s="96"/>
      <c r="F560" s="39" t="str">
        <f t="shared" ref="F560" si="2873">$O$12</f>
        <v>差２</v>
      </c>
      <c r="G560" s="40" t="str">
        <f t="shared" ref="G560" si="2874">IF(AND($G558="",$G559=""),"",$G558-$G559)</f>
        <v/>
      </c>
      <c r="H560" s="41" t="s">
        <v>4</v>
      </c>
      <c r="I560" s="42" t="str">
        <f t="shared" ref="I560" si="2875">IF(AND($H558="",$H559=""),"",$H558-$H559)</f>
        <v/>
      </c>
      <c r="J560" s="41" t="s">
        <v>5</v>
      </c>
      <c r="K560" s="42" t="str">
        <f t="shared" ref="K560" si="2876">IF(AND($J558="",$J559=""),"",$J558-$J559)</f>
        <v/>
      </c>
      <c r="L560" s="43" t="s">
        <v>6</v>
      </c>
      <c r="M560" s="40" t="str">
        <f t="shared" ref="M560" si="2877">IF(AND($L558="",$L559=""),"",$L558-$L559)</f>
        <v/>
      </c>
      <c r="N560" s="92"/>
      <c r="O560" s="90"/>
      <c r="P560" s="119"/>
      <c r="Q560" s="103"/>
      <c r="R560" s="103"/>
      <c r="S560" s="112"/>
      <c r="U560" s="16"/>
      <c r="V560" s="16"/>
      <c r="W560" s="16"/>
      <c r="X560" s="16"/>
    </row>
    <row r="561" spans="1:24" ht="15" thickTop="1" thickBot="1" x14ac:dyDescent="0.2">
      <c r="A561" s="108"/>
      <c r="B561" s="62" t="s">
        <v>18</v>
      </c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4"/>
      <c r="P561" s="44" t="str">
        <f t="shared" ref="P561" si="2878">IF(AND($P555="",$P558=""),"",SUM($P555:$P558))</f>
        <v/>
      </c>
      <c r="Q561" s="45" t="str">
        <f t="shared" ref="Q561" si="2879">IF(AND(Q555="",Q558=""),"",SUM(Q555:Q558))</f>
        <v/>
      </c>
      <c r="R561" s="45" t="str">
        <f t="shared" ref="R561" si="2880">IF(AND($R555="",$R558=""),"",SUM($R555:$R558))</f>
        <v/>
      </c>
      <c r="S561" s="46" t="str">
        <f t="shared" ref="S561" si="2881">IF(AND($P561="",$Q561="",$R561=""),"",SUM($P561:$R561))</f>
        <v/>
      </c>
      <c r="T561" s="52">
        <v>79</v>
      </c>
      <c r="U561" s="53" t="str">
        <f t="shared" ref="U561" si="2882">P561</f>
        <v/>
      </c>
      <c r="V561" s="53" t="str">
        <f t="shared" ref="V561" si="2883">Q561</f>
        <v/>
      </c>
      <c r="W561" s="53" t="str">
        <f t="shared" ref="W561" si="2884">R561</f>
        <v/>
      </c>
      <c r="X561" s="53" t="str">
        <f t="shared" ref="X561" si="2885">S561</f>
        <v/>
      </c>
    </row>
    <row r="562" spans="1:24" ht="14.25" thickBot="1" x14ac:dyDescent="0.2">
      <c r="A562" s="106" t="str" cm="1">
        <f t="array" aca="1" ref="A562" ca="1">IF($B562="","",IF(ISNUMBER(OFFSET(INDIRECT(ADDRESS(ROW(),COLUMN())),-7,0)),OFFSET(INDIRECT(ADDRESS(ROW(),COLUMN())),-7,0)+1,1))</f>
        <v/>
      </c>
      <c r="B562" s="65"/>
      <c r="C562" s="31"/>
      <c r="D562" s="20" t="s">
        <v>31</v>
      </c>
      <c r="E562" s="94" t="s">
        <v>30</v>
      </c>
      <c r="F562" s="21" t="s">
        <v>1</v>
      </c>
      <c r="G562" s="25"/>
      <c r="H562" s="99" t="str">
        <f t="shared" ref="H562" si="2886">IF($G562="","",IF($E562=1,ROUNDDOWN($G562*7.4/1000,0),ROUNDDOWN($G562*6/1000,0)))</f>
        <v/>
      </c>
      <c r="I562" s="101"/>
      <c r="J562" s="99" t="str">
        <f t="shared" ref="J562" si="2887">IF($G562="","",ROUNDDOWN($G562*2/1000,0))</f>
        <v/>
      </c>
      <c r="K562" s="101"/>
      <c r="L562" s="99" t="str">
        <f t="shared" ref="L562" si="2888">IF(G562="","",ROUNDDOWN($G562*2/1000,0))</f>
        <v/>
      </c>
      <c r="M562" s="100"/>
      <c r="N562" s="91" t="str">
        <f t="shared" ref="N562" si="2889">IF(AND($C562="",$C564=""),"",ABS($C562-$C564)+1)</f>
        <v/>
      </c>
      <c r="O562" s="120" t="str">
        <f t="shared" ref="O562" si="2890">REPLACE($O$7,1,2,"差１")</f>
        <v>差１</v>
      </c>
      <c r="P562" s="113" t="str">
        <f t="shared" ref="P562" si="2891">IF($I564="","",$I564*$N562)</f>
        <v/>
      </c>
      <c r="Q562" s="102" t="str">
        <f t="shared" ref="Q562" si="2892">IF($K564="","",$K564*$N562)</f>
        <v/>
      </c>
      <c r="R562" s="102" t="str">
        <f t="shared" ref="R562" si="2893">IF($M564="","",$M564*$N562)</f>
        <v/>
      </c>
      <c r="S562" s="111"/>
      <c r="U562" s="16"/>
      <c r="V562" s="16"/>
      <c r="W562" s="16"/>
      <c r="X562" s="16"/>
    </row>
    <row r="563" spans="1:24" ht="14.25" thickBot="1" x14ac:dyDescent="0.2">
      <c r="A563" s="107"/>
      <c r="B563" s="65"/>
      <c r="C563" s="116" t="s">
        <v>11</v>
      </c>
      <c r="D563" s="117"/>
      <c r="E563" s="95"/>
      <c r="F563" s="33" t="s">
        <v>2</v>
      </c>
      <c r="G563" s="26"/>
      <c r="H563" s="97" t="str">
        <f t="shared" ref="H563" si="2894">IF($G563="","",IF($E562=1,ROUNDDOWN($G563*7.4/1000,0),ROUNDDOWN($G563*6/1000,0)))</f>
        <v/>
      </c>
      <c r="I563" s="98"/>
      <c r="J563" s="97" t="str">
        <f t="shared" ref="J563" si="2895">IF(G563="","",ROUNDDOWN(G563*2/1000,0))</f>
        <v/>
      </c>
      <c r="K563" s="98"/>
      <c r="L563" s="97" t="str">
        <f t="shared" ref="L563" si="2896">IF($G563="","",ROUNDDOWN($G563*2/1000,0))</f>
        <v/>
      </c>
      <c r="M563" s="105"/>
      <c r="N563" s="92"/>
      <c r="O563" s="120"/>
      <c r="P563" s="114"/>
      <c r="Q563" s="103"/>
      <c r="R563" s="103"/>
      <c r="S563" s="111"/>
      <c r="U563" s="16"/>
      <c r="V563" s="16"/>
      <c r="W563" s="16"/>
      <c r="X563" s="16"/>
    </row>
    <row r="564" spans="1:24" ht="14.25" thickBot="1" x14ac:dyDescent="0.2">
      <c r="A564" s="107"/>
      <c r="B564" s="65"/>
      <c r="C564" s="34"/>
      <c r="D564" s="22" t="s">
        <v>31</v>
      </c>
      <c r="E564" s="96"/>
      <c r="F564" s="23" t="str">
        <f t="shared" ref="F564" si="2897">$O$9</f>
        <v>差１</v>
      </c>
      <c r="G564" s="7" t="str">
        <f t="shared" ref="G564" si="2898">IF(AND($G562="",$G563="",""),"",$G562-$G563)</f>
        <v/>
      </c>
      <c r="H564" s="8" t="s">
        <v>4</v>
      </c>
      <c r="I564" s="9" t="str">
        <f t="shared" ref="I564" si="2899">IF(AND($H562="",$H563=""),"",$H562-$H563)</f>
        <v/>
      </c>
      <c r="J564" s="8" t="s">
        <v>5</v>
      </c>
      <c r="K564" s="9" t="str">
        <f t="shared" ref="K564" si="2900">IF(AND($J562="",$J563=""),"",$J562-$J563)</f>
        <v/>
      </c>
      <c r="L564" s="10" t="s">
        <v>6</v>
      </c>
      <c r="M564" s="7" t="str">
        <f t="shared" ref="M564" si="2901">IF(AND($L562="",$L563=""),"",$L562-$L563)</f>
        <v/>
      </c>
      <c r="N564" s="93"/>
      <c r="O564" s="120"/>
      <c r="P564" s="115"/>
      <c r="Q564" s="104"/>
      <c r="R564" s="104"/>
      <c r="S564" s="111"/>
      <c r="U564" s="16"/>
      <c r="V564" s="16"/>
      <c r="W564" s="16"/>
      <c r="X564" s="16"/>
    </row>
    <row r="565" spans="1:24" ht="14.25" thickBot="1" x14ac:dyDescent="0.2">
      <c r="A565" s="107"/>
      <c r="B565" s="66"/>
      <c r="C565" s="31"/>
      <c r="D565" s="20" t="s">
        <v>31</v>
      </c>
      <c r="E565" s="94"/>
      <c r="F565" s="24" t="s">
        <v>1</v>
      </c>
      <c r="G565" s="26"/>
      <c r="H565" s="86" t="str">
        <f t="shared" ref="H565" si="2902">IF($G565="","",IF($E565=1,ROUNDDOWN($G565*7.4/1000,0),ROUNDDOWN($G565*6/1000,0)))</f>
        <v/>
      </c>
      <c r="I565" s="87"/>
      <c r="J565" s="86" t="str">
        <f t="shared" ref="J565:J566" si="2903">IF($G565="","",ROUNDDOWN($G565*2/1000,0))</f>
        <v/>
      </c>
      <c r="K565" s="87"/>
      <c r="L565" s="86" t="str">
        <f t="shared" ref="L565:L566" si="2904">IF($G565="","",ROUNDDOWN($G565*2/1000,0))</f>
        <v/>
      </c>
      <c r="M565" s="88"/>
      <c r="N565" s="91" t="str">
        <f t="shared" ref="N565" si="2905">IF(AND($C565="",$C567=""),"",ABS($C565-$C567)+1)</f>
        <v/>
      </c>
      <c r="O565" s="89" t="str">
        <f t="shared" ref="O565" si="2906">REPLACE($O$7,1,2,"差２")</f>
        <v>差２</v>
      </c>
      <c r="P565" s="118" t="str">
        <f t="shared" ref="P565" si="2907">IF($I567="","",$I567*$N565)</f>
        <v/>
      </c>
      <c r="Q565" s="102" t="str">
        <f t="shared" ref="Q565:R565" si="2908">IF($G567="","",$G567*$N565)</f>
        <v/>
      </c>
      <c r="R565" s="102" t="str">
        <f t="shared" si="2908"/>
        <v/>
      </c>
      <c r="S565" s="111"/>
      <c r="U565" s="16"/>
      <c r="V565" s="16"/>
      <c r="W565" s="16"/>
      <c r="X565" s="16"/>
    </row>
    <row r="566" spans="1:24" ht="14.25" thickBot="1" x14ac:dyDescent="0.2">
      <c r="A566" s="107"/>
      <c r="B566" s="67"/>
      <c r="C566" s="116" t="s">
        <v>11</v>
      </c>
      <c r="D566" s="117"/>
      <c r="E566" s="95"/>
      <c r="F566" s="33" t="s">
        <v>2</v>
      </c>
      <c r="G566" s="26"/>
      <c r="H566" s="97" t="str">
        <f t="shared" ref="H566" si="2909">IF($G565="","",IF($E565=1,ROUNDDOWN($G566*7.4/1000,0),ROUNDDOWN($G566*6/1000,0)))</f>
        <v/>
      </c>
      <c r="I566" s="98"/>
      <c r="J566" s="97" t="str">
        <f t="shared" si="2903"/>
        <v/>
      </c>
      <c r="K566" s="98"/>
      <c r="L566" s="97" t="str">
        <f t="shared" si="2904"/>
        <v/>
      </c>
      <c r="M566" s="105"/>
      <c r="N566" s="92"/>
      <c r="O566" s="89"/>
      <c r="P566" s="119"/>
      <c r="Q566" s="103"/>
      <c r="R566" s="103"/>
      <c r="S566" s="111"/>
      <c r="U566" s="16"/>
      <c r="V566" s="16"/>
      <c r="W566" s="16"/>
      <c r="X566" s="16"/>
    </row>
    <row r="567" spans="1:24" ht="14.25" thickBot="1" x14ac:dyDescent="0.2">
      <c r="A567" s="107"/>
      <c r="B567" s="67"/>
      <c r="C567" s="37"/>
      <c r="D567" s="38" t="s">
        <v>31</v>
      </c>
      <c r="E567" s="96"/>
      <c r="F567" s="39" t="str">
        <f t="shared" ref="F567" si="2910">$O$12</f>
        <v>差２</v>
      </c>
      <c r="G567" s="40" t="str">
        <f t="shared" ref="G567" si="2911">IF(AND($G565="",$G566=""),"",$G565-$G566)</f>
        <v/>
      </c>
      <c r="H567" s="41" t="s">
        <v>4</v>
      </c>
      <c r="I567" s="42" t="str">
        <f t="shared" ref="I567" si="2912">IF(AND($H565="",$H566=""),"",$H565-$H566)</f>
        <v/>
      </c>
      <c r="J567" s="41" t="s">
        <v>5</v>
      </c>
      <c r="K567" s="42" t="str">
        <f t="shared" ref="K567" si="2913">IF(AND($J565="",$J566=""),"",$J565-$J566)</f>
        <v/>
      </c>
      <c r="L567" s="43" t="s">
        <v>6</v>
      </c>
      <c r="M567" s="40" t="str">
        <f t="shared" ref="M567" si="2914">IF(AND($L565="",$L566=""),"",$L565-$L566)</f>
        <v/>
      </c>
      <c r="N567" s="92"/>
      <c r="O567" s="90"/>
      <c r="P567" s="119"/>
      <c r="Q567" s="103"/>
      <c r="R567" s="103"/>
      <c r="S567" s="112"/>
      <c r="U567" s="16"/>
      <c r="V567" s="16"/>
      <c r="W567" s="16"/>
      <c r="X567" s="16"/>
    </row>
    <row r="568" spans="1:24" ht="15" thickTop="1" thickBot="1" x14ac:dyDescent="0.2">
      <c r="A568" s="108"/>
      <c r="B568" s="62" t="s">
        <v>18</v>
      </c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4"/>
      <c r="P568" s="44" t="str">
        <f t="shared" ref="P568" si="2915">IF(AND($P562="",$P565=""),"",SUM($P562:$P565))</f>
        <v/>
      </c>
      <c r="Q568" s="45" t="str">
        <f t="shared" ref="Q568" si="2916">IF(AND(Q562="",Q565=""),"",SUM(Q562:Q565))</f>
        <v/>
      </c>
      <c r="R568" s="45" t="str">
        <f t="shared" ref="R568" si="2917">IF(AND($R562="",$R565=""),"",SUM($R562:$R565))</f>
        <v/>
      </c>
      <c r="S568" s="46" t="str">
        <f t="shared" ref="S568" si="2918">IF(AND($P568="",$Q568="",$R568=""),"",SUM($P568:$R568))</f>
        <v/>
      </c>
      <c r="T568" s="52">
        <v>80</v>
      </c>
      <c r="U568" s="53" t="str">
        <f t="shared" ref="U568" si="2919">P568</f>
        <v/>
      </c>
      <c r="V568" s="53" t="str">
        <f t="shared" ref="V568" si="2920">Q568</f>
        <v/>
      </c>
      <c r="W568" s="53" t="str">
        <f t="shared" ref="W568" si="2921">R568</f>
        <v/>
      </c>
      <c r="X568" s="53" t="str">
        <f t="shared" ref="X568" si="2922">S568</f>
        <v/>
      </c>
    </row>
    <row r="569" spans="1:24" ht="14.25" thickBot="1" x14ac:dyDescent="0.2">
      <c r="A569" s="106" t="str" cm="1">
        <f t="array" aca="1" ref="A569" ca="1">IF($B569="","",IF(ISNUMBER(OFFSET(INDIRECT(ADDRESS(ROW(),COLUMN())),-7,0)),OFFSET(INDIRECT(ADDRESS(ROW(),COLUMN())),-7,0)+1,1))</f>
        <v/>
      </c>
      <c r="B569" s="65"/>
      <c r="C569" s="31"/>
      <c r="D569" s="20" t="s">
        <v>31</v>
      </c>
      <c r="E569" s="94" t="s">
        <v>30</v>
      </c>
      <c r="F569" s="21" t="s">
        <v>1</v>
      </c>
      <c r="G569" s="25"/>
      <c r="H569" s="99" t="str">
        <f t="shared" ref="H569" si="2923">IF($G569="","",IF($E569=1,ROUNDDOWN($G569*7.4/1000,0),ROUNDDOWN($G569*6/1000,0)))</f>
        <v/>
      </c>
      <c r="I569" s="101"/>
      <c r="J569" s="99" t="str">
        <f t="shared" ref="J569" si="2924">IF($G569="","",ROUNDDOWN($G569*2/1000,0))</f>
        <v/>
      </c>
      <c r="K569" s="101"/>
      <c r="L569" s="99" t="str">
        <f t="shared" ref="L569" si="2925">IF(G569="","",ROUNDDOWN($G569*2/1000,0))</f>
        <v/>
      </c>
      <c r="M569" s="100"/>
      <c r="N569" s="91" t="str">
        <f t="shared" ref="N569" si="2926">IF(AND($C569="",$C571=""),"",ABS($C569-$C571)+1)</f>
        <v/>
      </c>
      <c r="O569" s="120" t="str">
        <f t="shared" ref="O569" si="2927">REPLACE($O$7,1,2,"差１")</f>
        <v>差１</v>
      </c>
      <c r="P569" s="113" t="str">
        <f t="shared" ref="P569" si="2928">IF($I571="","",$I571*$N569)</f>
        <v/>
      </c>
      <c r="Q569" s="102" t="str">
        <f t="shared" ref="Q569" si="2929">IF($K571="","",$K571*$N569)</f>
        <v/>
      </c>
      <c r="R569" s="102" t="str">
        <f t="shared" ref="R569" si="2930">IF($M571="","",$M571*$N569)</f>
        <v/>
      </c>
      <c r="S569" s="111"/>
      <c r="U569" s="16"/>
      <c r="V569" s="16"/>
      <c r="W569" s="16"/>
      <c r="X569" s="16"/>
    </row>
    <row r="570" spans="1:24" ht="14.25" thickBot="1" x14ac:dyDescent="0.2">
      <c r="A570" s="107"/>
      <c r="B570" s="65"/>
      <c r="C570" s="116" t="s">
        <v>11</v>
      </c>
      <c r="D570" s="117"/>
      <c r="E570" s="95"/>
      <c r="F570" s="33" t="s">
        <v>2</v>
      </c>
      <c r="G570" s="26"/>
      <c r="H570" s="97" t="str">
        <f t="shared" ref="H570" si="2931">IF($G570="","",IF($E569=1,ROUNDDOWN($G570*7.4/1000,0),ROUNDDOWN($G570*6/1000,0)))</f>
        <v/>
      </c>
      <c r="I570" s="98"/>
      <c r="J570" s="97" t="str">
        <f t="shared" ref="J570" si="2932">IF(G570="","",ROUNDDOWN(G570*2/1000,0))</f>
        <v/>
      </c>
      <c r="K570" s="98"/>
      <c r="L570" s="97" t="str">
        <f t="shared" ref="L570" si="2933">IF($G570="","",ROUNDDOWN($G570*2/1000,0))</f>
        <v/>
      </c>
      <c r="M570" s="105"/>
      <c r="N570" s="92"/>
      <c r="O570" s="120"/>
      <c r="P570" s="114"/>
      <c r="Q570" s="103"/>
      <c r="R570" s="103"/>
      <c r="S570" s="111"/>
      <c r="U570" s="16"/>
      <c r="V570" s="16"/>
      <c r="W570" s="16"/>
      <c r="X570" s="16"/>
    </row>
    <row r="571" spans="1:24" ht="14.25" thickBot="1" x14ac:dyDescent="0.2">
      <c r="A571" s="107"/>
      <c r="B571" s="65"/>
      <c r="C571" s="34"/>
      <c r="D571" s="22" t="s">
        <v>31</v>
      </c>
      <c r="E571" s="96"/>
      <c r="F571" s="23" t="str">
        <f t="shared" ref="F571" si="2934">$O$9</f>
        <v>差１</v>
      </c>
      <c r="G571" s="7" t="str">
        <f t="shared" ref="G571" si="2935">IF(AND($G569="",$G570="",""),"",$G569-$G570)</f>
        <v/>
      </c>
      <c r="H571" s="8" t="s">
        <v>4</v>
      </c>
      <c r="I571" s="9" t="str">
        <f t="shared" ref="I571" si="2936">IF(AND($H569="",$H570=""),"",$H569-$H570)</f>
        <v/>
      </c>
      <c r="J571" s="8" t="s">
        <v>5</v>
      </c>
      <c r="K571" s="9" t="str">
        <f t="shared" ref="K571" si="2937">IF(AND($J569="",$J570=""),"",$J569-$J570)</f>
        <v/>
      </c>
      <c r="L571" s="10" t="s">
        <v>6</v>
      </c>
      <c r="M571" s="7" t="str">
        <f t="shared" ref="M571" si="2938">IF(AND($L569="",$L570=""),"",$L569-$L570)</f>
        <v/>
      </c>
      <c r="N571" s="93"/>
      <c r="O571" s="120"/>
      <c r="P571" s="115"/>
      <c r="Q571" s="104"/>
      <c r="R571" s="104"/>
      <c r="S571" s="111"/>
      <c r="U571" s="16"/>
      <c r="V571" s="16"/>
      <c r="W571" s="16"/>
      <c r="X571" s="16"/>
    </row>
    <row r="572" spans="1:24" ht="14.25" thickBot="1" x14ac:dyDescent="0.2">
      <c r="A572" s="107"/>
      <c r="B572" s="66"/>
      <c r="C572" s="31"/>
      <c r="D572" s="20" t="s">
        <v>31</v>
      </c>
      <c r="E572" s="94"/>
      <c r="F572" s="24" t="s">
        <v>1</v>
      </c>
      <c r="G572" s="26"/>
      <c r="H572" s="86" t="str">
        <f t="shared" ref="H572" si="2939">IF($G572="","",IF($E572=1,ROUNDDOWN($G572*7.4/1000,0),ROUNDDOWN($G572*6/1000,0)))</f>
        <v/>
      </c>
      <c r="I572" s="87"/>
      <c r="J572" s="86" t="str">
        <f t="shared" ref="J572:J573" si="2940">IF($G572="","",ROUNDDOWN($G572*2/1000,0))</f>
        <v/>
      </c>
      <c r="K572" s="87"/>
      <c r="L572" s="86" t="str">
        <f t="shared" ref="L572:L573" si="2941">IF($G572="","",ROUNDDOWN($G572*2/1000,0))</f>
        <v/>
      </c>
      <c r="M572" s="88"/>
      <c r="N572" s="91" t="str">
        <f t="shared" ref="N572" si="2942">IF(AND($C572="",$C574=""),"",ABS($C572-$C574)+1)</f>
        <v/>
      </c>
      <c r="O572" s="89" t="str">
        <f t="shared" ref="O572" si="2943">REPLACE($O$7,1,2,"差２")</f>
        <v>差２</v>
      </c>
      <c r="P572" s="118" t="str">
        <f t="shared" ref="P572" si="2944">IF($I574="","",$I574*$N572)</f>
        <v/>
      </c>
      <c r="Q572" s="102" t="str">
        <f t="shared" ref="Q572:R572" si="2945">IF($G574="","",$G574*$N572)</f>
        <v/>
      </c>
      <c r="R572" s="102" t="str">
        <f t="shared" si="2945"/>
        <v/>
      </c>
      <c r="S572" s="111"/>
      <c r="U572" s="16"/>
      <c r="V572" s="16"/>
      <c r="W572" s="16"/>
      <c r="X572" s="16"/>
    </row>
    <row r="573" spans="1:24" ht="14.25" thickBot="1" x14ac:dyDescent="0.2">
      <c r="A573" s="107"/>
      <c r="B573" s="67"/>
      <c r="C573" s="116" t="s">
        <v>11</v>
      </c>
      <c r="D573" s="117"/>
      <c r="E573" s="95"/>
      <c r="F573" s="33" t="s">
        <v>2</v>
      </c>
      <c r="G573" s="26"/>
      <c r="H573" s="97" t="str">
        <f t="shared" ref="H573" si="2946">IF($G572="","",IF($E572=1,ROUNDDOWN($G573*7.4/1000,0),ROUNDDOWN($G573*6/1000,0)))</f>
        <v/>
      </c>
      <c r="I573" s="98"/>
      <c r="J573" s="97" t="str">
        <f t="shared" si="2940"/>
        <v/>
      </c>
      <c r="K573" s="98"/>
      <c r="L573" s="97" t="str">
        <f t="shared" si="2941"/>
        <v/>
      </c>
      <c r="M573" s="105"/>
      <c r="N573" s="92"/>
      <c r="O573" s="89"/>
      <c r="P573" s="119"/>
      <c r="Q573" s="103"/>
      <c r="R573" s="103"/>
      <c r="S573" s="111"/>
      <c r="U573" s="16"/>
      <c r="V573" s="16"/>
      <c r="W573" s="16"/>
      <c r="X573" s="16"/>
    </row>
    <row r="574" spans="1:24" ht="14.25" thickBot="1" x14ac:dyDescent="0.2">
      <c r="A574" s="107"/>
      <c r="B574" s="67"/>
      <c r="C574" s="37"/>
      <c r="D574" s="38" t="s">
        <v>31</v>
      </c>
      <c r="E574" s="96"/>
      <c r="F574" s="39" t="str">
        <f t="shared" ref="F574" si="2947">$O$12</f>
        <v>差２</v>
      </c>
      <c r="G574" s="40" t="str">
        <f t="shared" ref="G574" si="2948">IF(AND($G572="",$G573=""),"",$G572-$G573)</f>
        <v/>
      </c>
      <c r="H574" s="41" t="s">
        <v>4</v>
      </c>
      <c r="I574" s="42" t="str">
        <f t="shared" ref="I574" si="2949">IF(AND($H572="",$H573=""),"",$H572-$H573)</f>
        <v/>
      </c>
      <c r="J574" s="41" t="s">
        <v>5</v>
      </c>
      <c r="K574" s="42" t="str">
        <f t="shared" ref="K574" si="2950">IF(AND($J572="",$J573=""),"",$J572-$J573)</f>
        <v/>
      </c>
      <c r="L574" s="43" t="s">
        <v>6</v>
      </c>
      <c r="M574" s="40" t="str">
        <f t="shared" ref="M574" si="2951">IF(AND($L572="",$L573=""),"",$L572-$L573)</f>
        <v/>
      </c>
      <c r="N574" s="92"/>
      <c r="O574" s="90"/>
      <c r="P574" s="119"/>
      <c r="Q574" s="103"/>
      <c r="R574" s="103"/>
      <c r="S574" s="112"/>
      <c r="U574" s="16"/>
      <c r="V574" s="16"/>
      <c r="W574" s="16"/>
      <c r="X574" s="16"/>
    </row>
    <row r="575" spans="1:24" ht="15" thickTop="1" thickBot="1" x14ac:dyDescent="0.2">
      <c r="A575" s="108"/>
      <c r="B575" s="62" t="s">
        <v>18</v>
      </c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4"/>
      <c r="P575" s="44" t="str">
        <f t="shared" ref="P575" si="2952">IF(AND($P569="",$P572=""),"",SUM($P569:$P572))</f>
        <v/>
      </c>
      <c r="Q575" s="45" t="str">
        <f t="shared" ref="Q575" si="2953">IF(AND(Q569="",Q572=""),"",SUM(Q569:Q572))</f>
        <v/>
      </c>
      <c r="R575" s="45" t="str">
        <f t="shared" ref="R575" si="2954">IF(AND($R569="",$R572=""),"",SUM($R569:$R572))</f>
        <v/>
      </c>
      <c r="S575" s="46" t="str">
        <f t="shared" ref="S575" si="2955">IF(AND($P575="",$Q575="",$R575=""),"",SUM($P575:$R575))</f>
        <v/>
      </c>
      <c r="T575" s="52">
        <v>81</v>
      </c>
      <c r="U575" s="53" t="str">
        <f t="shared" ref="U575" si="2956">P575</f>
        <v/>
      </c>
      <c r="V575" s="53" t="str">
        <f t="shared" ref="V575" si="2957">Q575</f>
        <v/>
      </c>
      <c r="W575" s="53" t="str">
        <f t="shared" ref="W575" si="2958">R575</f>
        <v/>
      </c>
      <c r="X575" s="53" t="str">
        <f t="shared" ref="X575" si="2959">S575</f>
        <v/>
      </c>
    </row>
    <row r="576" spans="1:24" ht="14.25" thickBot="1" x14ac:dyDescent="0.2">
      <c r="A576" s="106" t="str" cm="1">
        <f t="array" aca="1" ref="A576" ca="1">IF($B576="","",IF(ISNUMBER(OFFSET(INDIRECT(ADDRESS(ROW(),COLUMN())),-7,0)),OFFSET(INDIRECT(ADDRESS(ROW(),COLUMN())),-7,0)+1,1))</f>
        <v/>
      </c>
      <c r="B576" s="65"/>
      <c r="C576" s="31"/>
      <c r="D576" s="20" t="s">
        <v>31</v>
      </c>
      <c r="E576" s="94" t="s">
        <v>30</v>
      </c>
      <c r="F576" s="21" t="s">
        <v>1</v>
      </c>
      <c r="G576" s="25"/>
      <c r="H576" s="99" t="str">
        <f t="shared" ref="H576" si="2960">IF($G576="","",IF($E576=1,ROUNDDOWN($G576*7.4/1000,0),ROUNDDOWN($G576*6/1000,0)))</f>
        <v/>
      </c>
      <c r="I576" s="101"/>
      <c r="J576" s="99" t="str">
        <f t="shared" ref="J576" si="2961">IF($G576="","",ROUNDDOWN($G576*2/1000,0))</f>
        <v/>
      </c>
      <c r="K576" s="101"/>
      <c r="L576" s="99" t="str">
        <f t="shared" ref="L576" si="2962">IF(G576="","",ROUNDDOWN($G576*2/1000,0))</f>
        <v/>
      </c>
      <c r="M576" s="100"/>
      <c r="N576" s="91" t="str">
        <f t="shared" ref="N576" si="2963">IF(AND($C576="",$C578=""),"",ABS($C576-$C578)+1)</f>
        <v/>
      </c>
      <c r="O576" s="120" t="str">
        <f t="shared" ref="O576" si="2964">REPLACE($O$7,1,2,"差１")</f>
        <v>差１</v>
      </c>
      <c r="P576" s="113" t="str">
        <f t="shared" ref="P576" si="2965">IF($I578="","",$I578*$N576)</f>
        <v/>
      </c>
      <c r="Q576" s="102" t="str">
        <f t="shared" ref="Q576" si="2966">IF($K578="","",$K578*$N576)</f>
        <v/>
      </c>
      <c r="R576" s="102" t="str">
        <f t="shared" ref="R576" si="2967">IF($M578="","",$M578*$N576)</f>
        <v/>
      </c>
      <c r="S576" s="111"/>
      <c r="U576" s="16"/>
      <c r="V576" s="16"/>
      <c r="W576" s="16"/>
      <c r="X576" s="16"/>
    </row>
    <row r="577" spans="1:24" ht="14.25" thickBot="1" x14ac:dyDescent="0.2">
      <c r="A577" s="107"/>
      <c r="B577" s="65"/>
      <c r="C577" s="116" t="s">
        <v>11</v>
      </c>
      <c r="D577" s="117"/>
      <c r="E577" s="95"/>
      <c r="F577" s="33" t="s">
        <v>2</v>
      </c>
      <c r="G577" s="26"/>
      <c r="H577" s="97" t="str">
        <f t="shared" ref="H577" si="2968">IF($G577="","",IF($E576=1,ROUNDDOWN($G577*7.4/1000,0),ROUNDDOWN($G577*6/1000,0)))</f>
        <v/>
      </c>
      <c r="I577" s="98"/>
      <c r="J577" s="97" t="str">
        <f t="shared" ref="J577" si="2969">IF(G577="","",ROUNDDOWN(G577*2/1000,0))</f>
        <v/>
      </c>
      <c r="K577" s="98"/>
      <c r="L577" s="97" t="str">
        <f t="shared" ref="L577" si="2970">IF($G577="","",ROUNDDOWN($G577*2/1000,0))</f>
        <v/>
      </c>
      <c r="M577" s="105"/>
      <c r="N577" s="92"/>
      <c r="O577" s="120"/>
      <c r="P577" s="114"/>
      <c r="Q577" s="103"/>
      <c r="R577" s="103"/>
      <c r="S577" s="111"/>
      <c r="U577" s="16"/>
      <c r="V577" s="16"/>
      <c r="W577" s="16"/>
      <c r="X577" s="16"/>
    </row>
    <row r="578" spans="1:24" ht="14.25" thickBot="1" x14ac:dyDescent="0.2">
      <c r="A578" s="107"/>
      <c r="B578" s="65"/>
      <c r="C578" s="34"/>
      <c r="D578" s="22" t="s">
        <v>31</v>
      </c>
      <c r="E578" s="96"/>
      <c r="F578" s="23" t="str">
        <f t="shared" ref="F578" si="2971">$O$9</f>
        <v>差１</v>
      </c>
      <c r="G578" s="7" t="str">
        <f t="shared" ref="G578" si="2972">IF(AND($G576="",$G577="",""),"",$G576-$G577)</f>
        <v/>
      </c>
      <c r="H578" s="8" t="s">
        <v>4</v>
      </c>
      <c r="I578" s="9" t="str">
        <f t="shared" ref="I578" si="2973">IF(AND($H576="",$H577=""),"",$H576-$H577)</f>
        <v/>
      </c>
      <c r="J578" s="8" t="s">
        <v>5</v>
      </c>
      <c r="K578" s="9" t="str">
        <f t="shared" ref="K578" si="2974">IF(AND($J576="",$J577=""),"",$J576-$J577)</f>
        <v/>
      </c>
      <c r="L578" s="10" t="s">
        <v>6</v>
      </c>
      <c r="M578" s="7" t="str">
        <f t="shared" ref="M578" si="2975">IF(AND($L576="",$L577=""),"",$L576-$L577)</f>
        <v/>
      </c>
      <c r="N578" s="93"/>
      <c r="O578" s="120"/>
      <c r="P578" s="115"/>
      <c r="Q578" s="104"/>
      <c r="R578" s="104"/>
      <c r="S578" s="111"/>
      <c r="U578" s="16"/>
      <c r="V578" s="16"/>
      <c r="W578" s="16"/>
      <c r="X578" s="16"/>
    </row>
    <row r="579" spans="1:24" ht="14.25" thickBot="1" x14ac:dyDescent="0.2">
      <c r="A579" s="107"/>
      <c r="B579" s="66"/>
      <c r="C579" s="31"/>
      <c r="D579" s="20" t="s">
        <v>31</v>
      </c>
      <c r="E579" s="94"/>
      <c r="F579" s="24" t="s">
        <v>1</v>
      </c>
      <c r="G579" s="26"/>
      <c r="H579" s="86" t="str">
        <f t="shared" ref="H579" si="2976">IF($G579="","",IF($E579=1,ROUNDDOWN($G579*7.4/1000,0),ROUNDDOWN($G579*6/1000,0)))</f>
        <v/>
      </c>
      <c r="I579" s="87"/>
      <c r="J579" s="86" t="str">
        <f t="shared" ref="J579:J580" si="2977">IF($G579="","",ROUNDDOWN($G579*2/1000,0))</f>
        <v/>
      </c>
      <c r="K579" s="87"/>
      <c r="L579" s="86" t="str">
        <f t="shared" ref="L579:L580" si="2978">IF($G579="","",ROUNDDOWN($G579*2/1000,0))</f>
        <v/>
      </c>
      <c r="M579" s="88"/>
      <c r="N579" s="91" t="str">
        <f t="shared" ref="N579" si="2979">IF(AND($C579="",$C581=""),"",ABS($C579-$C581)+1)</f>
        <v/>
      </c>
      <c r="O579" s="89" t="str">
        <f t="shared" ref="O579" si="2980">REPLACE($O$7,1,2,"差２")</f>
        <v>差２</v>
      </c>
      <c r="P579" s="118" t="str">
        <f t="shared" ref="P579" si="2981">IF($I581="","",$I581*$N579)</f>
        <v/>
      </c>
      <c r="Q579" s="102" t="str">
        <f t="shared" ref="Q579:R579" si="2982">IF($G581="","",$G581*$N579)</f>
        <v/>
      </c>
      <c r="R579" s="102" t="str">
        <f t="shared" si="2982"/>
        <v/>
      </c>
      <c r="S579" s="111"/>
      <c r="U579" s="16"/>
      <c r="V579" s="16"/>
      <c r="W579" s="16"/>
      <c r="X579" s="16"/>
    </row>
    <row r="580" spans="1:24" ht="14.25" thickBot="1" x14ac:dyDescent="0.2">
      <c r="A580" s="107"/>
      <c r="B580" s="67"/>
      <c r="C580" s="116" t="s">
        <v>11</v>
      </c>
      <c r="D580" s="117"/>
      <c r="E580" s="95"/>
      <c r="F580" s="33" t="s">
        <v>2</v>
      </c>
      <c r="G580" s="26"/>
      <c r="H580" s="97" t="str">
        <f t="shared" ref="H580" si="2983">IF($G579="","",IF($E579=1,ROUNDDOWN($G580*7.4/1000,0),ROUNDDOWN($G580*6/1000,0)))</f>
        <v/>
      </c>
      <c r="I580" s="98"/>
      <c r="J580" s="97" t="str">
        <f t="shared" si="2977"/>
        <v/>
      </c>
      <c r="K580" s="98"/>
      <c r="L580" s="97" t="str">
        <f t="shared" si="2978"/>
        <v/>
      </c>
      <c r="M580" s="105"/>
      <c r="N580" s="92"/>
      <c r="O580" s="89"/>
      <c r="P580" s="119"/>
      <c r="Q580" s="103"/>
      <c r="R580" s="103"/>
      <c r="S580" s="111"/>
      <c r="U580" s="16"/>
      <c r="V580" s="16"/>
      <c r="W580" s="16"/>
      <c r="X580" s="16"/>
    </row>
    <row r="581" spans="1:24" ht="14.25" thickBot="1" x14ac:dyDescent="0.2">
      <c r="A581" s="107"/>
      <c r="B581" s="67"/>
      <c r="C581" s="37"/>
      <c r="D581" s="38" t="s">
        <v>31</v>
      </c>
      <c r="E581" s="96"/>
      <c r="F581" s="39" t="str">
        <f t="shared" ref="F581" si="2984">$O$12</f>
        <v>差２</v>
      </c>
      <c r="G581" s="40" t="str">
        <f t="shared" ref="G581" si="2985">IF(AND($G579="",$G580=""),"",$G579-$G580)</f>
        <v/>
      </c>
      <c r="H581" s="41" t="s">
        <v>4</v>
      </c>
      <c r="I581" s="42" t="str">
        <f t="shared" ref="I581" si="2986">IF(AND($H579="",$H580=""),"",$H579-$H580)</f>
        <v/>
      </c>
      <c r="J581" s="41" t="s">
        <v>5</v>
      </c>
      <c r="K581" s="42" t="str">
        <f t="shared" ref="K581" si="2987">IF(AND($J579="",$J580=""),"",$J579-$J580)</f>
        <v/>
      </c>
      <c r="L581" s="43" t="s">
        <v>6</v>
      </c>
      <c r="M581" s="40" t="str">
        <f t="shared" ref="M581" si="2988">IF(AND($L579="",$L580=""),"",$L579-$L580)</f>
        <v/>
      </c>
      <c r="N581" s="92"/>
      <c r="O581" s="90"/>
      <c r="P581" s="119"/>
      <c r="Q581" s="103"/>
      <c r="R581" s="103"/>
      <c r="S581" s="112"/>
      <c r="U581" s="16"/>
      <c r="V581" s="16"/>
      <c r="W581" s="16"/>
      <c r="X581" s="16"/>
    </row>
    <row r="582" spans="1:24" ht="15" thickTop="1" thickBot="1" x14ac:dyDescent="0.2">
      <c r="A582" s="108"/>
      <c r="B582" s="62" t="s">
        <v>18</v>
      </c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4"/>
      <c r="P582" s="44" t="str">
        <f t="shared" ref="P582" si="2989">IF(AND($P576="",$P579=""),"",SUM($P576:$P579))</f>
        <v/>
      </c>
      <c r="Q582" s="45" t="str">
        <f t="shared" ref="Q582" si="2990">IF(AND(Q576="",Q579=""),"",SUM(Q576:Q579))</f>
        <v/>
      </c>
      <c r="R582" s="45" t="str">
        <f t="shared" ref="R582" si="2991">IF(AND($R576="",$R579=""),"",SUM($R576:$R579))</f>
        <v/>
      </c>
      <c r="S582" s="46" t="str">
        <f t="shared" ref="S582" si="2992">IF(AND($P582="",$Q582="",$R582=""),"",SUM($P582:$R582))</f>
        <v/>
      </c>
      <c r="T582" s="52">
        <v>82</v>
      </c>
      <c r="U582" s="53" t="str">
        <f t="shared" ref="U582" si="2993">P582</f>
        <v/>
      </c>
      <c r="V582" s="53" t="str">
        <f t="shared" ref="V582" si="2994">Q582</f>
        <v/>
      </c>
      <c r="W582" s="53" t="str">
        <f t="shared" ref="W582" si="2995">R582</f>
        <v/>
      </c>
      <c r="X582" s="53" t="str">
        <f t="shared" ref="X582" si="2996">S582</f>
        <v/>
      </c>
    </row>
    <row r="583" spans="1:24" ht="14.25" thickBot="1" x14ac:dyDescent="0.2">
      <c r="A583" s="106" t="str" cm="1">
        <f t="array" aca="1" ref="A583" ca="1">IF($B583="","",IF(ISNUMBER(OFFSET(INDIRECT(ADDRESS(ROW(),COLUMN())),-7,0)),OFFSET(INDIRECT(ADDRESS(ROW(),COLUMN())),-7,0)+1,1))</f>
        <v/>
      </c>
      <c r="B583" s="65"/>
      <c r="C583" s="31"/>
      <c r="D583" s="20" t="s">
        <v>31</v>
      </c>
      <c r="E583" s="94" t="s">
        <v>30</v>
      </c>
      <c r="F583" s="21" t="s">
        <v>1</v>
      </c>
      <c r="G583" s="25"/>
      <c r="H583" s="99" t="str">
        <f t="shared" ref="H583" si="2997">IF($G583="","",IF($E583=1,ROUNDDOWN($G583*7.4/1000,0),ROUNDDOWN($G583*6/1000,0)))</f>
        <v/>
      </c>
      <c r="I583" s="101"/>
      <c r="J583" s="99" t="str">
        <f t="shared" ref="J583" si="2998">IF($G583="","",ROUNDDOWN($G583*2/1000,0))</f>
        <v/>
      </c>
      <c r="K583" s="101"/>
      <c r="L583" s="99" t="str">
        <f t="shared" ref="L583" si="2999">IF(G583="","",ROUNDDOWN($G583*2/1000,0))</f>
        <v/>
      </c>
      <c r="M583" s="100"/>
      <c r="N583" s="91" t="str">
        <f t="shared" ref="N583" si="3000">IF(AND($C583="",$C585=""),"",ABS($C583-$C585)+1)</f>
        <v/>
      </c>
      <c r="O583" s="120" t="str">
        <f t="shared" ref="O583" si="3001">REPLACE($O$7,1,2,"差１")</f>
        <v>差１</v>
      </c>
      <c r="P583" s="113" t="str">
        <f t="shared" ref="P583" si="3002">IF($I585="","",$I585*$N583)</f>
        <v/>
      </c>
      <c r="Q583" s="102" t="str">
        <f t="shared" ref="Q583" si="3003">IF($K585="","",$K585*$N583)</f>
        <v/>
      </c>
      <c r="R583" s="102" t="str">
        <f t="shared" ref="R583" si="3004">IF($M585="","",$M585*$N583)</f>
        <v/>
      </c>
      <c r="S583" s="111"/>
      <c r="U583" s="16"/>
      <c r="V583" s="16"/>
      <c r="W583" s="16"/>
      <c r="X583" s="16"/>
    </row>
    <row r="584" spans="1:24" ht="14.25" thickBot="1" x14ac:dyDescent="0.2">
      <c r="A584" s="107"/>
      <c r="B584" s="65"/>
      <c r="C584" s="116" t="s">
        <v>11</v>
      </c>
      <c r="D584" s="117"/>
      <c r="E584" s="95"/>
      <c r="F584" s="33" t="s">
        <v>2</v>
      </c>
      <c r="G584" s="26"/>
      <c r="H584" s="97" t="str">
        <f t="shared" ref="H584" si="3005">IF($G584="","",IF($E583=1,ROUNDDOWN($G584*7.4/1000,0),ROUNDDOWN($G584*6/1000,0)))</f>
        <v/>
      </c>
      <c r="I584" s="98"/>
      <c r="J584" s="97" t="str">
        <f t="shared" ref="J584" si="3006">IF(G584="","",ROUNDDOWN(G584*2/1000,0))</f>
        <v/>
      </c>
      <c r="K584" s="98"/>
      <c r="L584" s="97" t="str">
        <f t="shared" ref="L584" si="3007">IF($G584="","",ROUNDDOWN($G584*2/1000,0))</f>
        <v/>
      </c>
      <c r="M584" s="105"/>
      <c r="N584" s="92"/>
      <c r="O584" s="120"/>
      <c r="P584" s="114"/>
      <c r="Q584" s="103"/>
      <c r="R584" s="103"/>
      <c r="S584" s="111"/>
      <c r="U584" s="16"/>
      <c r="V584" s="16"/>
      <c r="W584" s="16"/>
      <c r="X584" s="16"/>
    </row>
    <row r="585" spans="1:24" ht="14.25" thickBot="1" x14ac:dyDescent="0.2">
      <c r="A585" s="107"/>
      <c r="B585" s="65"/>
      <c r="C585" s="34"/>
      <c r="D585" s="22" t="s">
        <v>31</v>
      </c>
      <c r="E585" s="96"/>
      <c r="F585" s="23" t="str">
        <f t="shared" ref="F585" si="3008">$O$9</f>
        <v>差１</v>
      </c>
      <c r="G585" s="7" t="str">
        <f t="shared" ref="G585" si="3009">IF(AND($G583="",$G584="",""),"",$G583-$G584)</f>
        <v/>
      </c>
      <c r="H585" s="8" t="s">
        <v>4</v>
      </c>
      <c r="I585" s="9" t="str">
        <f t="shared" ref="I585" si="3010">IF(AND($H583="",$H584=""),"",$H583-$H584)</f>
        <v/>
      </c>
      <c r="J585" s="8" t="s">
        <v>5</v>
      </c>
      <c r="K585" s="9" t="str">
        <f t="shared" ref="K585" si="3011">IF(AND($J583="",$J584=""),"",$J583-$J584)</f>
        <v/>
      </c>
      <c r="L585" s="10" t="s">
        <v>6</v>
      </c>
      <c r="M585" s="7" t="str">
        <f t="shared" ref="M585" si="3012">IF(AND($L583="",$L584=""),"",$L583-$L584)</f>
        <v/>
      </c>
      <c r="N585" s="93"/>
      <c r="O585" s="120"/>
      <c r="P585" s="115"/>
      <c r="Q585" s="104"/>
      <c r="R585" s="104"/>
      <c r="S585" s="111"/>
      <c r="U585" s="16"/>
      <c r="V585" s="16"/>
      <c r="W585" s="16"/>
      <c r="X585" s="16"/>
    </row>
    <row r="586" spans="1:24" ht="14.25" thickBot="1" x14ac:dyDescent="0.2">
      <c r="A586" s="107"/>
      <c r="B586" s="66"/>
      <c r="C586" s="31"/>
      <c r="D586" s="20" t="s">
        <v>31</v>
      </c>
      <c r="E586" s="94"/>
      <c r="F586" s="24" t="s">
        <v>1</v>
      </c>
      <c r="G586" s="26"/>
      <c r="H586" s="86" t="str">
        <f t="shared" ref="H586" si="3013">IF($G586="","",IF($E586=1,ROUNDDOWN($G586*7.4/1000,0),ROUNDDOWN($G586*6/1000,0)))</f>
        <v/>
      </c>
      <c r="I586" s="87"/>
      <c r="J586" s="86" t="str">
        <f t="shared" ref="J586:J587" si="3014">IF($G586="","",ROUNDDOWN($G586*2/1000,0))</f>
        <v/>
      </c>
      <c r="K586" s="87"/>
      <c r="L586" s="86" t="str">
        <f t="shared" ref="L586:L587" si="3015">IF($G586="","",ROUNDDOWN($G586*2/1000,0))</f>
        <v/>
      </c>
      <c r="M586" s="88"/>
      <c r="N586" s="91" t="str">
        <f t="shared" ref="N586" si="3016">IF(AND($C586="",$C588=""),"",ABS($C586-$C588)+1)</f>
        <v/>
      </c>
      <c r="O586" s="89" t="str">
        <f t="shared" ref="O586" si="3017">REPLACE($O$7,1,2,"差２")</f>
        <v>差２</v>
      </c>
      <c r="P586" s="118" t="str">
        <f t="shared" ref="P586" si="3018">IF($I588="","",$I588*$N586)</f>
        <v/>
      </c>
      <c r="Q586" s="102" t="str">
        <f t="shared" ref="Q586:R586" si="3019">IF($G588="","",$G588*$N586)</f>
        <v/>
      </c>
      <c r="R586" s="102" t="str">
        <f t="shared" si="3019"/>
        <v/>
      </c>
      <c r="S586" s="111"/>
      <c r="U586" s="16"/>
      <c r="V586" s="16"/>
      <c r="W586" s="16"/>
      <c r="X586" s="16"/>
    </row>
    <row r="587" spans="1:24" ht="14.25" thickBot="1" x14ac:dyDescent="0.2">
      <c r="A587" s="107"/>
      <c r="B587" s="67"/>
      <c r="C587" s="116" t="s">
        <v>11</v>
      </c>
      <c r="D587" s="117"/>
      <c r="E587" s="95"/>
      <c r="F587" s="33" t="s">
        <v>2</v>
      </c>
      <c r="G587" s="26"/>
      <c r="H587" s="97" t="str">
        <f t="shared" ref="H587" si="3020">IF($G586="","",IF($E586=1,ROUNDDOWN($G587*7.4/1000,0),ROUNDDOWN($G587*6/1000,0)))</f>
        <v/>
      </c>
      <c r="I587" s="98"/>
      <c r="J587" s="97" t="str">
        <f t="shared" si="3014"/>
        <v/>
      </c>
      <c r="K587" s="98"/>
      <c r="L587" s="97" t="str">
        <f t="shared" si="3015"/>
        <v/>
      </c>
      <c r="M587" s="105"/>
      <c r="N587" s="92"/>
      <c r="O587" s="89"/>
      <c r="P587" s="119"/>
      <c r="Q587" s="103"/>
      <c r="R587" s="103"/>
      <c r="S587" s="111"/>
      <c r="U587" s="16"/>
      <c r="V587" s="16"/>
      <c r="W587" s="16"/>
      <c r="X587" s="16"/>
    </row>
    <row r="588" spans="1:24" ht="14.25" thickBot="1" x14ac:dyDescent="0.2">
      <c r="A588" s="107"/>
      <c r="B588" s="67"/>
      <c r="C588" s="37"/>
      <c r="D588" s="38" t="s">
        <v>31</v>
      </c>
      <c r="E588" s="96"/>
      <c r="F588" s="39" t="str">
        <f t="shared" ref="F588" si="3021">$O$12</f>
        <v>差２</v>
      </c>
      <c r="G588" s="40" t="str">
        <f t="shared" ref="G588" si="3022">IF(AND($G586="",$G587=""),"",$G586-$G587)</f>
        <v/>
      </c>
      <c r="H588" s="41" t="s">
        <v>4</v>
      </c>
      <c r="I588" s="42" t="str">
        <f t="shared" ref="I588" si="3023">IF(AND($H586="",$H587=""),"",$H586-$H587)</f>
        <v/>
      </c>
      <c r="J588" s="41" t="s">
        <v>5</v>
      </c>
      <c r="K588" s="42" t="str">
        <f t="shared" ref="K588" si="3024">IF(AND($J586="",$J587=""),"",$J586-$J587)</f>
        <v/>
      </c>
      <c r="L588" s="43" t="s">
        <v>6</v>
      </c>
      <c r="M588" s="40" t="str">
        <f t="shared" ref="M588" si="3025">IF(AND($L586="",$L587=""),"",$L586-$L587)</f>
        <v/>
      </c>
      <c r="N588" s="92"/>
      <c r="O588" s="90"/>
      <c r="P588" s="119"/>
      <c r="Q588" s="103"/>
      <c r="R588" s="103"/>
      <c r="S588" s="112"/>
      <c r="U588" s="16"/>
      <c r="V588" s="16"/>
      <c r="W588" s="16"/>
      <c r="X588" s="16"/>
    </row>
    <row r="589" spans="1:24" ht="15" thickTop="1" thickBot="1" x14ac:dyDescent="0.2">
      <c r="A589" s="108"/>
      <c r="B589" s="62" t="s">
        <v>18</v>
      </c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4"/>
      <c r="P589" s="44" t="str">
        <f t="shared" ref="P589" si="3026">IF(AND($P583="",$P586=""),"",SUM($P583:$P586))</f>
        <v/>
      </c>
      <c r="Q589" s="45" t="str">
        <f t="shared" ref="Q589" si="3027">IF(AND(Q583="",Q586=""),"",SUM(Q583:Q586))</f>
        <v/>
      </c>
      <c r="R589" s="45" t="str">
        <f t="shared" ref="R589" si="3028">IF(AND($R583="",$R586=""),"",SUM($R583:$R586))</f>
        <v/>
      </c>
      <c r="S589" s="46" t="str">
        <f t="shared" ref="S589" si="3029">IF(AND($P589="",$Q589="",$R589=""),"",SUM($P589:$R589))</f>
        <v/>
      </c>
      <c r="T589" s="52">
        <v>83</v>
      </c>
      <c r="U589" s="53" t="str">
        <f t="shared" ref="U589" si="3030">P589</f>
        <v/>
      </c>
      <c r="V589" s="53" t="str">
        <f t="shared" ref="V589" si="3031">Q589</f>
        <v/>
      </c>
      <c r="W589" s="53" t="str">
        <f t="shared" ref="W589" si="3032">R589</f>
        <v/>
      </c>
      <c r="X589" s="53" t="str">
        <f t="shared" ref="X589" si="3033">S589</f>
        <v/>
      </c>
    </row>
    <row r="590" spans="1:24" ht="14.25" thickBot="1" x14ac:dyDescent="0.2">
      <c r="A590" s="106" t="str" cm="1">
        <f t="array" aca="1" ref="A590" ca="1">IF($B590="","",IF(ISNUMBER(OFFSET(INDIRECT(ADDRESS(ROW(),COLUMN())),-7,0)),OFFSET(INDIRECT(ADDRESS(ROW(),COLUMN())),-7,0)+1,1))</f>
        <v/>
      </c>
      <c r="B590" s="65"/>
      <c r="C590" s="31"/>
      <c r="D590" s="20" t="s">
        <v>31</v>
      </c>
      <c r="E590" s="94" t="s">
        <v>30</v>
      </c>
      <c r="F590" s="21" t="s">
        <v>1</v>
      </c>
      <c r="G590" s="25"/>
      <c r="H590" s="99" t="str">
        <f t="shared" ref="H590" si="3034">IF($G590="","",IF($E590=1,ROUNDDOWN($G590*7.4/1000,0),ROUNDDOWN($G590*6/1000,0)))</f>
        <v/>
      </c>
      <c r="I590" s="101"/>
      <c r="J590" s="99" t="str">
        <f t="shared" ref="J590" si="3035">IF($G590="","",ROUNDDOWN($G590*2/1000,0))</f>
        <v/>
      </c>
      <c r="K590" s="101"/>
      <c r="L590" s="99" t="str">
        <f t="shared" ref="L590" si="3036">IF(G590="","",ROUNDDOWN($G590*2/1000,0))</f>
        <v/>
      </c>
      <c r="M590" s="100"/>
      <c r="N590" s="91" t="str">
        <f t="shared" ref="N590" si="3037">IF(AND($C590="",$C592=""),"",ABS($C590-$C592)+1)</f>
        <v/>
      </c>
      <c r="O590" s="120" t="str">
        <f t="shared" ref="O590" si="3038">REPLACE($O$7,1,2,"差１")</f>
        <v>差１</v>
      </c>
      <c r="P590" s="113" t="str">
        <f t="shared" ref="P590" si="3039">IF($I592="","",$I592*$N590)</f>
        <v/>
      </c>
      <c r="Q590" s="102" t="str">
        <f t="shared" ref="Q590" si="3040">IF($K592="","",$K592*$N590)</f>
        <v/>
      </c>
      <c r="R590" s="102" t="str">
        <f t="shared" ref="R590" si="3041">IF($M592="","",$M592*$N590)</f>
        <v/>
      </c>
      <c r="S590" s="111"/>
      <c r="U590" s="16"/>
      <c r="V590" s="16"/>
      <c r="W590" s="16"/>
      <c r="X590" s="16"/>
    </row>
    <row r="591" spans="1:24" ht="14.25" thickBot="1" x14ac:dyDescent="0.2">
      <c r="A591" s="107"/>
      <c r="B591" s="65"/>
      <c r="C591" s="116" t="s">
        <v>11</v>
      </c>
      <c r="D591" s="117"/>
      <c r="E591" s="95"/>
      <c r="F591" s="33" t="s">
        <v>2</v>
      </c>
      <c r="G591" s="26"/>
      <c r="H591" s="97" t="str">
        <f t="shared" ref="H591" si="3042">IF($G591="","",IF($E590=1,ROUNDDOWN($G591*7.4/1000,0),ROUNDDOWN($G591*6/1000,0)))</f>
        <v/>
      </c>
      <c r="I591" s="98"/>
      <c r="J591" s="97" t="str">
        <f t="shared" ref="J591" si="3043">IF(G591="","",ROUNDDOWN(G591*2/1000,0))</f>
        <v/>
      </c>
      <c r="K591" s="98"/>
      <c r="L591" s="97" t="str">
        <f t="shared" ref="L591" si="3044">IF($G591="","",ROUNDDOWN($G591*2/1000,0))</f>
        <v/>
      </c>
      <c r="M591" s="105"/>
      <c r="N591" s="92"/>
      <c r="O591" s="120"/>
      <c r="P591" s="114"/>
      <c r="Q591" s="103"/>
      <c r="R591" s="103"/>
      <c r="S591" s="111"/>
      <c r="U591" s="16"/>
      <c r="V591" s="16"/>
      <c r="W591" s="16"/>
      <c r="X591" s="16"/>
    </row>
    <row r="592" spans="1:24" ht="14.25" thickBot="1" x14ac:dyDescent="0.2">
      <c r="A592" s="107"/>
      <c r="B592" s="65"/>
      <c r="C592" s="34"/>
      <c r="D592" s="22" t="s">
        <v>31</v>
      </c>
      <c r="E592" s="96"/>
      <c r="F592" s="23" t="str">
        <f t="shared" ref="F592" si="3045">$O$9</f>
        <v>差１</v>
      </c>
      <c r="G592" s="7" t="str">
        <f t="shared" ref="G592" si="3046">IF(AND($G590="",$G591="",""),"",$G590-$G591)</f>
        <v/>
      </c>
      <c r="H592" s="8" t="s">
        <v>4</v>
      </c>
      <c r="I592" s="9" t="str">
        <f t="shared" ref="I592" si="3047">IF(AND($H590="",$H591=""),"",$H590-$H591)</f>
        <v/>
      </c>
      <c r="J592" s="8" t="s">
        <v>5</v>
      </c>
      <c r="K592" s="9" t="str">
        <f t="shared" ref="K592" si="3048">IF(AND($J590="",$J591=""),"",$J590-$J591)</f>
        <v/>
      </c>
      <c r="L592" s="10" t="s">
        <v>6</v>
      </c>
      <c r="M592" s="7" t="str">
        <f t="shared" ref="M592" si="3049">IF(AND($L590="",$L591=""),"",$L590-$L591)</f>
        <v/>
      </c>
      <c r="N592" s="93"/>
      <c r="O592" s="120"/>
      <c r="P592" s="115"/>
      <c r="Q592" s="104"/>
      <c r="R592" s="104"/>
      <c r="S592" s="111"/>
      <c r="U592" s="16"/>
      <c r="V592" s="16"/>
      <c r="W592" s="16"/>
      <c r="X592" s="16"/>
    </row>
    <row r="593" spans="1:24" ht="14.25" thickBot="1" x14ac:dyDescent="0.2">
      <c r="A593" s="107"/>
      <c r="B593" s="66"/>
      <c r="C593" s="31"/>
      <c r="D593" s="20" t="s">
        <v>31</v>
      </c>
      <c r="E593" s="94"/>
      <c r="F593" s="24" t="s">
        <v>1</v>
      </c>
      <c r="G593" s="26"/>
      <c r="H593" s="86" t="str">
        <f t="shared" ref="H593" si="3050">IF($G593="","",IF($E593=1,ROUNDDOWN($G593*7.4/1000,0),ROUNDDOWN($G593*6/1000,0)))</f>
        <v/>
      </c>
      <c r="I593" s="87"/>
      <c r="J593" s="86" t="str">
        <f t="shared" ref="J593:J594" si="3051">IF($G593="","",ROUNDDOWN($G593*2/1000,0))</f>
        <v/>
      </c>
      <c r="K593" s="87"/>
      <c r="L593" s="86" t="str">
        <f t="shared" ref="L593:L594" si="3052">IF($G593="","",ROUNDDOWN($G593*2/1000,0))</f>
        <v/>
      </c>
      <c r="M593" s="88"/>
      <c r="N593" s="91" t="str">
        <f t="shared" ref="N593" si="3053">IF(AND($C593="",$C595=""),"",ABS($C593-$C595)+1)</f>
        <v/>
      </c>
      <c r="O593" s="89" t="str">
        <f t="shared" ref="O593" si="3054">REPLACE($O$7,1,2,"差２")</f>
        <v>差２</v>
      </c>
      <c r="P593" s="118" t="str">
        <f t="shared" ref="P593" si="3055">IF($I595="","",$I595*$N593)</f>
        <v/>
      </c>
      <c r="Q593" s="102" t="str">
        <f t="shared" ref="Q593:R593" si="3056">IF($G595="","",$G595*$N593)</f>
        <v/>
      </c>
      <c r="R593" s="102" t="str">
        <f t="shared" si="3056"/>
        <v/>
      </c>
      <c r="S593" s="111"/>
      <c r="U593" s="16"/>
      <c r="V593" s="16"/>
      <c r="W593" s="16"/>
      <c r="X593" s="16"/>
    </row>
    <row r="594" spans="1:24" ht="14.25" thickBot="1" x14ac:dyDescent="0.2">
      <c r="A594" s="107"/>
      <c r="B594" s="67"/>
      <c r="C594" s="116" t="s">
        <v>11</v>
      </c>
      <c r="D594" s="117"/>
      <c r="E594" s="95"/>
      <c r="F594" s="33" t="s">
        <v>2</v>
      </c>
      <c r="G594" s="26"/>
      <c r="H594" s="97" t="str">
        <f t="shared" ref="H594" si="3057">IF($G593="","",IF($E593=1,ROUNDDOWN($G594*7.4/1000,0),ROUNDDOWN($G594*6/1000,0)))</f>
        <v/>
      </c>
      <c r="I594" s="98"/>
      <c r="J594" s="97" t="str">
        <f t="shared" si="3051"/>
        <v/>
      </c>
      <c r="K594" s="98"/>
      <c r="L594" s="97" t="str">
        <f t="shared" si="3052"/>
        <v/>
      </c>
      <c r="M594" s="105"/>
      <c r="N594" s="92"/>
      <c r="O594" s="89"/>
      <c r="P594" s="119"/>
      <c r="Q594" s="103"/>
      <c r="R594" s="103"/>
      <c r="S594" s="111"/>
      <c r="U594" s="16"/>
      <c r="V594" s="16"/>
      <c r="W594" s="16"/>
      <c r="X594" s="16"/>
    </row>
    <row r="595" spans="1:24" ht="14.25" thickBot="1" x14ac:dyDescent="0.2">
      <c r="A595" s="107"/>
      <c r="B595" s="67"/>
      <c r="C595" s="37"/>
      <c r="D595" s="38" t="s">
        <v>31</v>
      </c>
      <c r="E595" s="96"/>
      <c r="F595" s="39" t="str">
        <f t="shared" ref="F595" si="3058">$O$12</f>
        <v>差２</v>
      </c>
      <c r="G595" s="40" t="str">
        <f t="shared" ref="G595" si="3059">IF(AND($G593="",$G594=""),"",$G593-$G594)</f>
        <v/>
      </c>
      <c r="H595" s="41" t="s">
        <v>4</v>
      </c>
      <c r="I595" s="42" t="str">
        <f t="shared" ref="I595" si="3060">IF(AND($H593="",$H594=""),"",$H593-$H594)</f>
        <v/>
      </c>
      <c r="J595" s="41" t="s">
        <v>5</v>
      </c>
      <c r="K595" s="42" t="str">
        <f t="shared" ref="K595" si="3061">IF(AND($J593="",$J594=""),"",$J593-$J594)</f>
        <v/>
      </c>
      <c r="L595" s="43" t="s">
        <v>6</v>
      </c>
      <c r="M595" s="40" t="str">
        <f t="shared" ref="M595" si="3062">IF(AND($L593="",$L594=""),"",$L593-$L594)</f>
        <v/>
      </c>
      <c r="N595" s="92"/>
      <c r="O595" s="90"/>
      <c r="P595" s="119"/>
      <c r="Q595" s="103"/>
      <c r="R595" s="103"/>
      <c r="S595" s="112"/>
      <c r="U595" s="16"/>
      <c r="V595" s="16"/>
      <c r="W595" s="16"/>
      <c r="X595" s="16"/>
    </row>
    <row r="596" spans="1:24" ht="15" thickTop="1" thickBot="1" x14ac:dyDescent="0.2">
      <c r="A596" s="108"/>
      <c r="B596" s="62" t="s">
        <v>18</v>
      </c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4"/>
      <c r="P596" s="44" t="str">
        <f t="shared" ref="P596" si="3063">IF(AND($P590="",$P593=""),"",SUM($P590:$P593))</f>
        <v/>
      </c>
      <c r="Q596" s="45" t="str">
        <f t="shared" ref="Q596" si="3064">IF(AND(Q590="",Q593=""),"",SUM(Q590:Q593))</f>
        <v/>
      </c>
      <c r="R596" s="45" t="str">
        <f t="shared" ref="R596" si="3065">IF(AND($R590="",$R593=""),"",SUM($R590:$R593))</f>
        <v/>
      </c>
      <c r="S596" s="46" t="str">
        <f t="shared" ref="S596" si="3066">IF(AND($P596="",$Q596="",$R596=""),"",SUM($P596:$R596))</f>
        <v/>
      </c>
      <c r="T596" s="52">
        <v>84</v>
      </c>
      <c r="U596" s="53" t="str">
        <f t="shared" ref="U596" si="3067">P596</f>
        <v/>
      </c>
      <c r="V596" s="53" t="str">
        <f t="shared" ref="V596" si="3068">Q596</f>
        <v/>
      </c>
      <c r="W596" s="53" t="str">
        <f t="shared" ref="W596" si="3069">R596</f>
        <v/>
      </c>
      <c r="X596" s="53" t="str">
        <f t="shared" ref="X596" si="3070">S596</f>
        <v/>
      </c>
    </row>
    <row r="597" spans="1:24" ht="14.25" thickBot="1" x14ac:dyDescent="0.2">
      <c r="A597" s="106" t="str" cm="1">
        <f t="array" aca="1" ref="A597" ca="1">IF($B597="","",IF(ISNUMBER(OFFSET(INDIRECT(ADDRESS(ROW(),COLUMN())),-7,0)),OFFSET(INDIRECT(ADDRESS(ROW(),COLUMN())),-7,0)+1,1))</f>
        <v/>
      </c>
      <c r="B597" s="65"/>
      <c r="C597" s="31"/>
      <c r="D597" s="20" t="s">
        <v>31</v>
      </c>
      <c r="E597" s="94" t="s">
        <v>30</v>
      </c>
      <c r="F597" s="21" t="s">
        <v>1</v>
      </c>
      <c r="G597" s="25"/>
      <c r="H597" s="99" t="str">
        <f t="shared" ref="H597" si="3071">IF($G597="","",IF($E597=1,ROUNDDOWN($G597*7.4/1000,0),ROUNDDOWN($G597*6/1000,0)))</f>
        <v/>
      </c>
      <c r="I597" s="101"/>
      <c r="J597" s="99" t="str">
        <f t="shared" ref="J597" si="3072">IF($G597="","",ROUNDDOWN($G597*2/1000,0))</f>
        <v/>
      </c>
      <c r="K597" s="101"/>
      <c r="L597" s="99" t="str">
        <f t="shared" ref="L597" si="3073">IF(G597="","",ROUNDDOWN($G597*2/1000,0))</f>
        <v/>
      </c>
      <c r="M597" s="100"/>
      <c r="N597" s="91" t="str">
        <f t="shared" ref="N597" si="3074">IF(AND($C597="",$C599=""),"",ABS($C597-$C599)+1)</f>
        <v/>
      </c>
      <c r="O597" s="120" t="str">
        <f t="shared" ref="O597" si="3075">REPLACE($O$7,1,2,"差１")</f>
        <v>差１</v>
      </c>
      <c r="P597" s="113" t="str">
        <f t="shared" ref="P597" si="3076">IF($I599="","",$I599*$N597)</f>
        <v/>
      </c>
      <c r="Q597" s="102" t="str">
        <f t="shared" ref="Q597" si="3077">IF($K599="","",$K599*$N597)</f>
        <v/>
      </c>
      <c r="R597" s="102" t="str">
        <f t="shared" ref="R597" si="3078">IF($M599="","",$M599*$N597)</f>
        <v/>
      </c>
      <c r="S597" s="111"/>
      <c r="U597" s="16"/>
      <c r="V597" s="16"/>
      <c r="W597" s="16"/>
      <c r="X597" s="16"/>
    </row>
    <row r="598" spans="1:24" ht="14.25" thickBot="1" x14ac:dyDescent="0.2">
      <c r="A598" s="107"/>
      <c r="B598" s="65"/>
      <c r="C598" s="116" t="s">
        <v>11</v>
      </c>
      <c r="D598" s="117"/>
      <c r="E598" s="95"/>
      <c r="F598" s="33" t="s">
        <v>2</v>
      </c>
      <c r="G598" s="26"/>
      <c r="H598" s="97" t="str">
        <f t="shared" ref="H598" si="3079">IF($G598="","",IF($E597=1,ROUNDDOWN($G598*7.4/1000,0),ROUNDDOWN($G598*6/1000,0)))</f>
        <v/>
      </c>
      <c r="I598" s="98"/>
      <c r="J598" s="97" t="str">
        <f t="shared" ref="J598" si="3080">IF(G598="","",ROUNDDOWN(G598*2/1000,0))</f>
        <v/>
      </c>
      <c r="K598" s="98"/>
      <c r="L598" s="97" t="str">
        <f t="shared" ref="L598" si="3081">IF($G598="","",ROUNDDOWN($G598*2/1000,0))</f>
        <v/>
      </c>
      <c r="M598" s="105"/>
      <c r="N598" s="92"/>
      <c r="O598" s="120"/>
      <c r="P598" s="114"/>
      <c r="Q598" s="103"/>
      <c r="R598" s="103"/>
      <c r="S598" s="111"/>
      <c r="U598" s="16"/>
      <c r="V598" s="16"/>
      <c r="W598" s="16"/>
      <c r="X598" s="16"/>
    </row>
    <row r="599" spans="1:24" ht="14.25" thickBot="1" x14ac:dyDescent="0.2">
      <c r="A599" s="107"/>
      <c r="B599" s="65"/>
      <c r="C599" s="34"/>
      <c r="D599" s="22" t="s">
        <v>31</v>
      </c>
      <c r="E599" s="96"/>
      <c r="F599" s="23" t="str">
        <f t="shared" ref="F599" si="3082">$O$9</f>
        <v>差１</v>
      </c>
      <c r="G599" s="7" t="str">
        <f t="shared" ref="G599" si="3083">IF(AND($G597="",$G598="",""),"",$G597-$G598)</f>
        <v/>
      </c>
      <c r="H599" s="8" t="s">
        <v>4</v>
      </c>
      <c r="I599" s="9" t="str">
        <f t="shared" ref="I599" si="3084">IF(AND($H597="",$H598=""),"",$H597-$H598)</f>
        <v/>
      </c>
      <c r="J599" s="8" t="s">
        <v>5</v>
      </c>
      <c r="K599" s="9" t="str">
        <f t="shared" ref="K599" si="3085">IF(AND($J597="",$J598=""),"",$J597-$J598)</f>
        <v/>
      </c>
      <c r="L599" s="10" t="s">
        <v>6</v>
      </c>
      <c r="M599" s="7" t="str">
        <f t="shared" ref="M599" si="3086">IF(AND($L597="",$L598=""),"",$L597-$L598)</f>
        <v/>
      </c>
      <c r="N599" s="93"/>
      <c r="O599" s="120"/>
      <c r="P599" s="115"/>
      <c r="Q599" s="104"/>
      <c r="R599" s="104"/>
      <c r="S599" s="111"/>
      <c r="U599" s="16"/>
      <c r="V599" s="16"/>
      <c r="W599" s="16"/>
      <c r="X599" s="16"/>
    </row>
    <row r="600" spans="1:24" ht="14.25" thickBot="1" x14ac:dyDescent="0.2">
      <c r="A600" s="107"/>
      <c r="B600" s="66"/>
      <c r="C600" s="31"/>
      <c r="D600" s="20" t="s">
        <v>31</v>
      </c>
      <c r="E600" s="94"/>
      <c r="F600" s="24" t="s">
        <v>1</v>
      </c>
      <c r="G600" s="26"/>
      <c r="H600" s="86" t="str">
        <f t="shared" ref="H600" si="3087">IF($G600="","",IF($E600=1,ROUNDDOWN($G600*7.4/1000,0),ROUNDDOWN($G600*6/1000,0)))</f>
        <v/>
      </c>
      <c r="I600" s="87"/>
      <c r="J600" s="86" t="str">
        <f t="shared" ref="J600:J601" si="3088">IF($G600="","",ROUNDDOWN($G600*2/1000,0))</f>
        <v/>
      </c>
      <c r="K600" s="87"/>
      <c r="L600" s="86" t="str">
        <f t="shared" ref="L600:L601" si="3089">IF($G600="","",ROUNDDOWN($G600*2/1000,0))</f>
        <v/>
      </c>
      <c r="M600" s="88"/>
      <c r="N600" s="91" t="str">
        <f t="shared" ref="N600" si="3090">IF(AND($C600="",$C602=""),"",ABS($C600-$C602)+1)</f>
        <v/>
      </c>
      <c r="O600" s="89" t="str">
        <f t="shared" ref="O600" si="3091">REPLACE($O$7,1,2,"差２")</f>
        <v>差２</v>
      </c>
      <c r="P600" s="118" t="str">
        <f t="shared" ref="P600" si="3092">IF($I602="","",$I602*$N600)</f>
        <v/>
      </c>
      <c r="Q600" s="102" t="str">
        <f t="shared" ref="Q600:R600" si="3093">IF($G602="","",$G602*$N600)</f>
        <v/>
      </c>
      <c r="R600" s="102" t="str">
        <f t="shared" si="3093"/>
        <v/>
      </c>
      <c r="S600" s="111"/>
      <c r="U600" s="16"/>
      <c r="V600" s="16"/>
      <c r="W600" s="16"/>
      <c r="X600" s="16"/>
    </row>
    <row r="601" spans="1:24" ht="14.25" thickBot="1" x14ac:dyDescent="0.2">
      <c r="A601" s="107"/>
      <c r="B601" s="67"/>
      <c r="C601" s="116" t="s">
        <v>11</v>
      </c>
      <c r="D601" s="117"/>
      <c r="E601" s="95"/>
      <c r="F601" s="33" t="s">
        <v>2</v>
      </c>
      <c r="G601" s="26"/>
      <c r="H601" s="97" t="str">
        <f t="shared" ref="H601" si="3094">IF($G600="","",IF($E600=1,ROUNDDOWN($G601*7.4/1000,0),ROUNDDOWN($G601*6/1000,0)))</f>
        <v/>
      </c>
      <c r="I601" s="98"/>
      <c r="J601" s="97" t="str">
        <f t="shared" si="3088"/>
        <v/>
      </c>
      <c r="K601" s="98"/>
      <c r="L601" s="97" t="str">
        <f t="shared" si="3089"/>
        <v/>
      </c>
      <c r="M601" s="105"/>
      <c r="N601" s="92"/>
      <c r="O601" s="89"/>
      <c r="P601" s="119"/>
      <c r="Q601" s="103"/>
      <c r="R601" s="103"/>
      <c r="S601" s="111"/>
      <c r="U601" s="16"/>
      <c r="V601" s="16"/>
      <c r="W601" s="16"/>
      <c r="X601" s="16"/>
    </row>
    <row r="602" spans="1:24" ht="14.25" thickBot="1" x14ac:dyDescent="0.2">
      <c r="A602" s="107"/>
      <c r="B602" s="67"/>
      <c r="C602" s="37"/>
      <c r="D602" s="38" t="s">
        <v>31</v>
      </c>
      <c r="E602" s="96"/>
      <c r="F602" s="39" t="str">
        <f t="shared" ref="F602" si="3095">$O$12</f>
        <v>差２</v>
      </c>
      <c r="G602" s="40" t="str">
        <f t="shared" ref="G602" si="3096">IF(AND($G600="",$G601=""),"",$G600-$G601)</f>
        <v/>
      </c>
      <c r="H602" s="41" t="s">
        <v>4</v>
      </c>
      <c r="I602" s="42" t="str">
        <f t="shared" ref="I602" si="3097">IF(AND($H600="",$H601=""),"",$H600-$H601)</f>
        <v/>
      </c>
      <c r="J602" s="41" t="s">
        <v>5</v>
      </c>
      <c r="K602" s="42" t="str">
        <f t="shared" ref="K602" si="3098">IF(AND($J600="",$J601=""),"",$J600-$J601)</f>
        <v/>
      </c>
      <c r="L602" s="43" t="s">
        <v>6</v>
      </c>
      <c r="M602" s="40" t="str">
        <f t="shared" ref="M602" si="3099">IF(AND($L600="",$L601=""),"",$L600-$L601)</f>
        <v/>
      </c>
      <c r="N602" s="92"/>
      <c r="O602" s="90"/>
      <c r="P602" s="119"/>
      <c r="Q602" s="103"/>
      <c r="R602" s="103"/>
      <c r="S602" s="112"/>
      <c r="U602" s="16"/>
      <c r="V602" s="16"/>
      <c r="W602" s="16"/>
      <c r="X602" s="16"/>
    </row>
    <row r="603" spans="1:24" ht="15" thickTop="1" thickBot="1" x14ac:dyDescent="0.2">
      <c r="A603" s="108"/>
      <c r="B603" s="62" t="s">
        <v>18</v>
      </c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4"/>
      <c r="P603" s="44" t="str">
        <f t="shared" ref="P603" si="3100">IF(AND($P597="",$P600=""),"",SUM($P597:$P600))</f>
        <v/>
      </c>
      <c r="Q603" s="45" t="str">
        <f t="shared" ref="Q603" si="3101">IF(AND(Q597="",Q600=""),"",SUM(Q597:Q600))</f>
        <v/>
      </c>
      <c r="R603" s="45" t="str">
        <f t="shared" ref="R603" si="3102">IF(AND($R597="",$R600=""),"",SUM($R597:$R600))</f>
        <v/>
      </c>
      <c r="S603" s="46" t="str">
        <f t="shared" ref="S603" si="3103">IF(AND($P603="",$Q603="",$R603=""),"",SUM($P603:$R603))</f>
        <v/>
      </c>
      <c r="T603" s="52">
        <v>85</v>
      </c>
      <c r="U603" s="53" t="str">
        <f t="shared" ref="U603" si="3104">P603</f>
        <v/>
      </c>
      <c r="V603" s="53" t="str">
        <f t="shared" ref="V603" si="3105">Q603</f>
        <v/>
      </c>
      <c r="W603" s="53" t="str">
        <f t="shared" ref="W603" si="3106">R603</f>
        <v/>
      </c>
      <c r="X603" s="53" t="str">
        <f t="shared" ref="X603" si="3107">S603</f>
        <v/>
      </c>
    </row>
    <row r="604" spans="1:24" ht="14.25" thickBot="1" x14ac:dyDescent="0.2">
      <c r="A604" s="106" t="str" cm="1">
        <f t="array" aca="1" ref="A604" ca="1">IF($B604="","",IF(ISNUMBER(OFFSET(INDIRECT(ADDRESS(ROW(),COLUMN())),-7,0)),OFFSET(INDIRECT(ADDRESS(ROW(),COLUMN())),-7,0)+1,1))</f>
        <v/>
      </c>
      <c r="B604" s="65"/>
      <c r="C604" s="31"/>
      <c r="D604" s="20" t="s">
        <v>31</v>
      </c>
      <c r="E604" s="94" t="s">
        <v>30</v>
      </c>
      <c r="F604" s="21" t="s">
        <v>1</v>
      </c>
      <c r="G604" s="25"/>
      <c r="H604" s="99" t="str">
        <f t="shared" ref="H604" si="3108">IF($G604="","",IF($E604=1,ROUNDDOWN($G604*7.4/1000,0),ROUNDDOWN($G604*6/1000,0)))</f>
        <v/>
      </c>
      <c r="I604" s="101"/>
      <c r="J604" s="99" t="str">
        <f t="shared" ref="J604" si="3109">IF($G604="","",ROUNDDOWN($G604*2/1000,0))</f>
        <v/>
      </c>
      <c r="K604" s="101"/>
      <c r="L604" s="99" t="str">
        <f t="shared" ref="L604" si="3110">IF(G604="","",ROUNDDOWN($G604*2/1000,0))</f>
        <v/>
      </c>
      <c r="M604" s="100"/>
      <c r="N604" s="91" t="str">
        <f t="shared" ref="N604" si="3111">IF(AND($C604="",$C606=""),"",ABS($C604-$C606)+1)</f>
        <v/>
      </c>
      <c r="O604" s="120" t="str">
        <f t="shared" ref="O604" si="3112">REPLACE($O$7,1,2,"差１")</f>
        <v>差１</v>
      </c>
      <c r="P604" s="113" t="str">
        <f t="shared" ref="P604" si="3113">IF($I606="","",$I606*$N604)</f>
        <v/>
      </c>
      <c r="Q604" s="102" t="str">
        <f t="shared" ref="Q604" si="3114">IF($K606="","",$K606*$N604)</f>
        <v/>
      </c>
      <c r="R604" s="102" t="str">
        <f t="shared" ref="R604" si="3115">IF($M606="","",$M606*$N604)</f>
        <v/>
      </c>
      <c r="S604" s="111"/>
      <c r="U604" s="16"/>
      <c r="V604" s="16"/>
      <c r="W604" s="16"/>
      <c r="X604" s="16"/>
    </row>
    <row r="605" spans="1:24" ht="14.25" thickBot="1" x14ac:dyDescent="0.2">
      <c r="A605" s="107"/>
      <c r="B605" s="65"/>
      <c r="C605" s="116" t="s">
        <v>11</v>
      </c>
      <c r="D605" s="117"/>
      <c r="E605" s="95"/>
      <c r="F605" s="33" t="s">
        <v>2</v>
      </c>
      <c r="G605" s="26"/>
      <c r="H605" s="97" t="str">
        <f t="shared" ref="H605" si="3116">IF($G605="","",IF($E604=1,ROUNDDOWN($G605*7.4/1000,0),ROUNDDOWN($G605*6/1000,0)))</f>
        <v/>
      </c>
      <c r="I605" s="98"/>
      <c r="J605" s="97" t="str">
        <f t="shared" ref="J605" si="3117">IF(G605="","",ROUNDDOWN(G605*2/1000,0))</f>
        <v/>
      </c>
      <c r="K605" s="98"/>
      <c r="L605" s="97" t="str">
        <f t="shared" ref="L605" si="3118">IF($G605="","",ROUNDDOWN($G605*2/1000,0))</f>
        <v/>
      </c>
      <c r="M605" s="105"/>
      <c r="N605" s="92"/>
      <c r="O605" s="120"/>
      <c r="P605" s="114"/>
      <c r="Q605" s="103"/>
      <c r="R605" s="103"/>
      <c r="S605" s="111"/>
      <c r="U605" s="16"/>
      <c r="V605" s="16"/>
      <c r="W605" s="16"/>
      <c r="X605" s="16"/>
    </row>
    <row r="606" spans="1:24" ht="14.25" thickBot="1" x14ac:dyDescent="0.2">
      <c r="A606" s="107"/>
      <c r="B606" s="65"/>
      <c r="C606" s="34"/>
      <c r="D606" s="22" t="s">
        <v>31</v>
      </c>
      <c r="E606" s="96"/>
      <c r="F606" s="23" t="str">
        <f t="shared" ref="F606" si="3119">$O$9</f>
        <v>差１</v>
      </c>
      <c r="G606" s="7" t="str">
        <f t="shared" ref="G606" si="3120">IF(AND($G604="",$G605="",""),"",$G604-$G605)</f>
        <v/>
      </c>
      <c r="H606" s="8" t="s">
        <v>4</v>
      </c>
      <c r="I606" s="9" t="str">
        <f t="shared" ref="I606" si="3121">IF(AND($H604="",$H605=""),"",$H604-$H605)</f>
        <v/>
      </c>
      <c r="J606" s="8" t="s">
        <v>5</v>
      </c>
      <c r="K606" s="9" t="str">
        <f t="shared" ref="K606" si="3122">IF(AND($J604="",$J605=""),"",$J604-$J605)</f>
        <v/>
      </c>
      <c r="L606" s="10" t="s">
        <v>6</v>
      </c>
      <c r="M606" s="7" t="str">
        <f t="shared" ref="M606" si="3123">IF(AND($L604="",$L605=""),"",$L604-$L605)</f>
        <v/>
      </c>
      <c r="N606" s="93"/>
      <c r="O606" s="120"/>
      <c r="P606" s="115"/>
      <c r="Q606" s="104"/>
      <c r="R606" s="104"/>
      <c r="S606" s="111"/>
      <c r="U606" s="16"/>
      <c r="V606" s="16"/>
      <c r="W606" s="16"/>
      <c r="X606" s="16"/>
    </row>
    <row r="607" spans="1:24" ht="14.25" thickBot="1" x14ac:dyDescent="0.2">
      <c r="A607" s="107"/>
      <c r="B607" s="66"/>
      <c r="C607" s="31"/>
      <c r="D607" s="20" t="s">
        <v>31</v>
      </c>
      <c r="E607" s="94"/>
      <c r="F607" s="24" t="s">
        <v>1</v>
      </c>
      <c r="G607" s="26"/>
      <c r="H607" s="86" t="str">
        <f t="shared" ref="H607" si="3124">IF($G607="","",IF($E607=1,ROUNDDOWN($G607*7.4/1000,0),ROUNDDOWN($G607*6/1000,0)))</f>
        <v/>
      </c>
      <c r="I607" s="87"/>
      <c r="J607" s="86" t="str">
        <f t="shared" ref="J607:J608" si="3125">IF($G607="","",ROUNDDOWN($G607*2/1000,0))</f>
        <v/>
      </c>
      <c r="K607" s="87"/>
      <c r="L607" s="86" t="str">
        <f t="shared" ref="L607:L608" si="3126">IF($G607="","",ROUNDDOWN($G607*2/1000,0))</f>
        <v/>
      </c>
      <c r="M607" s="88"/>
      <c r="N607" s="91" t="str">
        <f t="shared" ref="N607" si="3127">IF(AND($C607="",$C609=""),"",ABS($C607-$C609)+1)</f>
        <v/>
      </c>
      <c r="O607" s="89" t="str">
        <f t="shared" ref="O607" si="3128">REPLACE($O$7,1,2,"差２")</f>
        <v>差２</v>
      </c>
      <c r="P607" s="118" t="str">
        <f t="shared" ref="P607" si="3129">IF($I609="","",$I609*$N607)</f>
        <v/>
      </c>
      <c r="Q607" s="102" t="str">
        <f t="shared" ref="Q607:R607" si="3130">IF($G609="","",$G609*$N607)</f>
        <v/>
      </c>
      <c r="R607" s="102" t="str">
        <f t="shared" si="3130"/>
        <v/>
      </c>
      <c r="S607" s="111"/>
      <c r="U607" s="16"/>
      <c r="V607" s="16"/>
      <c r="W607" s="16"/>
      <c r="X607" s="16"/>
    </row>
    <row r="608" spans="1:24" ht="14.25" thickBot="1" x14ac:dyDescent="0.2">
      <c r="A608" s="107"/>
      <c r="B608" s="67"/>
      <c r="C608" s="116" t="s">
        <v>11</v>
      </c>
      <c r="D608" s="117"/>
      <c r="E608" s="95"/>
      <c r="F608" s="33" t="s">
        <v>2</v>
      </c>
      <c r="G608" s="26"/>
      <c r="H608" s="97" t="str">
        <f t="shared" ref="H608" si="3131">IF($G607="","",IF($E607=1,ROUNDDOWN($G608*7.4/1000,0),ROUNDDOWN($G608*6/1000,0)))</f>
        <v/>
      </c>
      <c r="I608" s="98"/>
      <c r="J608" s="97" t="str">
        <f t="shared" si="3125"/>
        <v/>
      </c>
      <c r="K608" s="98"/>
      <c r="L608" s="97" t="str">
        <f t="shared" si="3126"/>
        <v/>
      </c>
      <c r="M608" s="105"/>
      <c r="N608" s="92"/>
      <c r="O608" s="89"/>
      <c r="P608" s="119"/>
      <c r="Q608" s="103"/>
      <c r="R608" s="103"/>
      <c r="S608" s="111"/>
      <c r="U608" s="16"/>
      <c r="V608" s="16"/>
      <c r="W608" s="16"/>
      <c r="X608" s="16"/>
    </row>
    <row r="609" spans="1:24" ht="14.25" thickBot="1" x14ac:dyDescent="0.2">
      <c r="A609" s="107"/>
      <c r="B609" s="67"/>
      <c r="C609" s="37"/>
      <c r="D609" s="38" t="s">
        <v>31</v>
      </c>
      <c r="E609" s="96"/>
      <c r="F609" s="39" t="str">
        <f t="shared" ref="F609" si="3132">$O$12</f>
        <v>差２</v>
      </c>
      <c r="G609" s="40" t="str">
        <f t="shared" ref="G609" si="3133">IF(AND($G607="",$G608=""),"",$G607-$G608)</f>
        <v/>
      </c>
      <c r="H609" s="41" t="s">
        <v>4</v>
      </c>
      <c r="I609" s="42" t="str">
        <f t="shared" ref="I609" si="3134">IF(AND($H607="",$H608=""),"",$H607-$H608)</f>
        <v/>
      </c>
      <c r="J609" s="41" t="s">
        <v>5</v>
      </c>
      <c r="K609" s="42" t="str">
        <f t="shared" ref="K609" si="3135">IF(AND($J607="",$J608=""),"",$J607-$J608)</f>
        <v/>
      </c>
      <c r="L609" s="43" t="s">
        <v>6</v>
      </c>
      <c r="M609" s="40" t="str">
        <f t="shared" ref="M609" si="3136">IF(AND($L607="",$L608=""),"",$L607-$L608)</f>
        <v/>
      </c>
      <c r="N609" s="92"/>
      <c r="O609" s="90"/>
      <c r="P609" s="119"/>
      <c r="Q609" s="103"/>
      <c r="R609" s="103"/>
      <c r="S609" s="112"/>
      <c r="U609" s="16"/>
      <c r="V609" s="16"/>
      <c r="W609" s="16"/>
      <c r="X609" s="16"/>
    </row>
    <row r="610" spans="1:24" ht="15" thickTop="1" thickBot="1" x14ac:dyDescent="0.2">
      <c r="A610" s="108"/>
      <c r="B610" s="62" t="s">
        <v>18</v>
      </c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4"/>
      <c r="P610" s="44" t="str">
        <f t="shared" ref="P610" si="3137">IF(AND($P604="",$P607=""),"",SUM($P604:$P607))</f>
        <v/>
      </c>
      <c r="Q610" s="45" t="str">
        <f t="shared" ref="Q610" si="3138">IF(AND(Q604="",Q607=""),"",SUM(Q604:Q607))</f>
        <v/>
      </c>
      <c r="R610" s="45" t="str">
        <f t="shared" ref="R610" si="3139">IF(AND($R604="",$R607=""),"",SUM($R604:$R607))</f>
        <v/>
      </c>
      <c r="S610" s="46" t="str">
        <f t="shared" ref="S610" si="3140">IF(AND($P610="",$Q610="",$R610=""),"",SUM($P610:$R610))</f>
        <v/>
      </c>
      <c r="T610" s="52">
        <v>86</v>
      </c>
      <c r="U610" s="53" t="str">
        <f t="shared" ref="U610" si="3141">P610</f>
        <v/>
      </c>
      <c r="V610" s="53" t="str">
        <f t="shared" ref="V610" si="3142">Q610</f>
        <v/>
      </c>
      <c r="W610" s="53" t="str">
        <f t="shared" ref="W610" si="3143">R610</f>
        <v/>
      </c>
      <c r="X610" s="53" t="str">
        <f t="shared" ref="X610" si="3144">S610</f>
        <v/>
      </c>
    </row>
    <row r="611" spans="1:24" ht="14.25" thickBot="1" x14ac:dyDescent="0.2">
      <c r="A611" s="106" t="str" cm="1">
        <f t="array" aca="1" ref="A611" ca="1">IF($B611="","",IF(ISNUMBER(OFFSET(INDIRECT(ADDRESS(ROW(),COLUMN())),-7,0)),OFFSET(INDIRECT(ADDRESS(ROW(),COLUMN())),-7,0)+1,1))</f>
        <v/>
      </c>
      <c r="B611" s="65"/>
      <c r="C611" s="31"/>
      <c r="D611" s="20" t="s">
        <v>31</v>
      </c>
      <c r="E611" s="94" t="s">
        <v>30</v>
      </c>
      <c r="F611" s="21" t="s">
        <v>1</v>
      </c>
      <c r="G611" s="25"/>
      <c r="H611" s="99" t="str">
        <f t="shared" ref="H611" si="3145">IF($G611="","",IF($E611=1,ROUNDDOWN($G611*7.4/1000,0),ROUNDDOWN($G611*6/1000,0)))</f>
        <v/>
      </c>
      <c r="I611" s="101"/>
      <c r="J611" s="99" t="str">
        <f t="shared" ref="J611" si="3146">IF($G611="","",ROUNDDOWN($G611*2/1000,0))</f>
        <v/>
      </c>
      <c r="K611" s="101"/>
      <c r="L611" s="99" t="str">
        <f t="shared" ref="L611" si="3147">IF(G611="","",ROUNDDOWN($G611*2/1000,0))</f>
        <v/>
      </c>
      <c r="M611" s="100"/>
      <c r="N611" s="91" t="str">
        <f t="shared" ref="N611" si="3148">IF(AND($C611="",$C613=""),"",ABS($C611-$C613)+1)</f>
        <v/>
      </c>
      <c r="O611" s="120" t="str">
        <f t="shared" ref="O611" si="3149">REPLACE($O$7,1,2,"差１")</f>
        <v>差１</v>
      </c>
      <c r="P611" s="113" t="str">
        <f t="shared" ref="P611" si="3150">IF($I613="","",$I613*$N611)</f>
        <v/>
      </c>
      <c r="Q611" s="102" t="str">
        <f t="shared" ref="Q611" si="3151">IF($K613="","",$K613*$N611)</f>
        <v/>
      </c>
      <c r="R611" s="102" t="str">
        <f t="shared" ref="R611" si="3152">IF($M613="","",$M613*$N611)</f>
        <v/>
      </c>
      <c r="S611" s="111"/>
      <c r="U611" s="16"/>
      <c r="V611" s="16"/>
      <c r="W611" s="16"/>
      <c r="X611" s="16"/>
    </row>
    <row r="612" spans="1:24" ht="14.25" thickBot="1" x14ac:dyDescent="0.2">
      <c r="A612" s="107"/>
      <c r="B612" s="65"/>
      <c r="C612" s="116" t="s">
        <v>11</v>
      </c>
      <c r="D612" s="117"/>
      <c r="E612" s="95"/>
      <c r="F612" s="33" t="s">
        <v>2</v>
      </c>
      <c r="G612" s="26"/>
      <c r="H612" s="97" t="str">
        <f t="shared" ref="H612" si="3153">IF($G612="","",IF($E611=1,ROUNDDOWN($G612*7.4/1000,0),ROUNDDOWN($G612*6/1000,0)))</f>
        <v/>
      </c>
      <c r="I612" s="98"/>
      <c r="J612" s="97" t="str">
        <f t="shared" ref="J612" si="3154">IF(G612="","",ROUNDDOWN(G612*2/1000,0))</f>
        <v/>
      </c>
      <c r="K612" s="98"/>
      <c r="L612" s="97" t="str">
        <f t="shared" ref="L612" si="3155">IF($G612="","",ROUNDDOWN($G612*2/1000,0))</f>
        <v/>
      </c>
      <c r="M612" s="105"/>
      <c r="N612" s="92"/>
      <c r="O612" s="120"/>
      <c r="P612" s="114"/>
      <c r="Q612" s="103"/>
      <c r="R612" s="103"/>
      <c r="S612" s="111"/>
      <c r="U612" s="16"/>
      <c r="V612" s="16"/>
      <c r="W612" s="16"/>
      <c r="X612" s="16"/>
    </row>
    <row r="613" spans="1:24" ht="14.25" thickBot="1" x14ac:dyDescent="0.2">
      <c r="A613" s="107"/>
      <c r="B613" s="65"/>
      <c r="C613" s="34"/>
      <c r="D613" s="22" t="s">
        <v>31</v>
      </c>
      <c r="E613" s="96"/>
      <c r="F613" s="23" t="str">
        <f t="shared" ref="F613" si="3156">$O$9</f>
        <v>差１</v>
      </c>
      <c r="G613" s="7" t="str">
        <f t="shared" ref="G613" si="3157">IF(AND($G611="",$G612="",""),"",$G611-$G612)</f>
        <v/>
      </c>
      <c r="H613" s="8" t="s">
        <v>4</v>
      </c>
      <c r="I613" s="9" t="str">
        <f t="shared" ref="I613" si="3158">IF(AND($H611="",$H612=""),"",$H611-$H612)</f>
        <v/>
      </c>
      <c r="J613" s="8" t="s">
        <v>5</v>
      </c>
      <c r="K613" s="9" t="str">
        <f t="shared" ref="K613" si="3159">IF(AND($J611="",$J612=""),"",$J611-$J612)</f>
        <v/>
      </c>
      <c r="L613" s="10" t="s">
        <v>6</v>
      </c>
      <c r="M613" s="7" t="str">
        <f t="shared" ref="M613" si="3160">IF(AND($L611="",$L612=""),"",$L611-$L612)</f>
        <v/>
      </c>
      <c r="N613" s="93"/>
      <c r="O613" s="120"/>
      <c r="P613" s="115"/>
      <c r="Q613" s="104"/>
      <c r="R613" s="104"/>
      <c r="S613" s="111"/>
      <c r="U613" s="16"/>
      <c r="V613" s="16"/>
      <c r="W613" s="16"/>
      <c r="X613" s="16"/>
    </row>
    <row r="614" spans="1:24" ht="14.25" thickBot="1" x14ac:dyDescent="0.2">
      <c r="A614" s="107"/>
      <c r="B614" s="66"/>
      <c r="C614" s="31"/>
      <c r="D614" s="20" t="s">
        <v>31</v>
      </c>
      <c r="E614" s="94"/>
      <c r="F614" s="24" t="s">
        <v>1</v>
      </c>
      <c r="G614" s="26"/>
      <c r="H614" s="86" t="str">
        <f t="shared" ref="H614" si="3161">IF($G614="","",IF($E614=1,ROUNDDOWN($G614*7.4/1000,0),ROUNDDOWN($G614*6/1000,0)))</f>
        <v/>
      </c>
      <c r="I614" s="87"/>
      <c r="J614" s="86" t="str">
        <f t="shared" ref="J614:J615" si="3162">IF($G614="","",ROUNDDOWN($G614*2/1000,0))</f>
        <v/>
      </c>
      <c r="K614" s="87"/>
      <c r="L614" s="86" t="str">
        <f t="shared" ref="L614:L615" si="3163">IF($G614="","",ROUNDDOWN($G614*2/1000,0))</f>
        <v/>
      </c>
      <c r="M614" s="88"/>
      <c r="N614" s="91" t="str">
        <f t="shared" ref="N614" si="3164">IF(AND($C614="",$C616=""),"",ABS($C614-$C616)+1)</f>
        <v/>
      </c>
      <c r="O614" s="89" t="str">
        <f t="shared" ref="O614" si="3165">REPLACE($O$7,1,2,"差２")</f>
        <v>差２</v>
      </c>
      <c r="P614" s="118" t="str">
        <f t="shared" ref="P614" si="3166">IF($I616="","",$I616*$N614)</f>
        <v/>
      </c>
      <c r="Q614" s="102" t="str">
        <f t="shared" ref="Q614:R614" si="3167">IF($G616="","",$G616*$N614)</f>
        <v/>
      </c>
      <c r="R614" s="102" t="str">
        <f t="shared" si="3167"/>
        <v/>
      </c>
      <c r="S614" s="111"/>
      <c r="U614" s="16"/>
      <c r="V614" s="16"/>
      <c r="W614" s="16"/>
      <c r="X614" s="16"/>
    </row>
    <row r="615" spans="1:24" ht="14.25" thickBot="1" x14ac:dyDescent="0.2">
      <c r="A615" s="107"/>
      <c r="B615" s="67"/>
      <c r="C615" s="116" t="s">
        <v>11</v>
      </c>
      <c r="D615" s="117"/>
      <c r="E615" s="95"/>
      <c r="F615" s="33" t="s">
        <v>2</v>
      </c>
      <c r="G615" s="26"/>
      <c r="H615" s="97" t="str">
        <f t="shared" ref="H615" si="3168">IF($G614="","",IF($E614=1,ROUNDDOWN($G615*7.4/1000,0),ROUNDDOWN($G615*6/1000,0)))</f>
        <v/>
      </c>
      <c r="I615" s="98"/>
      <c r="J615" s="97" t="str">
        <f t="shared" si="3162"/>
        <v/>
      </c>
      <c r="K615" s="98"/>
      <c r="L615" s="97" t="str">
        <f t="shared" si="3163"/>
        <v/>
      </c>
      <c r="M615" s="105"/>
      <c r="N615" s="92"/>
      <c r="O615" s="89"/>
      <c r="P615" s="119"/>
      <c r="Q615" s="103"/>
      <c r="R615" s="103"/>
      <c r="S615" s="111"/>
      <c r="U615" s="16"/>
      <c r="V615" s="16"/>
      <c r="W615" s="16"/>
      <c r="X615" s="16"/>
    </row>
    <row r="616" spans="1:24" ht="14.25" thickBot="1" x14ac:dyDescent="0.2">
      <c r="A616" s="107"/>
      <c r="B616" s="67"/>
      <c r="C616" s="37"/>
      <c r="D616" s="38" t="s">
        <v>31</v>
      </c>
      <c r="E616" s="96"/>
      <c r="F616" s="39" t="str">
        <f t="shared" ref="F616" si="3169">$O$12</f>
        <v>差２</v>
      </c>
      <c r="G616" s="40" t="str">
        <f t="shared" ref="G616" si="3170">IF(AND($G614="",$G615=""),"",$G614-$G615)</f>
        <v/>
      </c>
      <c r="H616" s="41" t="s">
        <v>4</v>
      </c>
      <c r="I616" s="42" t="str">
        <f t="shared" ref="I616" si="3171">IF(AND($H614="",$H615=""),"",$H614-$H615)</f>
        <v/>
      </c>
      <c r="J616" s="41" t="s">
        <v>5</v>
      </c>
      <c r="K616" s="42" t="str">
        <f t="shared" ref="K616" si="3172">IF(AND($J614="",$J615=""),"",$J614-$J615)</f>
        <v/>
      </c>
      <c r="L616" s="43" t="s">
        <v>6</v>
      </c>
      <c r="M616" s="40" t="str">
        <f t="shared" ref="M616" si="3173">IF(AND($L614="",$L615=""),"",$L614-$L615)</f>
        <v/>
      </c>
      <c r="N616" s="92"/>
      <c r="O616" s="90"/>
      <c r="P616" s="119"/>
      <c r="Q616" s="103"/>
      <c r="R616" s="103"/>
      <c r="S616" s="112"/>
      <c r="U616" s="16"/>
      <c r="V616" s="16"/>
      <c r="W616" s="16"/>
      <c r="X616" s="16"/>
    </row>
    <row r="617" spans="1:24" ht="15" thickTop="1" thickBot="1" x14ac:dyDescent="0.2">
      <c r="A617" s="108"/>
      <c r="B617" s="62" t="s">
        <v>18</v>
      </c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4"/>
      <c r="P617" s="44" t="str">
        <f t="shared" ref="P617" si="3174">IF(AND($P611="",$P614=""),"",SUM($P611:$P614))</f>
        <v/>
      </c>
      <c r="Q617" s="45" t="str">
        <f t="shared" ref="Q617" si="3175">IF(AND(Q611="",Q614=""),"",SUM(Q611:Q614))</f>
        <v/>
      </c>
      <c r="R617" s="45" t="str">
        <f t="shared" ref="R617" si="3176">IF(AND($R611="",$R614=""),"",SUM($R611:$R614))</f>
        <v/>
      </c>
      <c r="S617" s="46" t="str">
        <f t="shared" ref="S617" si="3177">IF(AND($P617="",$Q617="",$R617=""),"",SUM($P617:$R617))</f>
        <v/>
      </c>
      <c r="T617" s="52">
        <v>87</v>
      </c>
      <c r="U617" s="53" t="str">
        <f t="shared" ref="U617" si="3178">P617</f>
        <v/>
      </c>
      <c r="V617" s="53" t="str">
        <f t="shared" ref="V617" si="3179">Q617</f>
        <v/>
      </c>
      <c r="W617" s="53" t="str">
        <f t="shared" ref="W617" si="3180">R617</f>
        <v/>
      </c>
      <c r="X617" s="53" t="str">
        <f t="shared" ref="X617" si="3181">S617</f>
        <v/>
      </c>
    </row>
    <row r="618" spans="1:24" ht="14.25" thickBot="1" x14ac:dyDescent="0.2">
      <c r="A618" s="106" t="str" cm="1">
        <f t="array" aca="1" ref="A618" ca="1">IF($B618="","",IF(ISNUMBER(OFFSET(INDIRECT(ADDRESS(ROW(),COLUMN())),-7,0)),OFFSET(INDIRECT(ADDRESS(ROW(),COLUMN())),-7,0)+1,1))</f>
        <v/>
      </c>
      <c r="B618" s="65"/>
      <c r="C618" s="31"/>
      <c r="D618" s="20" t="s">
        <v>31</v>
      </c>
      <c r="E618" s="94" t="s">
        <v>30</v>
      </c>
      <c r="F618" s="21" t="s">
        <v>1</v>
      </c>
      <c r="G618" s="25"/>
      <c r="H618" s="99" t="str">
        <f t="shared" ref="H618" si="3182">IF($G618="","",IF($E618=1,ROUNDDOWN($G618*7.4/1000,0),ROUNDDOWN($G618*6/1000,0)))</f>
        <v/>
      </c>
      <c r="I618" s="101"/>
      <c r="J618" s="99" t="str">
        <f t="shared" ref="J618" si="3183">IF($G618="","",ROUNDDOWN($G618*2/1000,0))</f>
        <v/>
      </c>
      <c r="K618" s="101"/>
      <c r="L618" s="99" t="str">
        <f t="shared" ref="L618" si="3184">IF(G618="","",ROUNDDOWN($G618*2/1000,0))</f>
        <v/>
      </c>
      <c r="M618" s="100"/>
      <c r="N618" s="91" t="str">
        <f t="shared" ref="N618" si="3185">IF(AND($C618="",$C620=""),"",ABS($C618-$C620)+1)</f>
        <v/>
      </c>
      <c r="O618" s="120" t="str">
        <f t="shared" ref="O618" si="3186">REPLACE($O$7,1,2,"差１")</f>
        <v>差１</v>
      </c>
      <c r="P618" s="113" t="str">
        <f t="shared" ref="P618" si="3187">IF($I620="","",$I620*$N618)</f>
        <v/>
      </c>
      <c r="Q618" s="102" t="str">
        <f t="shared" ref="Q618" si="3188">IF($K620="","",$K620*$N618)</f>
        <v/>
      </c>
      <c r="R618" s="102" t="str">
        <f t="shared" ref="R618" si="3189">IF($M620="","",$M620*$N618)</f>
        <v/>
      </c>
      <c r="S618" s="111"/>
      <c r="U618" s="16"/>
      <c r="V618" s="16"/>
      <c r="W618" s="16"/>
      <c r="X618" s="16"/>
    </row>
    <row r="619" spans="1:24" ht="14.25" thickBot="1" x14ac:dyDescent="0.2">
      <c r="A619" s="107"/>
      <c r="B619" s="65"/>
      <c r="C619" s="116" t="s">
        <v>11</v>
      </c>
      <c r="D619" s="117"/>
      <c r="E619" s="95"/>
      <c r="F619" s="33" t="s">
        <v>2</v>
      </c>
      <c r="G619" s="26"/>
      <c r="H619" s="97" t="str">
        <f t="shared" ref="H619" si="3190">IF($G619="","",IF($E618=1,ROUNDDOWN($G619*7.4/1000,0),ROUNDDOWN($G619*6/1000,0)))</f>
        <v/>
      </c>
      <c r="I619" s="98"/>
      <c r="J619" s="97" t="str">
        <f t="shared" ref="J619" si="3191">IF(G619="","",ROUNDDOWN(G619*2/1000,0))</f>
        <v/>
      </c>
      <c r="K619" s="98"/>
      <c r="L619" s="97" t="str">
        <f t="shared" ref="L619" si="3192">IF($G619="","",ROUNDDOWN($G619*2/1000,0))</f>
        <v/>
      </c>
      <c r="M619" s="105"/>
      <c r="N619" s="92"/>
      <c r="O619" s="120"/>
      <c r="P619" s="114"/>
      <c r="Q619" s="103"/>
      <c r="R619" s="103"/>
      <c r="S619" s="111"/>
      <c r="U619" s="16"/>
      <c r="V619" s="16"/>
      <c r="W619" s="16"/>
      <c r="X619" s="16"/>
    </row>
    <row r="620" spans="1:24" ht="14.25" thickBot="1" x14ac:dyDescent="0.2">
      <c r="A620" s="107"/>
      <c r="B620" s="65"/>
      <c r="C620" s="34"/>
      <c r="D620" s="22" t="s">
        <v>31</v>
      </c>
      <c r="E620" s="96"/>
      <c r="F620" s="23" t="str">
        <f t="shared" ref="F620" si="3193">$O$9</f>
        <v>差１</v>
      </c>
      <c r="G620" s="7" t="str">
        <f t="shared" ref="G620" si="3194">IF(AND($G618="",$G619="",""),"",$G618-$G619)</f>
        <v/>
      </c>
      <c r="H620" s="8" t="s">
        <v>4</v>
      </c>
      <c r="I620" s="9" t="str">
        <f t="shared" ref="I620" si="3195">IF(AND($H618="",$H619=""),"",$H618-$H619)</f>
        <v/>
      </c>
      <c r="J620" s="8" t="s">
        <v>5</v>
      </c>
      <c r="K620" s="9" t="str">
        <f t="shared" ref="K620" si="3196">IF(AND($J618="",$J619=""),"",$J618-$J619)</f>
        <v/>
      </c>
      <c r="L620" s="10" t="s">
        <v>6</v>
      </c>
      <c r="M620" s="7" t="str">
        <f t="shared" ref="M620" si="3197">IF(AND($L618="",$L619=""),"",$L618-$L619)</f>
        <v/>
      </c>
      <c r="N620" s="93"/>
      <c r="O620" s="120"/>
      <c r="P620" s="115"/>
      <c r="Q620" s="104"/>
      <c r="R620" s="104"/>
      <c r="S620" s="111"/>
      <c r="U620" s="16"/>
      <c r="V620" s="16"/>
      <c r="W620" s="16"/>
      <c r="X620" s="16"/>
    </row>
    <row r="621" spans="1:24" ht="14.25" thickBot="1" x14ac:dyDescent="0.2">
      <c r="A621" s="107"/>
      <c r="B621" s="66"/>
      <c r="C621" s="31"/>
      <c r="D621" s="20" t="s">
        <v>31</v>
      </c>
      <c r="E621" s="94"/>
      <c r="F621" s="24" t="s">
        <v>1</v>
      </c>
      <c r="G621" s="26"/>
      <c r="H621" s="86" t="str">
        <f t="shared" ref="H621" si="3198">IF($G621="","",IF($E621=1,ROUNDDOWN($G621*7.4/1000,0),ROUNDDOWN($G621*6/1000,0)))</f>
        <v/>
      </c>
      <c r="I621" s="87"/>
      <c r="J621" s="86" t="str">
        <f t="shared" ref="J621:J622" si="3199">IF($G621="","",ROUNDDOWN($G621*2/1000,0))</f>
        <v/>
      </c>
      <c r="K621" s="87"/>
      <c r="L621" s="86" t="str">
        <f t="shared" ref="L621:L622" si="3200">IF($G621="","",ROUNDDOWN($G621*2/1000,0))</f>
        <v/>
      </c>
      <c r="M621" s="88"/>
      <c r="N621" s="91" t="str">
        <f t="shared" ref="N621" si="3201">IF(AND($C621="",$C623=""),"",ABS($C621-$C623)+1)</f>
        <v/>
      </c>
      <c r="O621" s="89" t="str">
        <f t="shared" ref="O621" si="3202">REPLACE($O$7,1,2,"差２")</f>
        <v>差２</v>
      </c>
      <c r="P621" s="118" t="str">
        <f t="shared" ref="P621" si="3203">IF($I623="","",$I623*$N621)</f>
        <v/>
      </c>
      <c r="Q621" s="102" t="str">
        <f t="shared" ref="Q621:R621" si="3204">IF($G623="","",$G623*$N621)</f>
        <v/>
      </c>
      <c r="R621" s="102" t="str">
        <f t="shared" si="3204"/>
        <v/>
      </c>
      <c r="S621" s="111"/>
      <c r="U621" s="16"/>
      <c r="V621" s="16"/>
      <c r="W621" s="16"/>
      <c r="X621" s="16"/>
    </row>
    <row r="622" spans="1:24" ht="14.25" thickBot="1" x14ac:dyDescent="0.2">
      <c r="A622" s="107"/>
      <c r="B622" s="67"/>
      <c r="C622" s="116" t="s">
        <v>11</v>
      </c>
      <c r="D622" s="117"/>
      <c r="E622" s="95"/>
      <c r="F622" s="33" t="s">
        <v>2</v>
      </c>
      <c r="G622" s="26"/>
      <c r="H622" s="97" t="str">
        <f t="shared" ref="H622" si="3205">IF($G621="","",IF($E621=1,ROUNDDOWN($G622*7.4/1000,0),ROUNDDOWN($G622*6/1000,0)))</f>
        <v/>
      </c>
      <c r="I622" s="98"/>
      <c r="J622" s="97" t="str">
        <f t="shared" si="3199"/>
        <v/>
      </c>
      <c r="K622" s="98"/>
      <c r="L622" s="97" t="str">
        <f t="shared" si="3200"/>
        <v/>
      </c>
      <c r="M622" s="105"/>
      <c r="N622" s="92"/>
      <c r="O622" s="89"/>
      <c r="P622" s="119"/>
      <c r="Q622" s="103"/>
      <c r="R622" s="103"/>
      <c r="S622" s="111"/>
      <c r="U622" s="16"/>
      <c r="V622" s="16"/>
      <c r="W622" s="16"/>
      <c r="X622" s="16"/>
    </row>
    <row r="623" spans="1:24" ht="14.25" thickBot="1" x14ac:dyDescent="0.2">
      <c r="A623" s="107"/>
      <c r="B623" s="67"/>
      <c r="C623" s="37"/>
      <c r="D623" s="38" t="s">
        <v>31</v>
      </c>
      <c r="E623" s="96"/>
      <c r="F623" s="39" t="str">
        <f t="shared" ref="F623" si="3206">$O$12</f>
        <v>差２</v>
      </c>
      <c r="G623" s="40" t="str">
        <f t="shared" ref="G623" si="3207">IF(AND($G621="",$G622=""),"",$G621-$G622)</f>
        <v/>
      </c>
      <c r="H623" s="41" t="s">
        <v>4</v>
      </c>
      <c r="I623" s="42" t="str">
        <f t="shared" ref="I623" si="3208">IF(AND($H621="",$H622=""),"",$H621-$H622)</f>
        <v/>
      </c>
      <c r="J623" s="41" t="s">
        <v>5</v>
      </c>
      <c r="K623" s="42" t="str">
        <f t="shared" ref="K623" si="3209">IF(AND($J621="",$J622=""),"",$J621-$J622)</f>
        <v/>
      </c>
      <c r="L623" s="43" t="s">
        <v>6</v>
      </c>
      <c r="M623" s="40" t="str">
        <f t="shared" ref="M623" si="3210">IF(AND($L621="",$L622=""),"",$L621-$L622)</f>
        <v/>
      </c>
      <c r="N623" s="92"/>
      <c r="O623" s="90"/>
      <c r="P623" s="119"/>
      <c r="Q623" s="103"/>
      <c r="R623" s="103"/>
      <c r="S623" s="112"/>
      <c r="U623" s="16"/>
      <c r="V623" s="16"/>
      <c r="W623" s="16"/>
      <c r="X623" s="16"/>
    </row>
    <row r="624" spans="1:24" ht="15" thickTop="1" thickBot="1" x14ac:dyDescent="0.2">
      <c r="A624" s="108"/>
      <c r="B624" s="62" t="s">
        <v>18</v>
      </c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4"/>
      <c r="P624" s="44" t="str">
        <f t="shared" ref="P624" si="3211">IF(AND($P618="",$P621=""),"",SUM($P618:$P621))</f>
        <v/>
      </c>
      <c r="Q624" s="45" t="str">
        <f t="shared" ref="Q624" si="3212">IF(AND(Q618="",Q621=""),"",SUM(Q618:Q621))</f>
        <v/>
      </c>
      <c r="R624" s="45" t="str">
        <f t="shared" ref="R624" si="3213">IF(AND($R618="",$R621=""),"",SUM($R618:$R621))</f>
        <v/>
      </c>
      <c r="S624" s="46" t="str">
        <f t="shared" ref="S624" si="3214">IF(AND($P624="",$Q624="",$R624=""),"",SUM($P624:$R624))</f>
        <v/>
      </c>
      <c r="T624" s="52">
        <v>88</v>
      </c>
      <c r="U624" s="53" t="str">
        <f t="shared" ref="U624" si="3215">P624</f>
        <v/>
      </c>
      <c r="V624" s="53" t="str">
        <f t="shared" ref="V624" si="3216">Q624</f>
        <v/>
      </c>
      <c r="W624" s="53" t="str">
        <f t="shared" ref="W624" si="3217">R624</f>
        <v/>
      </c>
      <c r="X624" s="53" t="str">
        <f t="shared" ref="X624" si="3218">S624</f>
        <v/>
      </c>
    </row>
    <row r="625" spans="1:24" ht="14.25" thickBot="1" x14ac:dyDescent="0.2">
      <c r="A625" s="106" t="str" cm="1">
        <f t="array" aca="1" ref="A625" ca="1">IF($B625="","",IF(ISNUMBER(OFFSET(INDIRECT(ADDRESS(ROW(),COLUMN())),-7,0)),OFFSET(INDIRECT(ADDRESS(ROW(),COLUMN())),-7,0)+1,1))</f>
        <v/>
      </c>
      <c r="B625" s="65"/>
      <c r="C625" s="31"/>
      <c r="D625" s="20" t="s">
        <v>31</v>
      </c>
      <c r="E625" s="94" t="s">
        <v>30</v>
      </c>
      <c r="F625" s="21" t="s">
        <v>1</v>
      </c>
      <c r="G625" s="25"/>
      <c r="H625" s="99" t="str">
        <f t="shared" ref="H625" si="3219">IF($G625="","",IF($E625=1,ROUNDDOWN($G625*7.4/1000,0),ROUNDDOWN($G625*6/1000,0)))</f>
        <v/>
      </c>
      <c r="I625" s="101"/>
      <c r="J625" s="99" t="str">
        <f t="shared" ref="J625" si="3220">IF($G625="","",ROUNDDOWN($G625*2/1000,0))</f>
        <v/>
      </c>
      <c r="K625" s="101"/>
      <c r="L625" s="99" t="str">
        <f t="shared" ref="L625" si="3221">IF(G625="","",ROUNDDOWN($G625*2/1000,0))</f>
        <v/>
      </c>
      <c r="M625" s="100"/>
      <c r="N625" s="91" t="str">
        <f t="shared" ref="N625" si="3222">IF(AND($C625="",$C627=""),"",ABS($C625-$C627)+1)</f>
        <v/>
      </c>
      <c r="O625" s="120" t="str">
        <f t="shared" ref="O625" si="3223">REPLACE($O$7,1,2,"差１")</f>
        <v>差１</v>
      </c>
      <c r="P625" s="113" t="str">
        <f t="shared" ref="P625" si="3224">IF($I627="","",$I627*$N625)</f>
        <v/>
      </c>
      <c r="Q625" s="102" t="str">
        <f t="shared" ref="Q625" si="3225">IF($K627="","",$K627*$N625)</f>
        <v/>
      </c>
      <c r="R625" s="102" t="str">
        <f t="shared" ref="R625" si="3226">IF($M627="","",$M627*$N625)</f>
        <v/>
      </c>
      <c r="S625" s="111"/>
      <c r="U625" s="16"/>
      <c r="V625" s="16"/>
      <c r="W625" s="16"/>
      <c r="X625" s="16"/>
    </row>
    <row r="626" spans="1:24" ht="14.25" thickBot="1" x14ac:dyDescent="0.2">
      <c r="A626" s="107"/>
      <c r="B626" s="65"/>
      <c r="C626" s="116" t="s">
        <v>11</v>
      </c>
      <c r="D626" s="117"/>
      <c r="E626" s="95"/>
      <c r="F626" s="33" t="s">
        <v>2</v>
      </c>
      <c r="G626" s="26"/>
      <c r="H626" s="97" t="str">
        <f t="shared" ref="H626" si="3227">IF($G626="","",IF($E625=1,ROUNDDOWN($G626*7.4/1000,0),ROUNDDOWN($G626*6/1000,0)))</f>
        <v/>
      </c>
      <c r="I626" s="98"/>
      <c r="J626" s="97" t="str">
        <f t="shared" ref="J626" si="3228">IF(G626="","",ROUNDDOWN(G626*2/1000,0))</f>
        <v/>
      </c>
      <c r="K626" s="98"/>
      <c r="L626" s="97" t="str">
        <f t="shared" ref="L626" si="3229">IF($G626="","",ROUNDDOWN($G626*2/1000,0))</f>
        <v/>
      </c>
      <c r="M626" s="105"/>
      <c r="N626" s="92"/>
      <c r="O626" s="120"/>
      <c r="P626" s="114"/>
      <c r="Q626" s="103"/>
      <c r="R626" s="103"/>
      <c r="S626" s="111"/>
      <c r="U626" s="16"/>
      <c r="V626" s="16"/>
      <c r="W626" s="16"/>
      <c r="X626" s="16"/>
    </row>
    <row r="627" spans="1:24" ht="14.25" thickBot="1" x14ac:dyDescent="0.2">
      <c r="A627" s="107"/>
      <c r="B627" s="65"/>
      <c r="C627" s="34"/>
      <c r="D627" s="22" t="s">
        <v>31</v>
      </c>
      <c r="E627" s="96"/>
      <c r="F627" s="23" t="str">
        <f t="shared" ref="F627" si="3230">$O$9</f>
        <v>差１</v>
      </c>
      <c r="G627" s="7" t="str">
        <f t="shared" ref="G627" si="3231">IF(AND($G625="",$G626="",""),"",$G625-$G626)</f>
        <v/>
      </c>
      <c r="H627" s="8" t="s">
        <v>4</v>
      </c>
      <c r="I627" s="9" t="str">
        <f t="shared" ref="I627" si="3232">IF(AND($H625="",$H626=""),"",$H625-$H626)</f>
        <v/>
      </c>
      <c r="J627" s="8" t="s">
        <v>5</v>
      </c>
      <c r="K627" s="9" t="str">
        <f t="shared" ref="K627" si="3233">IF(AND($J625="",$J626=""),"",$J625-$J626)</f>
        <v/>
      </c>
      <c r="L627" s="10" t="s">
        <v>6</v>
      </c>
      <c r="M627" s="7" t="str">
        <f t="shared" ref="M627" si="3234">IF(AND($L625="",$L626=""),"",$L625-$L626)</f>
        <v/>
      </c>
      <c r="N627" s="93"/>
      <c r="O627" s="120"/>
      <c r="P627" s="115"/>
      <c r="Q627" s="104"/>
      <c r="R627" s="104"/>
      <c r="S627" s="111"/>
      <c r="U627" s="16"/>
      <c r="V627" s="16"/>
      <c r="W627" s="16"/>
      <c r="X627" s="16"/>
    </row>
    <row r="628" spans="1:24" ht="14.25" thickBot="1" x14ac:dyDescent="0.2">
      <c r="A628" s="107"/>
      <c r="B628" s="66"/>
      <c r="C628" s="31"/>
      <c r="D628" s="20" t="s">
        <v>31</v>
      </c>
      <c r="E628" s="94"/>
      <c r="F628" s="24" t="s">
        <v>1</v>
      </c>
      <c r="G628" s="26"/>
      <c r="H628" s="86" t="str">
        <f t="shared" ref="H628" si="3235">IF($G628="","",IF($E628=1,ROUNDDOWN($G628*7.4/1000,0),ROUNDDOWN($G628*6/1000,0)))</f>
        <v/>
      </c>
      <c r="I628" s="87"/>
      <c r="J628" s="86" t="str">
        <f t="shared" ref="J628:J629" si="3236">IF($G628="","",ROUNDDOWN($G628*2/1000,0))</f>
        <v/>
      </c>
      <c r="K628" s="87"/>
      <c r="L628" s="86" t="str">
        <f t="shared" ref="L628:L629" si="3237">IF($G628="","",ROUNDDOWN($G628*2/1000,0))</f>
        <v/>
      </c>
      <c r="M628" s="88"/>
      <c r="N628" s="91" t="str">
        <f t="shared" ref="N628" si="3238">IF(AND($C628="",$C630=""),"",ABS($C628-$C630)+1)</f>
        <v/>
      </c>
      <c r="O628" s="89" t="str">
        <f t="shared" ref="O628" si="3239">REPLACE($O$7,1,2,"差２")</f>
        <v>差２</v>
      </c>
      <c r="P628" s="118" t="str">
        <f t="shared" ref="P628" si="3240">IF($I630="","",$I630*$N628)</f>
        <v/>
      </c>
      <c r="Q628" s="102" t="str">
        <f t="shared" ref="Q628:R628" si="3241">IF($G630="","",$G630*$N628)</f>
        <v/>
      </c>
      <c r="R628" s="102" t="str">
        <f t="shared" si="3241"/>
        <v/>
      </c>
      <c r="S628" s="111"/>
      <c r="U628" s="16"/>
      <c r="V628" s="16"/>
      <c r="W628" s="16"/>
      <c r="X628" s="16"/>
    </row>
    <row r="629" spans="1:24" ht="14.25" thickBot="1" x14ac:dyDescent="0.2">
      <c r="A629" s="107"/>
      <c r="B629" s="67"/>
      <c r="C629" s="116" t="s">
        <v>11</v>
      </c>
      <c r="D629" s="117"/>
      <c r="E629" s="95"/>
      <c r="F629" s="33" t="s">
        <v>2</v>
      </c>
      <c r="G629" s="26"/>
      <c r="H629" s="97" t="str">
        <f t="shared" ref="H629" si="3242">IF($G628="","",IF($E628=1,ROUNDDOWN($G629*7.4/1000,0),ROUNDDOWN($G629*6/1000,0)))</f>
        <v/>
      </c>
      <c r="I629" s="98"/>
      <c r="J629" s="97" t="str">
        <f t="shared" si="3236"/>
        <v/>
      </c>
      <c r="K629" s="98"/>
      <c r="L629" s="97" t="str">
        <f t="shared" si="3237"/>
        <v/>
      </c>
      <c r="M629" s="105"/>
      <c r="N629" s="92"/>
      <c r="O629" s="89"/>
      <c r="P629" s="119"/>
      <c r="Q629" s="103"/>
      <c r="R629" s="103"/>
      <c r="S629" s="111"/>
      <c r="U629" s="16"/>
      <c r="V629" s="16"/>
      <c r="W629" s="16"/>
      <c r="X629" s="16"/>
    </row>
    <row r="630" spans="1:24" ht="14.25" thickBot="1" x14ac:dyDescent="0.2">
      <c r="A630" s="107"/>
      <c r="B630" s="67"/>
      <c r="C630" s="37"/>
      <c r="D630" s="38" t="s">
        <v>31</v>
      </c>
      <c r="E630" s="96"/>
      <c r="F630" s="39" t="str">
        <f t="shared" ref="F630" si="3243">$O$12</f>
        <v>差２</v>
      </c>
      <c r="G630" s="40" t="str">
        <f t="shared" ref="G630" si="3244">IF(AND($G628="",$G629=""),"",$G628-$G629)</f>
        <v/>
      </c>
      <c r="H630" s="41" t="s">
        <v>4</v>
      </c>
      <c r="I630" s="42" t="str">
        <f t="shared" ref="I630" si="3245">IF(AND($H628="",$H629=""),"",$H628-$H629)</f>
        <v/>
      </c>
      <c r="J630" s="41" t="s">
        <v>5</v>
      </c>
      <c r="K630" s="42" t="str">
        <f t="shared" ref="K630" si="3246">IF(AND($J628="",$J629=""),"",$J628-$J629)</f>
        <v/>
      </c>
      <c r="L630" s="43" t="s">
        <v>6</v>
      </c>
      <c r="M630" s="40" t="str">
        <f t="shared" ref="M630" si="3247">IF(AND($L628="",$L629=""),"",$L628-$L629)</f>
        <v/>
      </c>
      <c r="N630" s="92"/>
      <c r="O630" s="90"/>
      <c r="P630" s="119"/>
      <c r="Q630" s="103"/>
      <c r="R630" s="103"/>
      <c r="S630" s="112"/>
      <c r="U630" s="16"/>
      <c r="V630" s="16"/>
      <c r="W630" s="16"/>
      <c r="X630" s="16"/>
    </row>
    <row r="631" spans="1:24" ht="15" thickTop="1" thickBot="1" x14ac:dyDescent="0.2">
      <c r="A631" s="108"/>
      <c r="B631" s="62" t="s">
        <v>18</v>
      </c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4"/>
      <c r="P631" s="44" t="str">
        <f t="shared" ref="P631" si="3248">IF(AND($P625="",$P628=""),"",SUM($P625:$P628))</f>
        <v/>
      </c>
      <c r="Q631" s="45" t="str">
        <f t="shared" ref="Q631" si="3249">IF(AND(Q625="",Q628=""),"",SUM(Q625:Q628))</f>
        <v/>
      </c>
      <c r="R631" s="45" t="str">
        <f t="shared" ref="R631" si="3250">IF(AND($R625="",$R628=""),"",SUM($R625:$R628))</f>
        <v/>
      </c>
      <c r="S631" s="46" t="str">
        <f t="shared" ref="S631" si="3251">IF(AND($P631="",$Q631="",$R631=""),"",SUM($P631:$R631))</f>
        <v/>
      </c>
      <c r="T631" s="52">
        <v>89</v>
      </c>
      <c r="U631" s="53" t="str">
        <f t="shared" ref="U631" si="3252">P631</f>
        <v/>
      </c>
      <c r="V631" s="53" t="str">
        <f t="shared" ref="V631" si="3253">Q631</f>
        <v/>
      </c>
      <c r="W631" s="53" t="str">
        <f t="shared" ref="W631" si="3254">R631</f>
        <v/>
      </c>
      <c r="X631" s="53" t="str">
        <f t="shared" ref="X631" si="3255">S631</f>
        <v/>
      </c>
    </row>
    <row r="632" spans="1:24" ht="14.25" thickBot="1" x14ac:dyDescent="0.2">
      <c r="A632" s="106" t="str" cm="1">
        <f t="array" aca="1" ref="A632" ca="1">IF($B632="","",IF(ISNUMBER(OFFSET(INDIRECT(ADDRESS(ROW(),COLUMN())),-7,0)),OFFSET(INDIRECT(ADDRESS(ROW(),COLUMN())),-7,0)+1,1))</f>
        <v/>
      </c>
      <c r="B632" s="65"/>
      <c r="C632" s="31"/>
      <c r="D632" s="20" t="s">
        <v>31</v>
      </c>
      <c r="E632" s="94" t="s">
        <v>30</v>
      </c>
      <c r="F632" s="21" t="s">
        <v>1</v>
      </c>
      <c r="G632" s="25"/>
      <c r="H632" s="99" t="str">
        <f t="shared" ref="H632" si="3256">IF($G632="","",IF($E632=1,ROUNDDOWN($G632*7.4/1000,0),ROUNDDOWN($G632*6/1000,0)))</f>
        <v/>
      </c>
      <c r="I632" s="101"/>
      <c r="J632" s="99" t="str">
        <f t="shared" ref="J632" si="3257">IF($G632="","",ROUNDDOWN($G632*2/1000,0))</f>
        <v/>
      </c>
      <c r="K632" s="101"/>
      <c r="L632" s="99" t="str">
        <f t="shared" ref="L632" si="3258">IF(G632="","",ROUNDDOWN($G632*2/1000,0))</f>
        <v/>
      </c>
      <c r="M632" s="100"/>
      <c r="N632" s="91" t="str">
        <f t="shared" ref="N632" si="3259">IF(AND($C632="",$C634=""),"",ABS($C632-$C634)+1)</f>
        <v/>
      </c>
      <c r="O632" s="120" t="str">
        <f t="shared" ref="O632" si="3260">REPLACE($O$7,1,2,"差１")</f>
        <v>差１</v>
      </c>
      <c r="P632" s="113" t="str">
        <f t="shared" ref="P632" si="3261">IF($I634="","",$I634*$N632)</f>
        <v/>
      </c>
      <c r="Q632" s="102" t="str">
        <f t="shared" ref="Q632" si="3262">IF($K634="","",$K634*$N632)</f>
        <v/>
      </c>
      <c r="R632" s="102" t="str">
        <f t="shared" ref="R632" si="3263">IF($M634="","",$M634*$N632)</f>
        <v/>
      </c>
      <c r="S632" s="111"/>
      <c r="U632" s="16"/>
      <c r="V632" s="16"/>
      <c r="W632" s="16"/>
      <c r="X632" s="16"/>
    </row>
    <row r="633" spans="1:24" ht="14.25" thickBot="1" x14ac:dyDescent="0.2">
      <c r="A633" s="107"/>
      <c r="B633" s="65"/>
      <c r="C633" s="116" t="s">
        <v>11</v>
      </c>
      <c r="D633" s="117"/>
      <c r="E633" s="95"/>
      <c r="F633" s="33" t="s">
        <v>2</v>
      </c>
      <c r="G633" s="26"/>
      <c r="H633" s="97" t="str">
        <f t="shared" ref="H633" si="3264">IF($G633="","",IF($E632=1,ROUNDDOWN($G633*7.4/1000,0),ROUNDDOWN($G633*6/1000,0)))</f>
        <v/>
      </c>
      <c r="I633" s="98"/>
      <c r="J633" s="97" t="str">
        <f t="shared" ref="J633" si="3265">IF(G633="","",ROUNDDOWN(G633*2/1000,0))</f>
        <v/>
      </c>
      <c r="K633" s="98"/>
      <c r="L633" s="97" t="str">
        <f t="shared" ref="L633" si="3266">IF($G633="","",ROUNDDOWN($G633*2/1000,0))</f>
        <v/>
      </c>
      <c r="M633" s="105"/>
      <c r="N633" s="92"/>
      <c r="O633" s="120"/>
      <c r="P633" s="114"/>
      <c r="Q633" s="103"/>
      <c r="R633" s="103"/>
      <c r="S633" s="111"/>
      <c r="U633" s="16"/>
      <c r="V633" s="16"/>
      <c r="W633" s="16"/>
      <c r="X633" s="16"/>
    </row>
    <row r="634" spans="1:24" ht="14.25" thickBot="1" x14ac:dyDescent="0.2">
      <c r="A634" s="107"/>
      <c r="B634" s="65"/>
      <c r="C634" s="34"/>
      <c r="D634" s="22" t="s">
        <v>31</v>
      </c>
      <c r="E634" s="96"/>
      <c r="F634" s="23" t="str">
        <f t="shared" ref="F634" si="3267">$O$9</f>
        <v>差１</v>
      </c>
      <c r="G634" s="7" t="str">
        <f t="shared" ref="G634" si="3268">IF(AND($G632="",$G633="",""),"",$G632-$G633)</f>
        <v/>
      </c>
      <c r="H634" s="8" t="s">
        <v>4</v>
      </c>
      <c r="I634" s="9" t="str">
        <f t="shared" ref="I634" si="3269">IF(AND($H632="",$H633=""),"",$H632-$H633)</f>
        <v/>
      </c>
      <c r="J634" s="8" t="s">
        <v>5</v>
      </c>
      <c r="K634" s="9" t="str">
        <f t="shared" ref="K634" si="3270">IF(AND($J632="",$J633=""),"",$J632-$J633)</f>
        <v/>
      </c>
      <c r="L634" s="10" t="s">
        <v>6</v>
      </c>
      <c r="M634" s="7" t="str">
        <f t="shared" ref="M634" si="3271">IF(AND($L632="",$L633=""),"",$L632-$L633)</f>
        <v/>
      </c>
      <c r="N634" s="93"/>
      <c r="O634" s="120"/>
      <c r="P634" s="115"/>
      <c r="Q634" s="104"/>
      <c r="R634" s="104"/>
      <c r="S634" s="111"/>
      <c r="U634" s="16"/>
      <c r="V634" s="16"/>
      <c r="W634" s="16"/>
      <c r="X634" s="16"/>
    </row>
    <row r="635" spans="1:24" ht="14.25" thickBot="1" x14ac:dyDescent="0.2">
      <c r="A635" s="107"/>
      <c r="B635" s="66"/>
      <c r="C635" s="31"/>
      <c r="D635" s="20" t="s">
        <v>31</v>
      </c>
      <c r="E635" s="94"/>
      <c r="F635" s="24" t="s">
        <v>1</v>
      </c>
      <c r="G635" s="26"/>
      <c r="H635" s="86" t="str">
        <f t="shared" ref="H635" si="3272">IF($G635="","",IF($E635=1,ROUNDDOWN($G635*7.4/1000,0),ROUNDDOWN($G635*6/1000,0)))</f>
        <v/>
      </c>
      <c r="I635" s="87"/>
      <c r="J635" s="86" t="str">
        <f t="shared" ref="J635:J636" si="3273">IF($G635="","",ROUNDDOWN($G635*2/1000,0))</f>
        <v/>
      </c>
      <c r="K635" s="87"/>
      <c r="L635" s="86" t="str">
        <f t="shared" ref="L635:L636" si="3274">IF($G635="","",ROUNDDOWN($G635*2/1000,0))</f>
        <v/>
      </c>
      <c r="M635" s="88"/>
      <c r="N635" s="91" t="str">
        <f t="shared" ref="N635" si="3275">IF(AND($C635="",$C637=""),"",ABS($C635-$C637)+1)</f>
        <v/>
      </c>
      <c r="O635" s="89" t="str">
        <f t="shared" ref="O635" si="3276">REPLACE($O$7,1,2,"差２")</f>
        <v>差２</v>
      </c>
      <c r="P635" s="118" t="str">
        <f t="shared" ref="P635" si="3277">IF($I637="","",$I637*$N635)</f>
        <v/>
      </c>
      <c r="Q635" s="102" t="str">
        <f t="shared" ref="Q635:R635" si="3278">IF($G637="","",$G637*$N635)</f>
        <v/>
      </c>
      <c r="R635" s="102" t="str">
        <f t="shared" si="3278"/>
        <v/>
      </c>
      <c r="S635" s="111"/>
      <c r="U635" s="16"/>
      <c r="V635" s="16"/>
      <c r="W635" s="16"/>
      <c r="X635" s="16"/>
    </row>
    <row r="636" spans="1:24" ht="14.25" thickBot="1" x14ac:dyDescent="0.2">
      <c r="A636" s="107"/>
      <c r="B636" s="67"/>
      <c r="C636" s="116" t="s">
        <v>11</v>
      </c>
      <c r="D636" s="117"/>
      <c r="E636" s="95"/>
      <c r="F636" s="33" t="s">
        <v>2</v>
      </c>
      <c r="G636" s="26"/>
      <c r="H636" s="97" t="str">
        <f t="shared" ref="H636" si="3279">IF($G635="","",IF($E635=1,ROUNDDOWN($G636*7.4/1000,0),ROUNDDOWN($G636*6/1000,0)))</f>
        <v/>
      </c>
      <c r="I636" s="98"/>
      <c r="J636" s="97" t="str">
        <f t="shared" si="3273"/>
        <v/>
      </c>
      <c r="K636" s="98"/>
      <c r="L636" s="97" t="str">
        <f t="shared" si="3274"/>
        <v/>
      </c>
      <c r="M636" s="105"/>
      <c r="N636" s="92"/>
      <c r="O636" s="89"/>
      <c r="P636" s="119"/>
      <c r="Q636" s="103"/>
      <c r="R636" s="103"/>
      <c r="S636" s="111"/>
      <c r="U636" s="16"/>
      <c r="V636" s="16"/>
      <c r="W636" s="16"/>
      <c r="X636" s="16"/>
    </row>
    <row r="637" spans="1:24" ht="14.25" thickBot="1" x14ac:dyDescent="0.2">
      <c r="A637" s="107"/>
      <c r="B637" s="67"/>
      <c r="C637" s="37"/>
      <c r="D637" s="38" t="s">
        <v>31</v>
      </c>
      <c r="E637" s="96"/>
      <c r="F637" s="39" t="str">
        <f t="shared" ref="F637" si="3280">$O$12</f>
        <v>差２</v>
      </c>
      <c r="G637" s="40" t="str">
        <f t="shared" ref="G637" si="3281">IF(AND($G635="",$G636=""),"",$G635-$G636)</f>
        <v/>
      </c>
      <c r="H637" s="41" t="s">
        <v>4</v>
      </c>
      <c r="I637" s="42" t="str">
        <f t="shared" ref="I637" si="3282">IF(AND($H635="",$H636=""),"",$H635-$H636)</f>
        <v/>
      </c>
      <c r="J637" s="41" t="s">
        <v>5</v>
      </c>
      <c r="K637" s="42" t="str">
        <f t="shared" ref="K637" si="3283">IF(AND($J635="",$J636=""),"",$J635-$J636)</f>
        <v/>
      </c>
      <c r="L637" s="43" t="s">
        <v>6</v>
      </c>
      <c r="M637" s="40" t="str">
        <f t="shared" ref="M637" si="3284">IF(AND($L635="",$L636=""),"",$L635-$L636)</f>
        <v/>
      </c>
      <c r="N637" s="92"/>
      <c r="O637" s="90"/>
      <c r="P637" s="119"/>
      <c r="Q637" s="103"/>
      <c r="R637" s="103"/>
      <c r="S637" s="112"/>
      <c r="U637" s="16"/>
      <c r="V637" s="16"/>
      <c r="W637" s="16"/>
      <c r="X637" s="16"/>
    </row>
    <row r="638" spans="1:24" ht="15" thickTop="1" thickBot="1" x14ac:dyDescent="0.2">
      <c r="A638" s="108"/>
      <c r="B638" s="62" t="s">
        <v>18</v>
      </c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4"/>
      <c r="P638" s="44" t="str">
        <f t="shared" ref="P638" si="3285">IF(AND($P632="",$P635=""),"",SUM($P632:$P635))</f>
        <v/>
      </c>
      <c r="Q638" s="45" t="str">
        <f t="shared" ref="Q638" si="3286">IF(AND(Q632="",Q635=""),"",SUM(Q632:Q635))</f>
        <v/>
      </c>
      <c r="R638" s="45" t="str">
        <f t="shared" ref="R638" si="3287">IF(AND($R632="",$R635=""),"",SUM($R632:$R635))</f>
        <v/>
      </c>
      <c r="S638" s="46" t="str">
        <f t="shared" ref="S638" si="3288">IF(AND($P638="",$Q638="",$R638=""),"",SUM($P638:$R638))</f>
        <v/>
      </c>
      <c r="T638" s="52">
        <v>90</v>
      </c>
      <c r="U638" s="53" t="str">
        <f t="shared" ref="U638" si="3289">P638</f>
        <v/>
      </c>
      <c r="V638" s="53" t="str">
        <f t="shared" ref="V638" si="3290">Q638</f>
        <v/>
      </c>
      <c r="W638" s="53" t="str">
        <f t="shared" ref="W638" si="3291">R638</f>
        <v/>
      </c>
      <c r="X638" s="53" t="str">
        <f t="shared" ref="X638" si="3292">S638</f>
        <v/>
      </c>
    </row>
    <row r="639" spans="1:24" ht="14.25" thickBot="1" x14ac:dyDescent="0.2">
      <c r="A639" s="106" t="str" cm="1">
        <f t="array" aca="1" ref="A639" ca="1">IF($B639="","",IF(ISNUMBER(OFFSET(INDIRECT(ADDRESS(ROW(),COLUMN())),-7,0)),OFFSET(INDIRECT(ADDRESS(ROW(),COLUMN())),-7,0)+1,1))</f>
        <v/>
      </c>
      <c r="B639" s="65"/>
      <c r="C639" s="31"/>
      <c r="D639" s="20" t="s">
        <v>31</v>
      </c>
      <c r="E639" s="94" t="s">
        <v>30</v>
      </c>
      <c r="F639" s="21" t="s">
        <v>1</v>
      </c>
      <c r="G639" s="25"/>
      <c r="H639" s="99" t="str">
        <f t="shared" ref="H639" si="3293">IF($G639="","",IF($E639=1,ROUNDDOWN($G639*7.4/1000,0),ROUNDDOWN($G639*6/1000,0)))</f>
        <v/>
      </c>
      <c r="I639" s="101"/>
      <c r="J639" s="99" t="str">
        <f t="shared" ref="J639" si="3294">IF($G639="","",ROUNDDOWN($G639*2/1000,0))</f>
        <v/>
      </c>
      <c r="K639" s="101"/>
      <c r="L639" s="99" t="str">
        <f t="shared" ref="L639" si="3295">IF(G639="","",ROUNDDOWN($G639*2/1000,0))</f>
        <v/>
      </c>
      <c r="M639" s="100"/>
      <c r="N639" s="91" t="str">
        <f t="shared" ref="N639" si="3296">IF(AND($C639="",$C641=""),"",ABS($C639-$C641)+1)</f>
        <v/>
      </c>
      <c r="O639" s="120" t="str">
        <f t="shared" ref="O639" si="3297">REPLACE($O$7,1,2,"差１")</f>
        <v>差１</v>
      </c>
      <c r="P639" s="113" t="str">
        <f t="shared" ref="P639" si="3298">IF($I641="","",$I641*$N639)</f>
        <v/>
      </c>
      <c r="Q639" s="102" t="str">
        <f t="shared" ref="Q639" si="3299">IF($K641="","",$K641*$N639)</f>
        <v/>
      </c>
      <c r="R639" s="102" t="str">
        <f t="shared" ref="R639" si="3300">IF($M641="","",$M641*$N639)</f>
        <v/>
      </c>
      <c r="S639" s="111"/>
      <c r="U639" s="16"/>
      <c r="V639" s="16"/>
      <c r="W639" s="16"/>
      <c r="X639" s="16"/>
    </row>
    <row r="640" spans="1:24" ht="14.25" thickBot="1" x14ac:dyDescent="0.2">
      <c r="A640" s="107"/>
      <c r="B640" s="65"/>
      <c r="C640" s="116" t="s">
        <v>11</v>
      </c>
      <c r="D640" s="117"/>
      <c r="E640" s="95"/>
      <c r="F640" s="33" t="s">
        <v>2</v>
      </c>
      <c r="G640" s="26"/>
      <c r="H640" s="97" t="str">
        <f t="shared" ref="H640" si="3301">IF($G640="","",IF($E639=1,ROUNDDOWN($G640*7.4/1000,0),ROUNDDOWN($G640*6/1000,0)))</f>
        <v/>
      </c>
      <c r="I640" s="98"/>
      <c r="J640" s="97" t="str">
        <f t="shared" ref="J640" si="3302">IF(G640="","",ROUNDDOWN(G640*2/1000,0))</f>
        <v/>
      </c>
      <c r="K640" s="98"/>
      <c r="L640" s="97" t="str">
        <f t="shared" ref="L640" si="3303">IF($G640="","",ROUNDDOWN($G640*2/1000,0))</f>
        <v/>
      </c>
      <c r="M640" s="105"/>
      <c r="N640" s="92"/>
      <c r="O640" s="120"/>
      <c r="P640" s="114"/>
      <c r="Q640" s="103"/>
      <c r="R640" s="103"/>
      <c r="S640" s="111"/>
      <c r="U640" s="16"/>
      <c r="V640" s="16"/>
      <c r="W640" s="16"/>
      <c r="X640" s="16"/>
    </row>
    <row r="641" spans="1:24" ht="14.25" thickBot="1" x14ac:dyDescent="0.2">
      <c r="A641" s="107"/>
      <c r="B641" s="65"/>
      <c r="C641" s="34"/>
      <c r="D641" s="22" t="s">
        <v>31</v>
      </c>
      <c r="E641" s="96"/>
      <c r="F641" s="23" t="str">
        <f t="shared" ref="F641" si="3304">$O$9</f>
        <v>差１</v>
      </c>
      <c r="G641" s="7" t="str">
        <f t="shared" ref="G641" si="3305">IF(AND($G639="",$G640="",""),"",$G639-$G640)</f>
        <v/>
      </c>
      <c r="H641" s="8" t="s">
        <v>4</v>
      </c>
      <c r="I641" s="9" t="str">
        <f t="shared" ref="I641" si="3306">IF(AND($H639="",$H640=""),"",$H639-$H640)</f>
        <v/>
      </c>
      <c r="J641" s="8" t="s">
        <v>5</v>
      </c>
      <c r="K641" s="9" t="str">
        <f t="shared" ref="K641" si="3307">IF(AND($J639="",$J640=""),"",$J639-$J640)</f>
        <v/>
      </c>
      <c r="L641" s="10" t="s">
        <v>6</v>
      </c>
      <c r="M641" s="7" t="str">
        <f t="shared" ref="M641" si="3308">IF(AND($L639="",$L640=""),"",$L639-$L640)</f>
        <v/>
      </c>
      <c r="N641" s="93"/>
      <c r="O641" s="120"/>
      <c r="P641" s="115"/>
      <c r="Q641" s="104"/>
      <c r="R641" s="104"/>
      <c r="S641" s="111"/>
      <c r="U641" s="16"/>
      <c r="V641" s="16"/>
      <c r="W641" s="16"/>
      <c r="X641" s="16"/>
    </row>
    <row r="642" spans="1:24" ht="14.25" thickBot="1" x14ac:dyDescent="0.2">
      <c r="A642" s="107"/>
      <c r="B642" s="66"/>
      <c r="C642" s="31"/>
      <c r="D642" s="20" t="s">
        <v>31</v>
      </c>
      <c r="E642" s="94"/>
      <c r="F642" s="24" t="s">
        <v>1</v>
      </c>
      <c r="G642" s="26"/>
      <c r="H642" s="86" t="str">
        <f t="shared" ref="H642" si="3309">IF($G642="","",IF($E642=1,ROUNDDOWN($G642*7.4/1000,0),ROUNDDOWN($G642*6/1000,0)))</f>
        <v/>
      </c>
      <c r="I642" s="87"/>
      <c r="J642" s="86" t="str">
        <f t="shared" ref="J642:J643" si="3310">IF($G642="","",ROUNDDOWN($G642*2/1000,0))</f>
        <v/>
      </c>
      <c r="K642" s="87"/>
      <c r="L642" s="86" t="str">
        <f t="shared" ref="L642:L643" si="3311">IF($G642="","",ROUNDDOWN($G642*2/1000,0))</f>
        <v/>
      </c>
      <c r="M642" s="88"/>
      <c r="N642" s="91" t="str">
        <f t="shared" ref="N642" si="3312">IF(AND($C642="",$C644=""),"",ABS($C642-$C644)+1)</f>
        <v/>
      </c>
      <c r="O642" s="89" t="str">
        <f t="shared" ref="O642" si="3313">REPLACE($O$7,1,2,"差２")</f>
        <v>差２</v>
      </c>
      <c r="P642" s="118" t="str">
        <f t="shared" ref="P642" si="3314">IF($I644="","",$I644*$N642)</f>
        <v/>
      </c>
      <c r="Q642" s="102" t="str">
        <f t="shared" ref="Q642:R642" si="3315">IF($G644="","",$G644*$N642)</f>
        <v/>
      </c>
      <c r="R642" s="102" t="str">
        <f t="shared" si="3315"/>
        <v/>
      </c>
      <c r="S642" s="111"/>
      <c r="U642" s="16"/>
      <c r="V642" s="16"/>
      <c r="W642" s="16"/>
      <c r="X642" s="16"/>
    </row>
    <row r="643" spans="1:24" ht="14.25" thickBot="1" x14ac:dyDescent="0.2">
      <c r="A643" s="107"/>
      <c r="B643" s="67"/>
      <c r="C643" s="116" t="s">
        <v>11</v>
      </c>
      <c r="D643" s="117"/>
      <c r="E643" s="95"/>
      <c r="F643" s="33" t="s">
        <v>2</v>
      </c>
      <c r="G643" s="26"/>
      <c r="H643" s="97" t="str">
        <f t="shared" ref="H643" si="3316">IF($G642="","",IF($E642=1,ROUNDDOWN($G643*7.4/1000,0),ROUNDDOWN($G643*6/1000,0)))</f>
        <v/>
      </c>
      <c r="I643" s="98"/>
      <c r="J643" s="97" t="str">
        <f t="shared" si="3310"/>
        <v/>
      </c>
      <c r="K643" s="98"/>
      <c r="L643" s="97" t="str">
        <f t="shared" si="3311"/>
        <v/>
      </c>
      <c r="M643" s="105"/>
      <c r="N643" s="92"/>
      <c r="O643" s="89"/>
      <c r="P643" s="119"/>
      <c r="Q643" s="103"/>
      <c r="R643" s="103"/>
      <c r="S643" s="111"/>
      <c r="U643" s="16"/>
      <c r="V643" s="16"/>
      <c r="W643" s="16"/>
      <c r="X643" s="16"/>
    </row>
    <row r="644" spans="1:24" ht="14.25" thickBot="1" x14ac:dyDescent="0.2">
      <c r="A644" s="107"/>
      <c r="B644" s="67"/>
      <c r="C644" s="37"/>
      <c r="D644" s="38" t="s">
        <v>31</v>
      </c>
      <c r="E644" s="96"/>
      <c r="F644" s="39" t="str">
        <f t="shared" ref="F644" si="3317">$O$12</f>
        <v>差２</v>
      </c>
      <c r="G644" s="40" t="str">
        <f t="shared" ref="G644" si="3318">IF(AND($G642="",$G643=""),"",$G642-$G643)</f>
        <v/>
      </c>
      <c r="H644" s="41" t="s">
        <v>4</v>
      </c>
      <c r="I644" s="42" t="str">
        <f t="shared" ref="I644" si="3319">IF(AND($H642="",$H643=""),"",$H642-$H643)</f>
        <v/>
      </c>
      <c r="J644" s="41" t="s">
        <v>5</v>
      </c>
      <c r="K644" s="42" t="str">
        <f t="shared" ref="K644" si="3320">IF(AND($J642="",$J643=""),"",$J642-$J643)</f>
        <v/>
      </c>
      <c r="L644" s="43" t="s">
        <v>6</v>
      </c>
      <c r="M644" s="40" t="str">
        <f t="shared" ref="M644" si="3321">IF(AND($L642="",$L643=""),"",$L642-$L643)</f>
        <v/>
      </c>
      <c r="N644" s="92"/>
      <c r="O644" s="90"/>
      <c r="P644" s="119"/>
      <c r="Q644" s="103"/>
      <c r="R644" s="103"/>
      <c r="S644" s="112"/>
      <c r="U644" s="16"/>
      <c r="V644" s="16"/>
      <c r="W644" s="16"/>
      <c r="X644" s="16"/>
    </row>
    <row r="645" spans="1:24" ht="15" thickTop="1" thickBot="1" x14ac:dyDescent="0.2">
      <c r="A645" s="108"/>
      <c r="B645" s="62" t="s">
        <v>18</v>
      </c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4"/>
      <c r="P645" s="44" t="str">
        <f t="shared" ref="P645" si="3322">IF(AND($P639="",$P642=""),"",SUM($P639:$P642))</f>
        <v/>
      </c>
      <c r="Q645" s="45" t="str">
        <f t="shared" ref="Q645" si="3323">IF(AND(Q639="",Q642=""),"",SUM(Q639:Q642))</f>
        <v/>
      </c>
      <c r="R645" s="45" t="str">
        <f t="shared" ref="R645" si="3324">IF(AND($R639="",$R642=""),"",SUM($R639:$R642))</f>
        <v/>
      </c>
      <c r="S645" s="46" t="str">
        <f t="shared" ref="S645" si="3325">IF(AND($P645="",$Q645="",$R645=""),"",SUM($P645:$R645))</f>
        <v/>
      </c>
      <c r="T645" s="52">
        <v>91</v>
      </c>
      <c r="U645" s="53" t="str">
        <f t="shared" ref="U645" si="3326">P645</f>
        <v/>
      </c>
      <c r="V645" s="53" t="str">
        <f t="shared" ref="V645" si="3327">Q645</f>
        <v/>
      </c>
      <c r="W645" s="53" t="str">
        <f t="shared" ref="W645" si="3328">R645</f>
        <v/>
      </c>
      <c r="X645" s="53" t="str">
        <f t="shared" ref="X645" si="3329">S645</f>
        <v/>
      </c>
    </row>
    <row r="646" spans="1:24" ht="14.25" thickBot="1" x14ac:dyDescent="0.2">
      <c r="A646" s="106" t="str" cm="1">
        <f t="array" aca="1" ref="A646" ca="1">IF($B646="","",IF(ISNUMBER(OFFSET(INDIRECT(ADDRESS(ROW(),COLUMN())),-7,0)),OFFSET(INDIRECT(ADDRESS(ROW(),COLUMN())),-7,0)+1,1))</f>
        <v/>
      </c>
      <c r="B646" s="65"/>
      <c r="C646" s="31"/>
      <c r="D646" s="20" t="s">
        <v>31</v>
      </c>
      <c r="E646" s="94" t="s">
        <v>30</v>
      </c>
      <c r="F646" s="21" t="s">
        <v>1</v>
      </c>
      <c r="G646" s="25"/>
      <c r="H646" s="99" t="str">
        <f t="shared" ref="H646" si="3330">IF($G646="","",IF($E646=1,ROUNDDOWN($G646*7.4/1000,0),ROUNDDOWN($G646*6/1000,0)))</f>
        <v/>
      </c>
      <c r="I646" s="101"/>
      <c r="J646" s="99" t="str">
        <f t="shared" ref="J646" si="3331">IF($G646="","",ROUNDDOWN($G646*2/1000,0))</f>
        <v/>
      </c>
      <c r="K646" s="101"/>
      <c r="L646" s="99" t="str">
        <f t="shared" ref="L646" si="3332">IF(G646="","",ROUNDDOWN($G646*2/1000,0))</f>
        <v/>
      </c>
      <c r="M646" s="100"/>
      <c r="N646" s="91" t="str">
        <f t="shared" ref="N646" si="3333">IF(AND($C646="",$C648=""),"",ABS($C646-$C648)+1)</f>
        <v/>
      </c>
      <c r="O646" s="120" t="str">
        <f t="shared" ref="O646" si="3334">REPLACE($O$7,1,2,"差１")</f>
        <v>差１</v>
      </c>
      <c r="P646" s="113" t="str">
        <f t="shared" ref="P646" si="3335">IF($I648="","",$I648*$N646)</f>
        <v/>
      </c>
      <c r="Q646" s="102" t="str">
        <f t="shared" ref="Q646" si="3336">IF($K648="","",$K648*$N646)</f>
        <v/>
      </c>
      <c r="R646" s="102" t="str">
        <f t="shared" ref="R646" si="3337">IF($M648="","",$M648*$N646)</f>
        <v/>
      </c>
      <c r="S646" s="111"/>
      <c r="U646" s="16"/>
      <c r="V646" s="16"/>
      <c r="W646" s="16"/>
      <c r="X646" s="16"/>
    </row>
    <row r="647" spans="1:24" ht="14.25" thickBot="1" x14ac:dyDescent="0.2">
      <c r="A647" s="107"/>
      <c r="B647" s="65"/>
      <c r="C647" s="116" t="s">
        <v>11</v>
      </c>
      <c r="D647" s="117"/>
      <c r="E647" s="95"/>
      <c r="F647" s="33" t="s">
        <v>2</v>
      </c>
      <c r="G647" s="26"/>
      <c r="H647" s="97" t="str">
        <f t="shared" ref="H647" si="3338">IF($G647="","",IF($E646=1,ROUNDDOWN($G647*7.4/1000,0),ROUNDDOWN($G647*6/1000,0)))</f>
        <v/>
      </c>
      <c r="I647" s="98"/>
      <c r="J647" s="97" t="str">
        <f t="shared" ref="J647" si="3339">IF(G647="","",ROUNDDOWN(G647*2/1000,0))</f>
        <v/>
      </c>
      <c r="K647" s="98"/>
      <c r="L647" s="97" t="str">
        <f t="shared" ref="L647" si="3340">IF($G647="","",ROUNDDOWN($G647*2/1000,0))</f>
        <v/>
      </c>
      <c r="M647" s="105"/>
      <c r="N647" s="92"/>
      <c r="O647" s="120"/>
      <c r="P647" s="114"/>
      <c r="Q647" s="103"/>
      <c r="R647" s="103"/>
      <c r="S647" s="111"/>
      <c r="U647" s="16"/>
      <c r="V647" s="16"/>
      <c r="W647" s="16"/>
      <c r="X647" s="16"/>
    </row>
    <row r="648" spans="1:24" ht="14.25" thickBot="1" x14ac:dyDescent="0.2">
      <c r="A648" s="107"/>
      <c r="B648" s="65"/>
      <c r="C648" s="34"/>
      <c r="D648" s="22" t="s">
        <v>31</v>
      </c>
      <c r="E648" s="96"/>
      <c r="F648" s="23" t="str">
        <f t="shared" ref="F648" si="3341">$O$9</f>
        <v>差１</v>
      </c>
      <c r="G648" s="7" t="str">
        <f t="shared" ref="G648" si="3342">IF(AND($G646="",$G647="",""),"",$G646-$G647)</f>
        <v/>
      </c>
      <c r="H648" s="8" t="s">
        <v>4</v>
      </c>
      <c r="I648" s="9" t="str">
        <f t="shared" ref="I648" si="3343">IF(AND($H646="",$H647=""),"",$H646-$H647)</f>
        <v/>
      </c>
      <c r="J648" s="8" t="s">
        <v>5</v>
      </c>
      <c r="K648" s="9" t="str">
        <f t="shared" ref="K648" si="3344">IF(AND($J646="",$J647=""),"",$J646-$J647)</f>
        <v/>
      </c>
      <c r="L648" s="10" t="s">
        <v>6</v>
      </c>
      <c r="M648" s="7" t="str">
        <f t="shared" ref="M648" si="3345">IF(AND($L646="",$L647=""),"",$L646-$L647)</f>
        <v/>
      </c>
      <c r="N648" s="93"/>
      <c r="O648" s="120"/>
      <c r="P648" s="115"/>
      <c r="Q648" s="104"/>
      <c r="R648" s="104"/>
      <c r="S648" s="111"/>
      <c r="U648" s="16"/>
      <c r="V648" s="16"/>
      <c r="W648" s="16"/>
      <c r="X648" s="16"/>
    </row>
    <row r="649" spans="1:24" ht="14.25" thickBot="1" x14ac:dyDescent="0.2">
      <c r="A649" s="107"/>
      <c r="B649" s="66"/>
      <c r="C649" s="31"/>
      <c r="D649" s="20" t="s">
        <v>31</v>
      </c>
      <c r="E649" s="94"/>
      <c r="F649" s="24" t="s">
        <v>1</v>
      </c>
      <c r="G649" s="26"/>
      <c r="H649" s="86" t="str">
        <f t="shared" ref="H649" si="3346">IF($G649="","",IF($E649=1,ROUNDDOWN($G649*7.4/1000,0),ROUNDDOWN($G649*6/1000,0)))</f>
        <v/>
      </c>
      <c r="I649" s="87"/>
      <c r="J649" s="86" t="str">
        <f t="shared" ref="J649:J650" si="3347">IF($G649="","",ROUNDDOWN($G649*2/1000,0))</f>
        <v/>
      </c>
      <c r="K649" s="87"/>
      <c r="L649" s="86" t="str">
        <f t="shared" ref="L649:L650" si="3348">IF($G649="","",ROUNDDOWN($G649*2/1000,0))</f>
        <v/>
      </c>
      <c r="M649" s="88"/>
      <c r="N649" s="91" t="str">
        <f t="shared" ref="N649" si="3349">IF(AND($C649="",$C651=""),"",ABS($C649-$C651)+1)</f>
        <v/>
      </c>
      <c r="O649" s="89" t="str">
        <f t="shared" ref="O649" si="3350">REPLACE($O$7,1,2,"差２")</f>
        <v>差２</v>
      </c>
      <c r="P649" s="118" t="str">
        <f t="shared" ref="P649" si="3351">IF($I651="","",$I651*$N649)</f>
        <v/>
      </c>
      <c r="Q649" s="102" t="str">
        <f t="shared" ref="Q649:R649" si="3352">IF($G651="","",$G651*$N649)</f>
        <v/>
      </c>
      <c r="R649" s="102" t="str">
        <f t="shared" si="3352"/>
        <v/>
      </c>
      <c r="S649" s="111"/>
      <c r="U649" s="16"/>
      <c r="V649" s="16"/>
      <c r="W649" s="16"/>
      <c r="X649" s="16"/>
    </row>
    <row r="650" spans="1:24" ht="14.25" thickBot="1" x14ac:dyDescent="0.2">
      <c r="A650" s="107"/>
      <c r="B650" s="67"/>
      <c r="C650" s="116" t="s">
        <v>11</v>
      </c>
      <c r="D650" s="117"/>
      <c r="E650" s="95"/>
      <c r="F650" s="33" t="s">
        <v>2</v>
      </c>
      <c r="G650" s="26"/>
      <c r="H650" s="97" t="str">
        <f t="shared" ref="H650" si="3353">IF($G649="","",IF($E649=1,ROUNDDOWN($G650*7.4/1000,0),ROUNDDOWN($G650*6/1000,0)))</f>
        <v/>
      </c>
      <c r="I650" s="98"/>
      <c r="J650" s="97" t="str">
        <f t="shared" si="3347"/>
        <v/>
      </c>
      <c r="K650" s="98"/>
      <c r="L650" s="97" t="str">
        <f t="shared" si="3348"/>
        <v/>
      </c>
      <c r="M650" s="105"/>
      <c r="N650" s="92"/>
      <c r="O650" s="89"/>
      <c r="P650" s="119"/>
      <c r="Q650" s="103"/>
      <c r="R650" s="103"/>
      <c r="S650" s="111"/>
      <c r="U650" s="16"/>
      <c r="V650" s="16"/>
      <c r="W650" s="16"/>
      <c r="X650" s="16"/>
    </row>
    <row r="651" spans="1:24" ht="14.25" thickBot="1" x14ac:dyDescent="0.2">
      <c r="A651" s="107"/>
      <c r="B651" s="67"/>
      <c r="C651" s="37"/>
      <c r="D651" s="38" t="s">
        <v>31</v>
      </c>
      <c r="E651" s="96"/>
      <c r="F651" s="39" t="str">
        <f t="shared" ref="F651" si="3354">$O$12</f>
        <v>差２</v>
      </c>
      <c r="G651" s="40" t="str">
        <f t="shared" ref="G651" si="3355">IF(AND($G649="",$G650=""),"",$G649-$G650)</f>
        <v/>
      </c>
      <c r="H651" s="41" t="s">
        <v>4</v>
      </c>
      <c r="I651" s="42" t="str">
        <f t="shared" ref="I651" si="3356">IF(AND($H649="",$H650=""),"",$H649-$H650)</f>
        <v/>
      </c>
      <c r="J651" s="41" t="s">
        <v>5</v>
      </c>
      <c r="K651" s="42" t="str">
        <f t="shared" ref="K651" si="3357">IF(AND($J649="",$J650=""),"",$J649-$J650)</f>
        <v/>
      </c>
      <c r="L651" s="43" t="s">
        <v>6</v>
      </c>
      <c r="M651" s="40" t="str">
        <f t="shared" ref="M651" si="3358">IF(AND($L649="",$L650=""),"",$L649-$L650)</f>
        <v/>
      </c>
      <c r="N651" s="92"/>
      <c r="O651" s="90"/>
      <c r="P651" s="119"/>
      <c r="Q651" s="103"/>
      <c r="R651" s="103"/>
      <c r="S651" s="112"/>
      <c r="U651" s="16"/>
      <c r="V651" s="16"/>
      <c r="W651" s="16"/>
      <c r="X651" s="16"/>
    </row>
    <row r="652" spans="1:24" ht="15" thickTop="1" thickBot="1" x14ac:dyDescent="0.2">
      <c r="A652" s="108"/>
      <c r="B652" s="62" t="s">
        <v>18</v>
      </c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4"/>
      <c r="P652" s="44" t="str">
        <f t="shared" ref="P652" si="3359">IF(AND($P646="",$P649=""),"",SUM($P646:$P649))</f>
        <v/>
      </c>
      <c r="Q652" s="45" t="str">
        <f t="shared" ref="Q652" si="3360">IF(AND(Q646="",Q649=""),"",SUM(Q646:Q649))</f>
        <v/>
      </c>
      <c r="R652" s="45" t="str">
        <f t="shared" ref="R652" si="3361">IF(AND($R646="",$R649=""),"",SUM($R646:$R649))</f>
        <v/>
      </c>
      <c r="S652" s="46" t="str">
        <f t="shared" ref="S652" si="3362">IF(AND($P652="",$Q652="",$R652=""),"",SUM($P652:$R652))</f>
        <v/>
      </c>
      <c r="T652" s="52">
        <v>92</v>
      </c>
      <c r="U652" s="53" t="str">
        <f t="shared" ref="U652" si="3363">P652</f>
        <v/>
      </c>
      <c r="V652" s="53" t="str">
        <f t="shared" ref="V652" si="3364">Q652</f>
        <v/>
      </c>
      <c r="W652" s="53" t="str">
        <f t="shared" ref="W652" si="3365">R652</f>
        <v/>
      </c>
      <c r="X652" s="53" t="str">
        <f t="shared" ref="X652" si="3366">S652</f>
        <v/>
      </c>
    </row>
    <row r="653" spans="1:24" ht="14.25" thickBot="1" x14ac:dyDescent="0.2">
      <c r="A653" s="106" t="str" cm="1">
        <f t="array" aca="1" ref="A653" ca="1">IF($B653="","",IF(ISNUMBER(OFFSET(INDIRECT(ADDRESS(ROW(),COLUMN())),-7,0)),OFFSET(INDIRECT(ADDRESS(ROW(),COLUMN())),-7,0)+1,1))</f>
        <v/>
      </c>
      <c r="B653" s="65"/>
      <c r="C653" s="31"/>
      <c r="D653" s="20" t="s">
        <v>31</v>
      </c>
      <c r="E653" s="94" t="s">
        <v>30</v>
      </c>
      <c r="F653" s="21" t="s">
        <v>1</v>
      </c>
      <c r="G653" s="25"/>
      <c r="H653" s="99" t="str">
        <f t="shared" ref="H653" si="3367">IF($G653="","",IF($E653=1,ROUNDDOWN($G653*7.4/1000,0),ROUNDDOWN($G653*6/1000,0)))</f>
        <v/>
      </c>
      <c r="I653" s="101"/>
      <c r="J653" s="99" t="str">
        <f t="shared" ref="J653" si="3368">IF($G653="","",ROUNDDOWN($G653*2/1000,0))</f>
        <v/>
      </c>
      <c r="K653" s="101"/>
      <c r="L653" s="99" t="str">
        <f t="shared" ref="L653" si="3369">IF(G653="","",ROUNDDOWN($G653*2/1000,0))</f>
        <v/>
      </c>
      <c r="M653" s="100"/>
      <c r="N653" s="91" t="str">
        <f t="shared" ref="N653" si="3370">IF(AND($C653="",$C655=""),"",ABS($C653-$C655)+1)</f>
        <v/>
      </c>
      <c r="O653" s="120" t="str">
        <f t="shared" ref="O653" si="3371">REPLACE($O$7,1,2,"差１")</f>
        <v>差１</v>
      </c>
      <c r="P653" s="113" t="str">
        <f t="shared" ref="P653" si="3372">IF($I655="","",$I655*$N653)</f>
        <v/>
      </c>
      <c r="Q653" s="102" t="str">
        <f t="shared" ref="Q653" si="3373">IF($K655="","",$K655*$N653)</f>
        <v/>
      </c>
      <c r="R653" s="102" t="str">
        <f t="shared" ref="R653" si="3374">IF($M655="","",$M655*$N653)</f>
        <v/>
      </c>
      <c r="S653" s="111"/>
      <c r="U653" s="16"/>
      <c r="V653" s="16"/>
      <c r="W653" s="16"/>
      <c r="X653" s="16"/>
    </row>
    <row r="654" spans="1:24" ht="14.25" thickBot="1" x14ac:dyDescent="0.2">
      <c r="A654" s="107"/>
      <c r="B654" s="65"/>
      <c r="C654" s="116" t="s">
        <v>11</v>
      </c>
      <c r="D654" s="117"/>
      <c r="E654" s="95"/>
      <c r="F654" s="33" t="s">
        <v>2</v>
      </c>
      <c r="G654" s="26"/>
      <c r="H654" s="97" t="str">
        <f t="shared" ref="H654" si="3375">IF($G654="","",IF($E653=1,ROUNDDOWN($G654*7.4/1000,0),ROUNDDOWN($G654*6/1000,0)))</f>
        <v/>
      </c>
      <c r="I654" s="98"/>
      <c r="J654" s="97" t="str">
        <f t="shared" ref="J654" si="3376">IF(G654="","",ROUNDDOWN(G654*2/1000,0))</f>
        <v/>
      </c>
      <c r="K654" s="98"/>
      <c r="L654" s="97" t="str">
        <f t="shared" ref="L654" si="3377">IF($G654="","",ROUNDDOWN($G654*2/1000,0))</f>
        <v/>
      </c>
      <c r="M654" s="105"/>
      <c r="N654" s="92"/>
      <c r="O654" s="120"/>
      <c r="P654" s="114"/>
      <c r="Q654" s="103"/>
      <c r="R654" s="103"/>
      <c r="S654" s="111"/>
      <c r="U654" s="16"/>
      <c r="V654" s="16"/>
      <c r="W654" s="16"/>
      <c r="X654" s="16"/>
    </row>
    <row r="655" spans="1:24" ht="14.25" thickBot="1" x14ac:dyDescent="0.2">
      <c r="A655" s="107"/>
      <c r="B655" s="65"/>
      <c r="C655" s="34"/>
      <c r="D655" s="22" t="s">
        <v>31</v>
      </c>
      <c r="E655" s="96"/>
      <c r="F655" s="23" t="str">
        <f t="shared" ref="F655" si="3378">$O$9</f>
        <v>差１</v>
      </c>
      <c r="G655" s="7" t="str">
        <f t="shared" ref="G655" si="3379">IF(AND($G653="",$G654="",""),"",$G653-$G654)</f>
        <v/>
      </c>
      <c r="H655" s="8" t="s">
        <v>4</v>
      </c>
      <c r="I655" s="9" t="str">
        <f t="shared" ref="I655" si="3380">IF(AND($H653="",$H654=""),"",$H653-$H654)</f>
        <v/>
      </c>
      <c r="J655" s="8" t="s">
        <v>5</v>
      </c>
      <c r="K655" s="9" t="str">
        <f t="shared" ref="K655" si="3381">IF(AND($J653="",$J654=""),"",$J653-$J654)</f>
        <v/>
      </c>
      <c r="L655" s="10" t="s">
        <v>6</v>
      </c>
      <c r="M655" s="7" t="str">
        <f t="shared" ref="M655" si="3382">IF(AND($L653="",$L654=""),"",$L653-$L654)</f>
        <v/>
      </c>
      <c r="N655" s="93"/>
      <c r="O655" s="120"/>
      <c r="P655" s="115"/>
      <c r="Q655" s="104"/>
      <c r="R655" s="104"/>
      <c r="S655" s="111"/>
      <c r="U655" s="16"/>
      <c r="V655" s="16"/>
      <c r="W655" s="16"/>
      <c r="X655" s="16"/>
    </row>
    <row r="656" spans="1:24" ht="14.25" thickBot="1" x14ac:dyDescent="0.2">
      <c r="A656" s="107"/>
      <c r="B656" s="66"/>
      <c r="C656" s="31"/>
      <c r="D656" s="20" t="s">
        <v>31</v>
      </c>
      <c r="E656" s="94"/>
      <c r="F656" s="24" t="s">
        <v>1</v>
      </c>
      <c r="G656" s="26"/>
      <c r="H656" s="86" t="str">
        <f t="shared" ref="H656" si="3383">IF($G656="","",IF($E656=1,ROUNDDOWN($G656*7.4/1000,0),ROUNDDOWN($G656*6/1000,0)))</f>
        <v/>
      </c>
      <c r="I656" s="87"/>
      <c r="J656" s="86" t="str">
        <f t="shared" ref="J656:J657" si="3384">IF($G656="","",ROUNDDOWN($G656*2/1000,0))</f>
        <v/>
      </c>
      <c r="K656" s="87"/>
      <c r="L656" s="86" t="str">
        <f t="shared" ref="L656:L657" si="3385">IF($G656="","",ROUNDDOWN($G656*2/1000,0))</f>
        <v/>
      </c>
      <c r="M656" s="88"/>
      <c r="N656" s="91" t="str">
        <f t="shared" ref="N656" si="3386">IF(AND($C656="",$C658=""),"",ABS($C656-$C658)+1)</f>
        <v/>
      </c>
      <c r="O656" s="89" t="str">
        <f t="shared" ref="O656" si="3387">REPLACE($O$7,1,2,"差２")</f>
        <v>差２</v>
      </c>
      <c r="P656" s="118" t="str">
        <f t="shared" ref="P656" si="3388">IF($I658="","",$I658*$N656)</f>
        <v/>
      </c>
      <c r="Q656" s="102" t="str">
        <f t="shared" ref="Q656:R656" si="3389">IF($G658="","",$G658*$N656)</f>
        <v/>
      </c>
      <c r="R656" s="102" t="str">
        <f t="shared" si="3389"/>
        <v/>
      </c>
      <c r="S656" s="111"/>
      <c r="U656" s="16"/>
      <c r="V656" s="16"/>
      <c r="W656" s="16"/>
      <c r="X656" s="16"/>
    </row>
    <row r="657" spans="1:24" ht="14.25" thickBot="1" x14ac:dyDescent="0.2">
      <c r="A657" s="107"/>
      <c r="B657" s="67"/>
      <c r="C657" s="116" t="s">
        <v>11</v>
      </c>
      <c r="D657" s="117"/>
      <c r="E657" s="95"/>
      <c r="F657" s="33" t="s">
        <v>2</v>
      </c>
      <c r="G657" s="26"/>
      <c r="H657" s="97" t="str">
        <f t="shared" ref="H657" si="3390">IF($G656="","",IF($E656=1,ROUNDDOWN($G657*7.4/1000,0),ROUNDDOWN($G657*6/1000,0)))</f>
        <v/>
      </c>
      <c r="I657" s="98"/>
      <c r="J657" s="97" t="str">
        <f t="shared" si="3384"/>
        <v/>
      </c>
      <c r="K657" s="98"/>
      <c r="L657" s="97" t="str">
        <f t="shared" si="3385"/>
        <v/>
      </c>
      <c r="M657" s="105"/>
      <c r="N657" s="92"/>
      <c r="O657" s="89"/>
      <c r="P657" s="119"/>
      <c r="Q657" s="103"/>
      <c r="R657" s="103"/>
      <c r="S657" s="111"/>
      <c r="U657" s="16"/>
      <c r="V657" s="16"/>
      <c r="W657" s="16"/>
      <c r="X657" s="16"/>
    </row>
    <row r="658" spans="1:24" ht="14.25" thickBot="1" x14ac:dyDescent="0.2">
      <c r="A658" s="107"/>
      <c r="B658" s="67"/>
      <c r="C658" s="37"/>
      <c r="D658" s="38" t="s">
        <v>31</v>
      </c>
      <c r="E658" s="96"/>
      <c r="F658" s="39" t="str">
        <f t="shared" ref="F658" si="3391">$O$12</f>
        <v>差２</v>
      </c>
      <c r="G658" s="40" t="str">
        <f t="shared" ref="G658" si="3392">IF(AND($G656="",$G657=""),"",$G656-$G657)</f>
        <v/>
      </c>
      <c r="H658" s="41" t="s">
        <v>4</v>
      </c>
      <c r="I658" s="42" t="str">
        <f t="shared" ref="I658" si="3393">IF(AND($H656="",$H657=""),"",$H656-$H657)</f>
        <v/>
      </c>
      <c r="J658" s="41" t="s">
        <v>5</v>
      </c>
      <c r="K658" s="42" t="str">
        <f t="shared" ref="K658" si="3394">IF(AND($J656="",$J657=""),"",$J656-$J657)</f>
        <v/>
      </c>
      <c r="L658" s="43" t="s">
        <v>6</v>
      </c>
      <c r="M658" s="40" t="str">
        <f t="shared" ref="M658" si="3395">IF(AND($L656="",$L657=""),"",$L656-$L657)</f>
        <v/>
      </c>
      <c r="N658" s="92"/>
      <c r="O658" s="90"/>
      <c r="P658" s="119"/>
      <c r="Q658" s="103"/>
      <c r="R658" s="103"/>
      <c r="S658" s="112"/>
      <c r="U658" s="16"/>
      <c r="V658" s="16"/>
      <c r="W658" s="16"/>
      <c r="X658" s="16"/>
    </row>
    <row r="659" spans="1:24" ht="15" thickTop="1" thickBot="1" x14ac:dyDescent="0.2">
      <c r="A659" s="108"/>
      <c r="B659" s="62" t="s">
        <v>18</v>
      </c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4"/>
      <c r="P659" s="44" t="str">
        <f t="shared" ref="P659" si="3396">IF(AND($P653="",$P656=""),"",SUM($P653:$P656))</f>
        <v/>
      </c>
      <c r="Q659" s="45" t="str">
        <f t="shared" ref="Q659" si="3397">IF(AND(Q653="",Q656=""),"",SUM(Q653:Q656))</f>
        <v/>
      </c>
      <c r="R659" s="45" t="str">
        <f t="shared" ref="R659" si="3398">IF(AND($R653="",$R656=""),"",SUM($R653:$R656))</f>
        <v/>
      </c>
      <c r="S659" s="46" t="str">
        <f t="shared" ref="S659" si="3399">IF(AND($P659="",$Q659="",$R659=""),"",SUM($P659:$R659))</f>
        <v/>
      </c>
      <c r="T659" s="52">
        <v>93</v>
      </c>
      <c r="U659" s="53" t="str">
        <f t="shared" ref="U659" si="3400">P659</f>
        <v/>
      </c>
      <c r="V659" s="53" t="str">
        <f t="shared" ref="V659" si="3401">Q659</f>
        <v/>
      </c>
      <c r="W659" s="53" t="str">
        <f t="shared" ref="W659" si="3402">R659</f>
        <v/>
      </c>
      <c r="X659" s="53" t="str">
        <f t="shared" ref="X659" si="3403">S659</f>
        <v/>
      </c>
    </row>
    <row r="660" spans="1:24" ht="14.25" thickBot="1" x14ac:dyDescent="0.2">
      <c r="A660" s="106" t="str" cm="1">
        <f t="array" aca="1" ref="A660" ca="1">IF($B660="","",IF(ISNUMBER(OFFSET(INDIRECT(ADDRESS(ROW(),COLUMN())),-7,0)),OFFSET(INDIRECT(ADDRESS(ROW(),COLUMN())),-7,0)+1,1))</f>
        <v/>
      </c>
      <c r="B660" s="65"/>
      <c r="C660" s="31"/>
      <c r="D660" s="20" t="s">
        <v>31</v>
      </c>
      <c r="E660" s="94" t="s">
        <v>30</v>
      </c>
      <c r="F660" s="21" t="s">
        <v>1</v>
      </c>
      <c r="G660" s="25"/>
      <c r="H660" s="99" t="str">
        <f t="shared" ref="H660" si="3404">IF($G660="","",IF($E660=1,ROUNDDOWN($G660*7.4/1000,0),ROUNDDOWN($G660*6/1000,0)))</f>
        <v/>
      </c>
      <c r="I660" s="101"/>
      <c r="J660" s="99" t="str">
        <f t="shared" ref="J660" si="3405">IF($G660="","",ROUNDDOWN($G660*2/1000,0))</f>
        <v/>
      </c>
      <c r="K660" s="101"/>
      <c r="L660" s="99" t="str">
        <f t="shared" ref="L660" si="3406">IF(G660="","",ROUNDDOWN($G660*2/1000,0))</f>
        <v/>
      </c>
      <c r="M660" s="100"/>
      <c r="N660" s="91" t="str">
        <f t="shared" ref="N660" si="3407">IF(AND($C660="",$C662=""),"",ABS($C660-$C662)+1)</f>
        <v/>
      </c>
      <c r="O660" s="120" t="str">
        <f t="shared" ref="O660" si="3408">REPLACE($O$7,1,2,"差１")</f>
        <v>差１</v>
      </c>
      <c r="P660" s="113" t="str">
        <f t="shared" ref="P660" si="3409">IF($I662="","",$I662*$N660)</f>
        <v/>
      </c>
      <c r="Q660" s="102" t="str">
        <f t="shared" ref="Q660" si="3410">IF($K662="","",$K662*$N660)</f>
        <v/>
      </c>
      <c r="R660" s="102" t="str">
        <f t="shared" ref="R660" si="3411">IF($M662="","",$M662*$N660)</f>
        <v/>
      </c>
      <c r="S660" s="111"/>
      <c r="U660" s="16"/>
      <c r="V660" s="16"/>
      <c r="W660" s="16"/>
      <c r="X660" s="16"/>
    </row>
    <row r="661" spans="1:24" ht="14.25" thickBot="1" x14ac:dyDescent="0.2">
      <c r="A661" s="107"/>
      <c r="B661" s="65"/>
      <c r="C661" s="116" t="s">
        <v>11</v>
      </c>
      <c r="D661" s="117"/>
      <c r="E661" s="95"/>
      <c r="F661" s="33" t="s">
        <v>2</v>
      </c>
      <c r="G661" s="26"/>
      <c r="H661" s="97" t="str">
        <f t="shared" ref="H661" si="3412">IF($G661="","",IF($E660=1,ROUNDDOWN($G661*7.4/1000,0),ROUNDDOWN($G661*6/1000,0)))</f>
        <v/>
      </c>
      <c r="I661" s="98"/>
      <c r="J661" s="97" t="str">
        <f t="shared" ref="J661" si="3413">IF(G661="","",ROUNDDOWN(G661*2/1000,0))</f>
        <v/>
      </c>
      <c r="K661" s="98"/>
      <c r="L661" s="97" t="str">
        <f t="shared" ref="L661" si="3414">IF($G661="","",ROUNDDOWN($G661*2/1000,0))</f>
        <v/>
      </c>
      <c r="M661" s="105"/>
      <c r="N661" s="92"/>
      <c r="O661" s="120"/>
      <c r="P661" s="114"/>
      <c r="Q661" s="103"/>
      <c r="R661" s="103"/>
      <c r="S661" s="111"/>
      <c r="U661" s="16"/>
      <c r="V661" s="16"/>
      <c r="W661" s="16"/>
      <c r="X661" s="16"/>
    </row>
    <row r="662" spans="1:24" ht="14.25" thickBot="1" x14ac:dyDescent="0.2">
      <c r="A662" s="107"/>
      <c r="B662" s="65"/>
      <c r="C662" s="34"/>
      <c r="D662" s="22" t="s">
        <v>31</v>
      </c>
      <c r="E662" s="96"/>
      <c r="F662" s="23" t="str">
        <f t="shared" ref="F662" si="3415">$O$9</f>
        <v>差１</v>
      </c>
      <c r="G662" s="7" t="str">
        <f t="shared" ref="G662" si="3416">IF(AND($G660="",$G661="",""),"",$G660-$G661)</f>
        <v/>
      </c>
      <c r="H662" s="8" t="s">
        <v>4</v>
      </c>
      <c r="I662" s="9" t="str">
        <f t="shared" ref="I662" si="3417">IF(AND($H660="",$H661=""),"",$H660-$H661)</f>
        <v/>
      </c>
      <c r="J662" s="8" t="s">
        <v>5</v>
      </c>
      <c r="K662" s="9" t="str">
        <f t="shared" ref="K662" si="3418">IF(AND($J660="",$J661=""),"",$J660-$J661)</f>
        <v/>
      </c>
      <c r="L662" s="10" t="s">
        <v>6</v>
      </c>
      <c r="M662" s="7" t="str">
        <f t="shared" ref="M662" si="3419">IF(AND($L660="",$L661=""),"",$L660-$L661)</f>
        <v/>
      </c>
      <c r="N662" s="93"/>
      <c r="O662" s="120"/>
      <c r="P662" s="115"/>
      <c r="Q662" s="104"/>
      <c r="R662" s="104"/>
      <c r="S662" s="111"/>
      <c r="U662" s="16"/>
      <c r="V662" s="16"/>
      <c r="W662" s="16"/>
      <c r="X662" s="16"/>
    </row>
    <row r="663" spans="1:24" ht="14.25" thickBot="1" x14ac:dyDescent="0.2">
      <c r="A663" s="107"/>
      <c r="B663" s="66"/>
      <c r="C663" s="31"/>
      <c r="D663" s="20" t="s">
        <v>31</v>
      </c>
      <c r="E663" s="94"/>
      <c r="F663" s="24" t="s">
        <v>1</v>
      </c>
      <c r="G663" s="26"/>
      <c r="H663" s="86" t="str">
        <f t="shared" ref="H663" si="3420">IF($G663="","",IF($E663=1,ROUNDDOWN($G663*7.4/1000,0),ROUNDDOWN($G663*6/1000,0)))</f>
        <v/>
      </c>
      <c r="I663" s="87"/>
      <c r="J663" s="86" t="str">
        <f t="shared" ref="J663:J664" si="3421">IF($G663="","",ROUNDDOWN($G663*2/1000,0))</f>
        <v/>
      </c>
      <c r="K663" s="87"/>
      <c r="L663" s="86" t="str">
        <f t="shared" ref="L663:L664" si="3422">IF($G663="","",ROUNDDOWN($G663*2/1000,0))</f>
        <v/>
      </c>
      <c r="M663" s="88"/>
      <c r="N663" s="91" t="str">
        <f t="shared" ref="N663" si="3423">IF(AND($C663="",$C665=""),"",ABS($C663-$C665)+1)</f>
        <v/>
      </c>
      <c r="O663" s="89" t="str">
        <f t="shared" ref="O663" si="3424">REPLACE($O$7,1,2,"差２")</f>
        <v>差２</v>
      </c>
      <c r="P663" s="118" t="str">
        <f t="shared" ref="P663" si="3425">IF($I665="","",$I665*$N663)</f>
        <v/>
      </c>
      <c r="Q663" s="102" t="str">
        <f t="shared" ref="Q663:R663" si="3426">IF($G665="","",$G665*$N663)</f>
        <v/>
      </c>
      <c r="R663" s="102" t="str">
        <f t="shared" si="3426"/>
        <v/>
      </c>
      <c r="S663" s="111"/>
      <c r="U663" s="16"/>
      <c r="V663" s="16"/>
      <c r="W663" s="16"/>
      <c r="X663" s="16"/>
    </row>
    <row r="664" spans="1:24" ht="14.25" thickBot="1" x14ac:dyDescent="0.2">
      <c r="A664" s="107"/>
      <c r="B664" s="67"/>
      <c r="C664" s="116" t="s">
        <v>11</v>
      </c>
      <c r="D664" s="117"/>
      <c r="E664" s="95"/>
      <c r="F664" s="33" t="s">
        <v>2</v>
      </c>
      <c r="G664" s="26"/>
      <c r="H664" s="97" t="str">
        <f t="shared" ref="H664" si="3427">IF($G663="","",IF($E663=1,ROUNDDOWN($G664*7.4/1000,0),ROUNDDOWN($G664*6/1000,0)))</f>
        <v/>
      </c>
      <c r="I664" s="98"/>
      <c r="J664" s="97" t="str">
        <f t="shared" si="3421"/>
        <v/>
      </c>
      <c r="K664" s="98"/>
      <c r="L664" s="97" t="str">
        <f t="shared" si="3422"/>
        <v/>
      </c>
      <c r="M664" s="105"/>
      <c r="N664" s="92"/>
      <c r="O664" s="89"/>
      <c r="P664" s="119"/>
      <c r="Q664" s="103"/>
      <c r="R664" s="103"/>
      <c r="S664" s="111"/>
      <c r="U664" s="16"/>
      <c r="V664" s="16"/>
      <c r="W664" s="16"/>
      <c r="X664" s="16"/>
    </row>
    <row r="665" spans="1:24" ht="14.25" thickBot="1" x14ac:dyDescent="0.2">
      <c r="A665" s="107"/>
      <c r="B665" s="67"/>
      <c r="C665" s="37"/>
      <c r="D665" s="38" t="s">
        <v>31</v>
      </c>
      <c r="E665" s="96"/>
      <c r="F665" s="39" t="str">
        <f t="shared" ref="F665" si="3428">$O$12</f>
        <v>差２</v>
      </c>
      <c r="G665" s="40" t="str">
        <f t="shared" ref="G665" si="3429">IF(AND($G663="",$G664=""),"",$G663-$G664)</f>
        <v/>
      </c>
      <c r="H665" s="41" t="s">
        <v>4</v>
      </c>
      <c r="I665" s="42" t="str">
        <f t="shared" ref="I665" si="3430">IF(AND($H663="",$H664=""),"",$H663-$H664)</f>
        <v/>
      </c>
      <c r="J665" s="41" t="s">
        <v>5</v>
      </c>
      <c r="K665" s="42" t="str">
        <f t="shared" ref="K665" si="3431">IF(AND($J663="",$J664=""),"",$J663-$J664)</f>
        <v/>
      </c>
      <c r="L665" s="43" t="s">
        <v>6</v>
      </c>
      <c r="M665" s="40" t="str">
        <f t="shared" ref="M665" si="3432">IF(AND($L663="",$L664=""),"",$L663-$L664)</f>
        <v/>
      </c>
      <c r="N665" s="92"/>
      <c r="O665" s="90"/>
      <c r="P665" s="119"/>
      <c r="Q665" s="103"/>
      <c r="R665" s="103"/>
      <c r="S665" s="112"/>
      <c r="U665" s="16"/>
      <c r="V665" s="16"/>
      <c r="W665" s="16"/>
      <c r="X665" s="16"/>
    </row>
    <row r="666" spans="1:24" ht="15" thickTop="1" thickBot="1" x14ac:dyDescent="0.2">
      <c r="A666" s="108"/>
      <c r="B666" s="62" t="s">
        <v>18</v>
      </c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4"/>
      <c r="P666" s="44" t="str">
        <f t="shared" ref="P666" si="3433">IF(AND($P660="",$P663=""),"",SUM($P660:$P663))</f>
        <v/>
      </c>
      <c r="Q666" s="45" t="str">
        <f t="shared" ref="Q666" si="3434">IF(AND(Q660="",Q663=""),"",SUM(Q660:Q663))</f>
        <v/>
      </c>
      <c r="R666" s="45" t="str">
        <f t="shared" ref="R666" si="3435">IF(AND($R660="",$R663=""),"",SUM($R660:$R663))</f>
        <v/>
      </c>
      <c r="S666" s="46" t="str">
        <f t="shared" ref="S666" si="3436">IF(AND($P666="",$Q666="",$R666=""),"",SUM($P666:$R666))</f>
        <v/>
      </c>
      <c r="T666" s="52">
        <v>94</v>
      </c>
      <c r="U666" s="53" t="str">
        <f t="shared" ref="U666" si="3437">P666</f>
        <v/>
      </c>
      <c r="V666" s="53" t="str">
        <f t="shared" ref="V666" si="3438">Q666</f>
        <v/>
      </c>
      <c r="W666" s="53" t="str">
        <f t="shared" ref="W666" si="3439">R666</f>
        <v/>
      </c>
      <c r="X666" s="53" t="str">
        <f t="shared" ref="X666" si="3440">S666</f>
        <v/>
      </c>
    </row>
    <row r="667" spans="1:24" ht="14.25" thickBot="1" x14ac:dyDescent="0.2">
      <c r="A667" s="106" t="str" cm="1">
        <f t="array" aca="1" ref="A667" ca="1">IF($B667="","",IF(ISNUMBER(OFFSET(INDIRECT(ADDRESS(ROW(),COLUMN())),-7,0)),OFFSET(INDIRECT(ADDRESS(ROW(),COLUMN())),-7,0)+1,1))</f>
        <v/>
      </c>
      <c r="B667" s="65"/>
      <c r="C667" s="31"/>
      <c r="D667" s="20" t="s">
        <v>31</v>
      </c>
      <c r="E667" s="94" t="s">
        <v>30</v>
      </c>
      <c r="F667" s="21" t="s">
        <v>1</v>
      </c>
      <c r="G667" s="25"/>
      <c r="H667" s="99" t="str">
        <f t="shared" ref="H667" si="3441">IF($G667="","",IF($E667=1,ROUNDDOWN($G667*7.4/1000,0),ROUNDDOWN($G667*6/1000,0)))</f>
        <v/>
      </c>
      <c r="I667" s="101"/>
      <c r="J667" s="99" t="str">
        <f t="shared" ref="J667" si="3442">IF($G667="","",ROUNDDOWN($G667*2/1000,0))</f>
        <v/>
      </c>
      <c r="K667" s="101"/>
      <c r="L667" s="99" t="str">
        <f t="shared" ref="L667" si="3443">IF(G667="","",ROUNDDOWN($G667*2/1000,0))</f>
        <v/>
      </c>
      <c r="M667" s="100"/>
      <c r="N667" s="91" t="str">
        <f t="shared" ref="N667" si="3444">IF(AND($C667="",$C669=""),"",ABS($C667-$C669)+1)</f>
        <v/>
      </c>
      <c r="O667" s="120" t="str">
        <f t="shared" ref="O667" si="3445">REPLACE($O$7,1,2,"差１")</f>
        <v>差１</v>
      </c>
      <c r="P667" s="113" t="str">
        <f t="shared" ref="P667" si="3446">IF($I669="","",$I669*$N667)</f>
        <v/>
      </c>
      <c r="Q667" s="102" t="str">
        <f t="shared" ref="Q667" si="3447">IF($K669="","",$K669*$N667)</f>
        <v/>
      </c>
      <c r="R667" s="102" t="str">
        <f t="shared" ref="R667" si="3448">IF($M669="","",$M669*$N667)</f>
        <v/>
      </c>
      <c r="S667" s="111"/>
      <c r="U667" s="16"/>
      <c r="V667" s="16"/>
      <c r="W667" s="16"/>
      <c r="X667" s="16"/>
    </row>
    <row r="668" spans="1:24" ht="14.25" thickBot="1" x14ac:dyDescent="0.2">
      <c r="A668" s="107"/>
      <c r="B668" s="65"/>
      <c r="C668" s="116" t="s">
        <v>11</v>
      </c>
      <c r="D668" s="117"/>
      <c r="E668" s="95"/>
      <c r="F668" s="33" t="s">
        <v>2</v>
      </c>
      <c r="G668" s="26"/>
      <c r="H668" s="97" t="str">
        <f t="shared" ref="H668" si="3449">IF($G668="","",IF($E667=1,ROUNDDOWN($G668*7.4/1000,0),ROUNDDOWN($G668*6/1000,0)))</f>
        <v/>
      </c>
      <c r="I668" s="98"/>
      <c r="J668" s="97" t="str">
        <f t="shared" ref="J668" si="3450">IF(G668="","",ROUNDDOWN(G668*2/1000,0))</f>
        <v/>
      </c>
      <c r="K668" s="98"/>
      <c r="L668" s="97" t="str">
        <f t="shared" ref="L668" si="3451">IF($G668="","",ROUNDDOWN($G668*2/1000,0))</f>
        <v/>
      </c>
      <c r="M668" s="105"/>
      <c r="N668" s="92"/>
      <c r="O668" s="120"/>
      <c r="P668" s="114"/>
      <c r="Q668" s="103"/>
      <c r="R668" s="103"/>
      <c r="S668" s="111"/>
      <c r="U668" s="16"/>
      <c r="V668" s="16"/>
      <c r="W668" s="16"/>
      <c r="X668" s="16"/>
    </row>
    <row r="669" spans="1:24" ht="14.25" thickBot="1" x14ac:dyDescent="0.2">
      <c r="A669" s="107"/>
      <c r="B669" s="65"/>
      <c r="C669" s="34"/>
      <c r="D669" s="22" t="s">
        <v>31</v>
      </c>
      <c r="E669" s="96"/>
      <c r="F669" s="23" t="str">
        <f t="shared" ref="F669" si="3452">$O$9</f>
        <v>差１</v>
      </c>
      <c r="G669" s="7" t="str">
        <f t="shared" ref="G669" si="3453">IF(AND($G667="",$G668="",""),"",$G667-$G668)</f>
        <v/>
      </c>
      <c r="H669" s="8" t="s">
        <v>4</v>
      </c>
      <c r="I669" s="9" t="str">
        <f t="shared" ref="I669" si="3454">IF(AND($H667="",$H668=""),"",$H667-$H668)</f>
        <v/>
      </c>
      <c r="J669" s="8" t="s">
        <v>5</v>
      </c>
      <c r="K669" s="9" t="str">
        <f t="shared" ref="K669" si="3455">IF(AND($J667="",$J668=""),"",$J667-$J668)</f>
        <v/>
      </c>
      <c r="L669" s="10" t="s">
        <v>6</v>
      </c>
      <c r="M669" s="7" t="str">
        <f t="shared" ref="M669" si="3456">IF(AND($L667="",$L668=""),"",$L667-$L668)</f>
        <v/>
      </c>
      <c r="N669" s="93"/>
      <c r="O669" s="120"/>
      <c r="P669" s="115"/>
      <c r="Q669" s="104"/>
      <c r="R669" s="104"/>
      <c r="S669" s="111"/>
      <c r="U669" s="16"/>
      <c r="V669" s="16"/>
      <c r="W669" s="16"/>
      <c r="X669" s="16"/>
    </row>
    <row r="670" spans="1:24" ht="14.25" thickBot="1" x14ac:dyDescent="0.2">
      <c r="A670" s="107"/>
      <c r="B670" s="66"/>
      <c r="C670" s="31"/>
      <c r="D670" s="20" t="s">
        <v>31</v>
      </c>
      <c r="E670" s="94"/>
      <c r="F670" s="24" t="s">
        <v>1</v>
      </c>
      <c r="G670" s="26"/>
      <c r="H670" s="86" t="str">
        <f t="shared" ref="H670" si="3457">IF($G670="","",IF($E670=1,ROUNDDOWN($G670*7.4/1000,0),ROUNDDOWN($G670*6/1000,0)))</f>
        <v/>
      </c>
      <c r="I670" s="87"/>
      <c r="J670" s="86" t="str">
        <f t="shared" ref="J670:J671" si="3458">IF($G670="","",ROUNDDOWN($G670*2/1000,0))</f>
        <v/>
      </c>
      <c r="K670" s="87"/>
      <c r="L670" s="86" t="str">
        <f t="shared" ref="L670:L671" si="3459">IF($G670="","",ROUNDDOWN($G670*2/1000,0))</f>
        <v/>
      </c>
      <c r="M670" s="88"/>
      <c r="N670" s="91" t="str">
        <f t="shared" ref="N670" si="3460">IF(AND($C670="",$C672=""),"",ABS($C670-$C672)+1)</f>
        <v/>
      </c>
      <c r="O670" s="89" t="str">
        <f t="shared" ref="O670" si="3461">REPLACE($O$7,1,2,"差２")</f>
        <v>差２</v>
      </c>
      <c r="P670" s="118" t="str">
        <f t="shared" ref="P670" si="3462">IF($I672="","",$I672*$N670)</f>
        <v/>
      </c>
      <c r="Q670" s="102" t="str">
        <f t="shared" ref="Q670:R670" si="3463">IF($G672="","",$G672*$N670)</f>
        <v/>
      </c>
      <c r="R670" s="102" t="str">
        <f t="shared" si="3463"/>
        <v/>
      </c>
      <c r="S670" s="111"/>
      <c r="U670" s="16"/>
      <c r="V670" s="16"/>
      <c r="W670" s="16"/>
      <c r="X670" s="16"/>
    </row>
    <row r="671" spans="1:24" ht="14.25" thickBot="1" x14ac:dyDescent="0.2">
      <c r="A671" s="107"/>
      <c r="B671" s="67"/>
      <c r="C671" s="116" t="s">
        <v>11</v>
      </c>
      <c r="D671" s="117"/>
      <c r="E671" s="95"/>
      <c r="F671" s="33" t="s">
        <v>2</v>
      </c>
      <c r="G671" s="26"/>
      <c r="H671" s="97" t="str">
        <f t="shared" ref="H671" si="3464">IF($G670="","",IF($E670=1,ROUNDDOWN($G671*7.4/1000,0),ROUNDDOWN($G671*6/1000,0)))</f>
        <v/>
      </c>
      <c r="I671" s="98"/>
      <c r="J671" s="97" t="str">
        <f t="shared" si="3458"/>
        <v/>
      </c>
      <c r="K671" s="98"/>
      <c r="L671" s="97" t="str">
        <f t="shared" si="3459"/>
        <v/>
      </c>
      <c r="M671" s="105"/>
      <c r="N671" s="92"/>
      <c r="O671" s="89"/>
      <c r="P671" s="119"/>
      <c r="Q671" s="103"/>
      <c r="R671" s="103"/>
      <c r="S671" s="111"/>
      <c r="U671" s="16"/>
      <c r="V671" s="16"/>
      <c r="W671" s="16"/>
      <c r="X671" s="16"/>
    </row>
    <row r="672" spans="1:24" ht="14.25" thickBot="1" x14ac:dyDescent="0.2">
      <c r="A672" s="107"/>
      <c r="B672" s="67"/>
      <c r="C672" s="37"/>
      <c r="D672" s="38" t="s">
        <v>31</v>
      </c>
      <c r="E672" s="96"/>
      <c r="F672" s="39" t="str">
        <f t="shared" ref="F672" si="3465">$O$12</f>
        <v>差２</v>
      </c>
      <c r="G672" s="40" t="str">
        <f t="shared" ref="G672" si="3466">IF(AND($G670="",$G671=""),"",$G670-$G671)</f>
        <v/>
      </c>
      <c r="H672" s="41" t="s">
        <v>4</v>
      </c>
      <c r="I672" s="42" t="str">
        <f t="shared" ref="I672" si="3467">IF(AND($H670="",$H671=""),"",$H670-$H671)</f>
        <v/>
      </c>
      <c r="J672" s="41" t="s">
        <v>5</v>
      </c>
      <c r="K672" s="42" t="str">
        <f t="shared" ref="K672" si="3468">IF(AND($J670="",$J671=""),"",$J670-$J671)</f>
        <v/>
      </c>
      <c r="L672" s="43" t="s">
        <v>6</v>
      </c>
      <c r="M672" s="40" t="str">
        <f t="shared" ref="M672" si="3469">IF(AND($L670="",$L671=""),"",$L670-$L671)</f>
        <v/>
      </c>
      <c r="N672" s="92"/>
      <c r="O672" s="90"/>
      <c r="P672" s="119"/>
      <c r="Q672" s="103"/>
      <c r="R672" s="103"/>
      <c r="S672" s="112"/>
      <c r="U672" s="16"/>
      <c r="V672" s="16"/>
      <c r="W672" s="16"/>
      <c r="X672" s="16"/>
    </row>
    <row r="673" spans="1:24" ht="15" thickTop="1" thickBot="1" x14ac:dyDescent="0.2">
      <c r="A673" s="108"/>
      <c r="B673" s="62" t="s">
        <v>18</v>
      </c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4"/>
      <c r="P673" s="44" t="str">
        <f t="shared" ref="P673" si="3470">IF(AND($P667="",$P670=""),"",SUM($P667:$P670))</f>
        <v/>
      </c>
      <c r="Q673" s="45" t="str">
        <f t="shared" ref="Q673" si="3471">IF(AND(Q667="",Q670=""),"",SUM(Q667:Q670))</f>
        <v/>
      </c>
      <c r="R673" s="45" t="str">
        <f t="shared" ref="R673" si="3472">IF(AND($R667="",$R670=""),"",SUM($R667:$R670))</f>
        <v/>
      </c>
      <c r="S673" s="46" t="str">
        <f t="shared" ref="S673" si="3473">IF(AND($P673="",$Q673="",$R673=""),"",SUM($P673:$R673))</f>
        <v/>
      </c>
      <c r="T673" s="52">
        <v>95</v>
      </c>
      <c r="U673" s="53" t="str">
        <f t="shared" ref="U673" si="3474">P673</f>
        <v/>
      </c>
      <c r="V673" s="53" t="str">
        <f t="shared" ref="V673" si="3475">Q673</f>
        <v/>
      </c>
      <c r="W673" s="53" t="str">
        <f t="shared" ref="W673" si="3476">R673</f>
        <v/>
      </c>
      <c r="X673" s="53" t="str">
        <f t="shared" ref="X673" si="3477">S673</f>
        <v/>
      </c>
    </row>
    <row r="674" spans="1:24" ht="14.25" thickBot="1" x14ac:dyDescent="0.2">
      <c r="A674" s="106" t="str" cm="1">
        <f t="array" aca="1" ref="A674" ca="1">IF($B674="","",IF(ISNUMBER(OFFSET(INDIRECT(ADDRESS(ROW(),COLUMN())),-7,0)),OFFSET(INDIRECT(ADDRESS(ROW(),COLUMN())),-7,0)+1,1))</f>
        <v/>
      </c>
      <c r="B674" s="65"/>
      <c r="C674" s="31"/>
      <c r="D674" s="20" t="s">
        <v>31</v>
      </c>
      <c r="E674" s="94" t="s">
        <v>30</v>
      </c>
      <c r="F674" s="21" t="s">
        <v>1</v>
      </c>
      <c r="G674" s="25"/>
      <c r="H674" s="99" t="str">
        <f t="shared" ref="H674" si="3478">IF($G674="","",IF($E674=1,ROUNDDOWN($G674*7.4/1000,0),ROUNDDOWN($G674*6/1000,0)))</f>
        <v/>
      </c>
      <c r="I674" s="101"/>
      <c r="J674" s="99" t="str">
        <f t="shared" ref="J674" si="3479">IF($G674="","",ROUNDDOWN($G674*2/1000,0))</f>
        <v/>
      </c>
      <c r="K674" s="101"/>
      <c r="L674" s="99" t="str">
        <f t="shared" ref="L674" si="3480">IF(G674="","",ROUNDDOWN($G674*2/1000,0))</f>
        <v/>
      </c>
      <c r="M674" s="100"/>
      <c r="N674" s="91" t="str">
        <f t="shared" ref="N674" si="3481">IF(AND($C674="",$C676=""),"",ABS($C674-$C676)+1)</f>
        <v/>
      </c>
      <c r="O674" s="120" t="str">
        <f t="shared" ref="O674" si="3482">REPLACE($O$7,1,2,"差１")</f>
        <v>差１</v>
      </c>
      <c r="P674" s="113" t="str">
        <f t="shared" ref="P674" si="3483">IF($I676="","",$I676*$N674)</f>
        <v/>
      </c>
      <c r="Q674" s="102" t="str">
        <f t="shared" ref="Q674" si="3484">IF($K676="","",$K676*$N674)</f>
        <v/>
      </c>
      <c r="R674" s="102" t="str">
        <f t="shared" ref="R674" si="3485">IF($M676="","",$M676*$N674)</f>
        <v/>
      </c>
      <c r="S674" s="111"/>
      <c r="U674" s="16"/>
      <c r="V674" s="16"/>
      <c r="W674" s="16"/>
      <c r="X674" s="16"/>
    </row>
    <row r="675" spans="1:24" ht="14.25" thickBot="1" x14ac:dyDescent="0.2">
      <c r="A675" s="107"/>
      <c r="B675" s="65"/>
      <c r="C675" s="116" t="s">
        <v>11</v>
      </c>
      <c r="D675" s="117"/>
      <c r="E675" s="95"/>
      <c r="F675" s="33" t="s">
        <v>2</v>
      </c>
      <c r="G675" s="26"/>
      <c r="H675" s="97" t="str">
        <f t="shared" ref="H675" si="3486">IF($G675="","",IF($E674=1,ROUNDDOWN($G675*7.4/1000,0),ROUNDDOWN($G675*6/1000,0)))</f>
        <v/>
      </c>
      <c r="I675" s="98"/>
      <c r="J675" s="97" t="str">
        <f t="shared" ref="J675" si="3487">IF(G675="","",ROUNDDOWN(G675*2/1000,0))</f>
        <v/>
      </c>
      <c r="K675" s="98"/>
      <c r="L675" s="97" t="str">
        <f t="shared" ref="L675" si="3488">IF($G675="","",ROUNDDOWN($G675*2/1000,0))</f>
        <v/>
      </c>
      <c r="M675" s="105"/>
      <c r="N675" s="92"/>
      <c r="O675" s="120"/>
      <c r="P675" s="114"/>
      <c r="Q675" s="103"/>
      <c r="R675" s="103"/>
      <c r="S675" s="111"/>
      <c r="U675" s="16"/>
      <c r="V675" s="16"/>
      <c r="W675" s="16"/>
      <c r="X675" s="16"/>
    </row>
    <row r="676" spans="1:24" ht="14.25" thickBot="1" x14ac:dyDescent="0.2">
      <c r="A676" s="107"/>
      <c r="B676" s="65"/>
      <c r="C676" s="34"/>
      <c r="D676" s="22" t="s">
        <v>31</v>
      </c>
      <c r="E676" s="96"/>
      <c r="F676" s="23" t="str">
        <f t="shared" ref="F676" si="3489">$O$9</f>
        <v>差１</v>
      </c>
      <c r="G676" s="7" t="str">
        <f t="shared" ref="G676" si="3490">IF(AND($G674="",$G675="",""),"",$G674-$G675)</f>
        <v/>
      </c>
      <c r="H676" s="8" t="s">
        <v>4</v>
      </c>
      <c r="I676" s="9" t="str">
        <f t="shared" ref="I676" si="3491">IF(AND($H674="",$H675=""),"",$H674-$H675)</f>
        <v/>
      </c>
      <c r="J676" s="8" t="s">
        <v>5</v>
      </c>
      <c r="K676" s="9" t="str">
        <f t="shared" ref="K676" si="3492">IF(AND($J674="",$J675=""),"",$J674-$J675)</f>
        <v/>
      </c>
      <c r="L676" s="10" t="s">
        <v>6</v>
      </c>
      <c r="M676" s="7" t="str">
        <f t="shared" ref="M676" si="3493">IF(AND($L674="",$L675=""),"",$L674-$L675)</f>
        <v/>
      </c>
      <c r="N676" s="93"/>
      <c r="O676" s="120"/>
      <c r="P676" s="115"/>
      <c r="Q676" s="104"/>
      <c r="R676" s="104"/>
      <c r="S676" s="111"/>
      <c r="U676" s="16"/>
      <c r="V676" s="16"/>
      <c r="W676" s="16"/>
      <c r="X676" s="16"/>
    </row>
    <row r="677" spans="1:24" ht="14.25" thickBot="1" x14ac:dyDescent="0.2">
      <c r="A677" s="107"/>
      <c r="B677" s="66"/>
      <c r="C677" s="31"/>
      <c r="D677" s="20" t="s">
        <v>31</v>
      </c>
      <c r="E677" s="94"/>
      <c r="F677" s="24" t="s">
        <v>1</v>
      </c>
      <c r="G677" s="26"/>
      <c r="H677" s="86" t="str">
        <f t="shared" ref="H677" si="3494">IF($G677="","",IF($E677=1,ROUNDDOWN($G677*7.4/1000,0),ROUNDDOWN($G677*6/1000,0)))</f>
        <v/>
      </c>
      <c r="I677" s="87"/>
      <c r="J677" s="86" t="str">
        <f t="shared" ref="J677:J678" si="3495">IF($G677="","",ROUNDDOWN($G677*2/1000,0))</f>
        <v/>
      </c>
      <c r="K677" s="87"/>
      <c r="L677" s="86" t="str">
        <f t="shared" ref="L677:L678" si="3496">IF($G677="","",ROUNDDOWN($G677*2/1000,0))</f>
        <v/>
      </c>
      <c r="M677" s="88"/>
      <c r="N677" s="91" t="str">
        <f t="shared" ref="N677" si="3497">IF(AND($C677="",$C679=""),"",ABS($C677-$C679)+1)</f>
        <v/>
      </c>
      <c r="O677" s="89" t="str">
        <f t="shared" ref="O677" si="3498">REPLACE($O$7,1,2,"差２")</f>
        <v>差２</v>
      </c>
      <c r="P677" s="118" t="str">
        <f t="shared" ref="P677" si="3499">IF($I679="","",$I679*$N677)</f>
        <v/>
      </c>
      <c r="Q677" s="102" t="str">
        <f t="shared" ref="Q677:R677" si="3500">IF($G679="","",$G679*$N677)</f>
        <v/>
      </c>
      <c r="R677" s="102" t="str">
        <f t="shared" si="3500"/>
        <v/>
      </c>
      <c r="S677" s="111"/>
      <c r="U677" s="16"/>
      <c r="V677" s="16"/>
      <c r="W677" s="16"/>
      <c r="X677" s="16"/>
    </row>
    <row r="678" spans="1:24" ht="14.25" thickBot="1" x14ac:dyDescent="0.2">
      <c r="A678" s="107"/>
      <c r="B678" s="67"/>
      <c r="C678" s="116" t="s">
        <v>11</v>
      </c>
      <c r="D678" s="117"/>
      <c r="E678" s="95"/>
      <c r="F678" s="33" t="s">
        <v>2</v>
      </c>
      <c r="G678" s="26"/>
      <c r="H678" s="97" t="str">
        <f t="shared" ref="H678" si="3501">IF($G677="","",IF($E677=1,ROUNDDOWN($G678*7.4/1000,0),ROUNDDOWN($G678*6/1000,0)))</f>
        <v/>
      </c>
      <c r="I678" s="98"/>
      <c r="J678" s="97" t="str">
        <f t="shared" si="3495"/>
        <v/>
      </c>
      <c r="K678" s="98"/>
      <c r="L678" s="97" t="str">
        <f t="shared" si="3496"/>
        <v/>
      </c>
      <c r="M678" s="105"/>
      <c r="N678" s="92"/>
      <c r="O678" s="89"/>
      <c r="P678" s="119"/>
      <c r="Q678" s="103"/>
      <c r="R678" s="103"/>
      <c r="S678" s="111"/>
      <c r="U678" s="16"/>
      <c r="V678" s="16"/>
      <c r="W678" s="16"/>
      <c r="X678" s="16"/>
    </row>
    <row r="679" spans="1:24" ht="14.25" thickBot="1" x14ac:dyDescent="0.2">
      <c r="A679" s="107"/>
      <c r="B679" s="67"/>
      <c r="C679" s="37"/>
      <c r="D679" s="38" t="s">
        <v>31</v>
      </c>
      <c r="E679" s="96"/>
      <c r="F679" s="39" t="str">
        <f t="shared" ref="F679" si="3502">$O$12</f>
        <v>差２</v>
      </c>
      <c r="G679" s="40" t="str">
        <f t="shared" ref="G679" si="3503">IF(AND($G677="",$G678=""),"",$G677-$G678)</f>
        <v/>
      </c>
      <c r="H679" s="41" t="s">
        <v>4</v>
      </c>
      <c r="I679" s="42" t="str">
        <f t="shared" ref="I679" si="3504">IF(AND($H677="",$H678=""),"",$H677-$H678)</f>
        <v/>
      </c>
      <c r="J679" s="41" t="s">
        <v>5</v>
      </c>
      <c r="K679" s="42" t="str">
        <f t="shared" ref="K679" si="3505">IF(AND($J677="",$J678=""),"",$J677-$J678)</f>
        <v/>
      </c>
      <c r="L679" s="43" t="s">
        <v>6</v>
      </c>
      <c r="M679" s="40" t="str">
        <f t="shared" ref="M679" si="3506">IF(AND($L677="",$L678=""),"",$L677-$L678)</f>
        <v/>
      </c>
      <c r="N679" s="92"/>
      <c r="O679" s="90"/>
      <c r="P679" s="119"/>
      <c r="Q679" s="103"/>
      <c r="R679" s="103"/>
      <c r="S679" s="112"/>
      <c r="U679" s="16"/>
      <c r="V679" s="16"/>
      <c r="W679" s="16"/>
      <c r="X679" s="16"/>
    </row>
    <row r="680" spans="1:24" ht="15" thickTop="1" thickBot="1" x14ac:dyDescent="0.2">
      <c r="A680" s="108"/>
      <c r="B680" s="62" t="s">
        <v>18</v>
      </c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4"/>
      <c r="P680" s="44" t="str">
        <f t="shared" ref="P680" si="3507">IF(AND($P674="",$P677=""),"",SUM($P674:$P677))</f>
        <v/>
      </c>
      <c r="Q680" s="45" t="str">
        <f t="shared" ref="Q680" si="3508">IF(AND(Q674="",Q677=""),"",SUM(Q674:Q677))</f>
        <v/>
      </c>
      <c r="R680" s="45" t="str">
        <f t="shared" ref="R680" si="3509">IF(AND($R674="",$R677=""),"",SUM($R674:$R677))</f>
        <v/>
      </c>
      <c r="S680" s="46" t="str">
        <f t="shared" ref="S680" si="3510">IF(AND($P680="",$Q680="",$R680=""),"",SUM($P680:$R680))</f>
        <v/>
      </c>
      <c r="T680" s="52">
        <v>96</v>
      </c>
      <c r="U680" s="53" t="str">
        <f t="shared" ref="U680" si="3511">P680</f>
        <v/>
      </c>
      <c r="V680" s="53" t="str">
        <f t="shared" ref="V680" si="3512">Q680</f>
        <v/>
      </c>
      <c r="W680" s="53" t="str">
        <f t="shared" ref="W680" si="3513">R680</f>
        <v/>
      </c>
      <c r="X680" s="53" t="str">
        <f t="shared" ref="X680" si="3514">S680</f>
        <v/>
      </c>
    </row>
    <row r="681" spans="1:24" ht="14.25" thickBot="1" x14ac:dyDescent="0.2">
      <c r="A681" s="106" t="str" cm="1">
        <f t="array" aca="1" ref="A681" ca="1">IF($B681="","",IF(ISNUMBER(OFFSET(INDIRECT(ADDRESS(ROW(),COLUMN())),-7,0)),OFFSET(INDIRECT(ADDRESS(ROW(),COLUMN())),-7,0)+1,1))</f>
        <v/>
      </c>
      <c r="B681" s="65"/>
      <c r="C681" s="31"/>
      <c r="D681" s="20" t="s">
        <v>31</v>
      </c>
      <c r="E681" s="94" t="s">
        <v>30</v>
      </c>
      <c r="F681" s="21" t="s">
        <v>1</v>
      </c>
      <c r="G681" s="25"/>
      <c r="H681" s="99" t="str">
        <f t="shared" ref="H681" si="3515">IF($G681="","",IF($E681=1,ROUNDDOWN($G681*7.4/1000,0),ROUNDDOWN($G681*6/1000,0)))</f>
        <v/>
      </c>
      <c r="I681" s="101"/>
      <c r="J681" s="99" t="str">
        <f t="shared" ref="J681" si="3516">IF($G681="","",ROUNDDOWN($G681*2/1000,0))</f>
        <v/>
      </c>
      <c r="K681" s="101"/>
      <c r="L681" s="99" t="str">
        <f t="shared" ref="L681" si="3517">IF(G681="","",ROUNDDOWN($G681*2/1000,0))</f>
        <v/>
      </c>
      <c r="M681" s="100"/>
      <c r="N681" s="91" t="str">
        <f t="shared" ref="N681" si="3518">IF(AND($C681="",$C683=""),"",ABS($C681-$C683)+1)</f>
        <v/>
      </c>
      <c r="O681" s="120" t="str">
        <f t="shared" ref="O681" si="3519">REPLACE($O$7,1,2,"差１")</f>
        <v>差１</v>
      </c>
      <c r="P681" s="113" t="str">
        <f t="shared" ref="P681" si="3520">IF($I683="","",$I683*$N681)</f>
        <v/>
      </c>
      <c r="Q681" s="102" t="str">
        <f t="shared" ref="Q681" si="3521">IF($K683="","",$K683*$N681)</f>
        <v/>
      </c>
      <c r="R681" s="102" t="str">
        <f t="shared" ref="R681" si="3522">IF($M683="","",$M683*$N681)</f>
        <v/>
      </c>
      <c r="S681" s="111"/>
      <c r="U681" s="16"/>
      <c r="V681" s="16"/>
      <c r="W681" s="16"/>
      <c r="X681" s="16"/>
    </row>
    <row r="682" spans="1:24" ht="14.25" thickBot="1" x14ac:dyDescent="0.2">
      <c r="A682" s="107"/>
      <c r="B682" s="65"/>
      <c r="C682" s="116" t="s">
        <v>11</v>
      </c>
      <c r="D682" s="117"/>
      <c r="E682" s="95"/>
      <c r="F682" s="33" t="s">
        <v>2</v>
      </c>
      <c r="G682" s="26"/>
      <c r="H682" s="97" t="str">
        <f t="shared" ref="H682" si="3523">IF($G682="","",IF($E681=1,ROUNDDOWN($G682*7.4/1000,0),ROUNDDOWN($G682*6/1000,0)))</f>
        <v/>
      </c>
      <c r="I682" s="98"/>
      <c r="J682" s="97" t="str">
        <f t="shared" ref="J682" si="3524">IF(G682="","",ROUNDDOWN(G682*2/1000,0))</f>
        <v/>
      </c>
      <c r="K682" s="98"/>
      <c r="L682" s="97" t="str">
        <f t="shared" ref="L682" si="3525">IF($G682="","",ROUNDDOWN($G682*2/1000,0))</f>
        <v/>
      </c>
      <c r="M682" s="105"/>
      <c r="N682" s="92"/>
      <c r="O682" s="120"/>
      <c r="P682" s="114"/>
      <c r="Q682" s="103"/>
      <c r="R682" s="103"/>
      <c r="S682" s="111"/>
      <c r="U682" s="16"/>
      <c r="V682" s="16"/>
      <c r="W682" s="16"/>
      <c r="X682" s="16"/>
    </row>
    <row r="683" spans="1:24" ht="14.25" thickBot="1" x14ac:dyDescent="0.2">
      <c r="A683" s="107"/>
      <c r="B683" s="65"/>
      <c r="C683" s="34"/>
      <c r="D683" s="22" t="s">
        <v>31</v>
      </c>
      <c r="E683" s="96"/>
      <c r="F683" s="23" t="str">
        <f t="shared" ref="F683" si="3526">$O$9</f>
        <v>差１</v>
      </c>
      <c r="G683" s="7" t="str">
        <f t="shared" ref="G683" si="3527">IF(AND($G681="",$G682="",""),"",$G681-$G682)</f>
        <v/>
      </c>
      <c r="H683" s="8" t="s">
        <v>4</v>
      </c>
      <c r="I683" s="9" t="str">
        <f t="shared" ref="I683" si="3528">IF(AND($H681="",$H682=""),"",$H681-$H682)</f>
        <v/>
      </c>
      <c r="J683" s="8" t="s">
        <v>5</v>
      </c>
      <c r="K683" s="9" t="str">
        <f t="shared" ref="K683" si="3529">IF(AND($J681="",$J682=""),"",$J681-$J682)</f>
        <v/>
      </c>
      <c r="L683" s="10" t="s">
        <v>6</v>
      </c>
      <c r="M683" s="7" t="str">
        <f t="shared" ref="M683" si="3530">IF(AND($L681="",$L682=""),"",$L681-$L682)</f>
        <v/>
      </c>
      <c r="N683" s="93"/>
      <c r="O683" s="120"/>
      <c r="P683" s="115"/>
      <c r="Q683" s="104"/>
      <c r="R683" s="104"/>
      <c r="S683" s="111"/>
      <c r="U683" s="16"/>
      <c r="V683" s="16"/>
      <c r="W683" s="16"/>
      <c r="X683" s="16"/>
    </row>
    <row r="684" spans="1:24" ht="14.25" thickBot="1" x14ac:dyDescent="0.2">
      <c r="A684" s="107"/>
      <c r="B684" s="66"/>
      <c r="C684" s="31"/>
      <c r="D684" s="20" t="s">
        <v>31</v>
      </c>
      <c r="E684" s="94"/>
      <c r="F684" s="24" t="s">
        <v>1</v>
      </c>
      <c r="G684" s="26"/>
      <c r="H684" s="86" t="str">
        <f t="shared" ref="H684" si="3531">IF($G684="","",IF($E684=1,ROUNDDOWN($G684*7.4/1000,0),ROUNDDOWN($G684*6/1000,0)))</f>
        <v/>
      </c>
      <c r="I684" s="87"/>
      <c r="J684" s="86" t="str">
        <f t="shared" ref="J684:J685" si="3532">IF($G684="","",ROUNDDOWN($G684*2/1000,0))</f>
        <v/>
      </c>
      <c r="K684" s="87"/>
      <c r="L684" s="86" t="str">
        <f t="shared" ref="L684:L685" si="3533">IF($G684="","",ROUNDDOWN($G684*2/1000,0))</f>
        <v/>
      </c>
      <c r="M684" s="88"/>
      <c r="N684" s="91" t="str">
        <f t="shared" ref="N684" si="3534">IF(AND($C684="",$C686=""),"",ABS($C684-$C686)+1)</f>
        <v/>
      </c>
      <c r="O684" s="89" t="str">
        <f t="shared" ref="O684" si="3535">REPLACE($O$7,1,2,"差２")</f>
        <v>差２</v>
      </c>
      <c r="P684" s="118" t="str">
        <f t="shared" ref="P684" si="3536">IF($I686="","",$I686*$N684)</f>
        <v/>
      </c>
      <c r="Q684" s="102" t="str">
        <f t="shared" ref="Q684:R684" si="3537">IF($G686="","",$G686*$N684)</f>
        <v/>
      </c>
      <c r="R684" s="102" t="str">
        <f t="shared" si="3537"/>
        <v/>
      </c>
      <c r="S684" s="111"/>
      <c r="U684" s="16"/>
      <c r="V684" s="16"/>
      <c r="W684" s="16"/>
      <c r="X684" s="16"/>
    </row>
    <row r="685" spans="1:24" ht="14.25" thickBot="1" x14ac:dyDescent="0.2">
      <c r="A685" s="107"/>
      <c r="B685" s="67"/>
      <c r="C685" s="116" t="s">
        <v>11</v>
      </c>
      <c r="D685" s="117"/>
      <c r="E685" s="95"/>
      <c r="F685" s="33" t="s">
        <v>2</v>
      </c>
      <c r="G685" s="26"/>
      <c r="H685" s="97" t="str">
        <f t="shared" ref="H685" si="3538">IF($G684="","",IF($E684=1,ROUNDDOWN($G685*7.4/1000,0),ROUNDDOWN($G685*6/1000,0)))</f>
        <v/>
      </c>
      <c r="I685" s="98"/>
      <c r="J685" s="97" t="str">
        <f t="shared" si="3532"/>
        <v/>
      </c>
      <c r="K685" s="98"/>
      <c r="L685" s="97" t="str">
        <f t="shared" si="3533"/>
        <v/>
      </c>
      <c r="M685" s="105"/>
      <c r="N685" s="92"/>
      <c r="O685" s="89"/>
      <c r="P685" s="119"/>
      <c r="Q685" s="103"/>
      <c r="R685" s="103"/>
      <c r="S685" s="111"/>
      <c r="U685" s="16"/>
      <c r="V685" s="16"/>
      <c r="W685" s="16"/>
      <c r="X685" s="16"/>
    </row>
    <row r="686" spans="1:24" ht="14.25" thickBot="1" x14ac:dyDescent="0.2">
      <c r="A686" s="107"/>
      <c r="B686" s="67"/>
      <c r="C686" s="37"/>
      <c r="D686" s="38" t="s">
        <v>31</v>
      </c>
      <c r="E686" s="96"/>
      <c r="F686" s="39" t="str">
        <f t="shared" ref="F686" si="3539">$O$12</f>
        <v>差２</v>
      </c>
      <c r="G686" s="40" t="str">
        <f t="shared" ref="G686" si="3540">IF(AND($G684="",$G685=""),"",$G684-$G685)</f>
        <v/>
      </c>
      <c r="H686" s="41" t="s">
        <v>4</v>
      </c>
      <c r="I686" s="42" t="str">
        <f t="shared" ref="I686" si="3541">IF(AND($H684="",$H685=""),"",$H684-$H685)</f>
        <v/>
      </c>
      <c r="J686" s="41" t="s">
        <v>5</v>
      </c>
      <c r="K686" s="42" t="str">
        <f t="shared" ref="K686" si="3542">IF(AND($J684="",$J685=""),"",$J684-$J685)</f>
        <v/>
      </c>
      <c r="L686" s="43" t="s">
        <v>6</v>
      </c>
      <c r="M686" s="40" t="str">
        <f t="shared" ref="M686" si="3543">IF(AND($L684="",$L685=""),"",$L684-$L685)</f>
        <v/>
      </c>
      <c r="N686" s="92"/>
      <c r="O686" s="90"/>
      <c r="P686" s="119"/>
      <c r="Q686" s="103"/>
      <c r="R686" s="103"/>
      <c r="S686" s="112"/>
      <c r="U686" s="16"/>
      <c r="V686" s="16"/>
      <c r="W686" s="16"/>
      <c r="X686" s="16"/>
    </row>
    <row r="687" spans="1:24" ht="15" thickTop="1" thickBot="1" x14ac:dyDescent="0.2">
      <c r="A687" s="108"/>
      <c r="B687" s="62" t="s">
        <v>18</v>
      </c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4"/>
      <c r="P687" s="44" t="str">
        <f t="shared" ref="P687" si="3544">IF(AND($P681="",$P684=""),"",SUM($P681:$P684))</f>
        <v/>
      </c>
      <c r="Q687" s="45" t="str">
        <f t="shared" ref="Q687" si="3545">IF(AND(Q681="",Q684=""),"",SUM(Q681:Q684))</f>
        <v/>
      </c>
      <c r="R687" s="45" t="str">
        <f t="shared" ref="R687" si="3546">IF(AND($R681="",$R684=""),"",SUM($R681:$R684))</f>
        <v/>
      </c>
      <c r="S687" s="46" t="str">
        <f t="shared" ref="S687" si="3547">IF(AND($P687="",$Q687="",$R687=""),"",SUM($P687:$R687))</f>
        <v/>
      </c>
      <c r="T687" s="52">
        <v>97</v>
      </c>
      <c r="U687" s="53" t="str">
        <f t="shared" ref="U687" si="3548">P687</f>
        <v/>
      </c>
      <c r="V687" s="53" t="str">
        <f t="shared" ref="V687" si="3549">Q687</f>
        <v/>
      </c>
      <c r="W687" s="53" t="str">
        <f t="shared" ref="W687" si="3550">R687</f>
        <v/>
      </c>
      <c r="X687" s="53" t="str">
        <f t="shared" ref="X687" si="3551">S687</f>
        <v/>
      </c>
    </row>
    <row r="688" spans="1:24" ht="14.25" thickBot="1" x14ac:dyDescent="0.2">
      <c r="A688" s="106" t="str" cm="1">
        <f t="array" aca="1" ref="A688" ca="1">IF($B688="","",IF(ISNUMBER(OFFSET(INDIRECT(ADDRESS(ROW(),COLUMN())),-7,0)),OFFSET(INDIRECT(ADDRESS(ROW(),COLUMN())),-7,0)+1,1))</f>
        <v/>
      </c>
      <c r="B688" s="65"/>
      <c r="C688" s="31"/>
      <c r="D688" s="20" t="s">
        <v>31</v>
      </c>
      <c r="E688" s="94" t="s">
        <v>30</v>
      </c>
      <c r="F688" s="21" t="s">
        <v>1</v>
      </c>
      <c r="G688" s="25"/>
      <c r="H688" s="99" t="str">
        <f t="shared" ref="H688" si="3552">IF($G688="","",IF($E688=1,ROUNDDOWN($G688*7.4/1000,0),ROUNDDOWN($G688*6/1000,0)))</f>
        <v/>
      </c>
      <c r="I688" s="101"/>
      <c r="J688" s="99" t="str">
        <f t="shared" ref="J688" si="3553">IF($G688="","",ROUNDDOWN($G688*2/1000,0))</f>
        <v/>
      </c>
      <c r="K688" s="101"/>
      <c r="L688" s="99" t="str">
        <f t="shared" ref="L688" si="3554">IF(G688="","",ROUNDDOWN($G688*2/1000,0))</f>
        <v/>
      </c>
      <c r="M688" s="100"/>
      <c r="N688" s="91" t="str">
        <f t="shared" ref="N688" si="3555">IF(AND($C688="",$C690=""),"",ABS($C688-$C690)+1)</f>
        <v/>
      </c>
      <c r="O688" s="120" t="str">
        <f t="shared" ref="O688" si="3556">REPLACE($O$7,1,2,"差１")</f>
        <v>差１</v>
      </c>
      <c r="P688" s="113" t="str">
        <f t="shared" ref="P688" si="3557">IF($I690="","",$I690*$N688)</f>
        <v/>
      </c>
      <c r="Q688" s="102" t="str">
        <f t="shared" ref="Q688" si="3558">IF($K690="","",$K690*$N688)</f>
        <v/>
      </c>
      <c r="R688" s="102" t="str">
        <f t="shared" ref="R688" si="3559">IF($M690="","",$M690*$N688)</f>
        <v/>
      </c>
      <c r="S688" s="111"/>
      <c r="U688" s="16"/>
      <c r="V688" s="16"/>
      <c r="W688" s="16"/>
      <c r="X688" s="16"/>
    </row>
    <row r="689" spans="1:24" ht="14.25" thickBot="1" x14ac:dyDescent="0.2">
      <c r="A689" s="107"/>
      <c r="B689" s="65"/>
      <c r="C689" s="116" t="s">
        <v>11</v>
      </c>
      <c r="D689" s="117"/>
      <c r="E689" s="95"/>
      <c r="F689" s="33" t="s">
        <v>2</v>
      </c>
      <c r="G689" s="26"/>
      <c r="H689" s="97" t="str">
        <f t="shared" ref="H689" si="3560">IF($G689="","",IF($E688=1,ROUNDDOWN($G689*7.4/1000,0),ROUNDDOWN($G689*6/1000,0)))</f>
        <v/>
      </c>
      <c r="I689" s="98"/>
      <c r="J689" s="97" t="str">
        <f t="shared" ref="J689" si="3561">IF(G689="","",ROUNDDOWN(G689*2/1000,0))</f>
        <v/>
      </c>
      <c r="K689" s="98"/>
      <c r="L689" s="97" t="str">
        <f t="shared" ref="L689" si="3562">IF($G689="","",ROUNDDOWN($G689*2/1000,0))</f>
        <v/>
      </c>
      <c r="M689" s="105"/>
      <c r="N689" s="92"/>
      <c r="O689" s="120"/>
      <c r="P689" s="114"/>
      <c r="Q689" s="103"/>
      <c r="R689" s="103"/>
      <c r="S689" s="111"/>
      <c r="U689" s="16"/>
      <c r="V689" s="16"/>
      <c r="W689" s="16"/>
      <c r="X689" s="16"/>
    </row>
    <row r="690" spans="1:24" ht="14.25" thickBot="1" x14ac:dyDescent="0.2">
      <c r="A690" s="107"/>
      <c r="B690" s="65"/>
      <c r="C690" s="34"/>
      <c r="D690" s="22" t="s">
        <v>31</v>
      </c>
      <c r="E690" s="96"/>
      <c r="F690" s="23" t="str">
        <f t="shared" ref="F690" si="3563">$O$9</f>
        <v>差１</v>
      </c>
      <c r="G690" s="7" t="str">
        <f t="shared" ref="G690" si="3564">IF(AND($G688="",$G689="",""),"",$G688-$G689)</f>
        <v/>
      </c>
      <c r="H690" s="8" t="s">
        <v>4</v>
      </c>
      <c r="I690" s="9" t="str">
        <f t="shared" ref="I690" si="3565">IF(AND($H688="",$H689=""),"",$H688-$H689)</f>
        <v/>
      </c>
      <c r="J690" s="8" t="s">
        <v>5</v>
      </c>
      <c r="K690" s="9" t="str">
        <f t="shared" ref="K690" si="3566">IF(AND($J688="",$J689=""),"",$J688-$J689)</f>
        <v/>
      </c>
      <c r="L690" s="10" t="s">
        <v>6</v>
      </c>
      <c r="M690" s="7" t="str">
        <f t="shared" ref="M690" si="3567">IF(AND($L688="",$L689=""),"",$L688-$L689)</f>
        <v/>
      </c>
      <c r="N690" s="93"/>
      <c r="O690" s="120"/>
      <c r="P690" s="115"/>
      <c r="Q690" s="104"/>
      <c r="R690" s="104"/>
      <c r="S690" s="111"/>
      <c r="U690" s="16"/>
      <c r="V690" s="16"/>
      <c r="W690" s="16"/>
      <c r="X690" s="16"/>
    </row>
    <row r="691" spans="1:24" ht="14.25" thickBot="1" x14ac:dyDescent="0.2">
      <c r="A691" s="107"/>
      <c r="B691" s="66"/>
      <c r="C691" s="31"/>
      <c r="D691" s="20" t="s">
        <v>31</v>
      </c>
      <c r="E691" s="94"/>
      <c r="F691" s="24" t="s">
        <v>1</v>
      </c>
      <c r="G691" s="26"/>
      <c r="H691" s="86" t="str">
        <f t="shared" ref="H691" si="3568">IF($G691="","",IF($E691=1,ROUNDDOWN($G691*7.4/1000,0),ROUNDDOWN($G691*6/1000,0)))</f>
        <v/>
      </c>
      <c r="I691" s="87"/>
      <c r="J691" s="86" t="str">
        <f t="shared" ref="J691:J692" si="3569">IF($G691="","",ROUNDDOWN($G691*2/1000,0))</f>
        <v/>
      </c>
      <c r="K691" s="87"/>
      <c r="L691" s="86" t="str">
        <f t="shared" ref="L691:L692" si="3570">IF($G691="","",ROUNDDOWN($G691*2/1000,0))</f>
        <v/>
      </c>
      <c r="M691" s="88"/>
      <c r="N691" s="91" t="str">
        <f t="shared" ref="N691" si="3571">IF(AND($C691="",$C693=""),"",ABS($C691-$C693)+1)</f>
        <v/>
      </c>
      <c r="O691" s="89" t="str">
        <f t="shared" ref="O691" si="3572">REPLACE($O$7,1,2,"差２")</f>
        <v>差２</v>
      </c>
      <c r="P691" s="118" t="str">
        <f t="shared" ref="P691" si="3573">IF($I693="","",$I693*$N691)</f>
        <v/>
      </c>
      <c r="Q691" s="102" t="str">
        <f t="shared" ref="Q691:R691" si="3574">IF($G693="","",$G693*$N691)</f>
        <v/>
      </c>
      <c r="R691" s="102" t="str">
        <f t="shared" si="3574"/>
        <v/>
      </c>
      <c r="S691" s="111"/>
      <c r="U691" s="16"/>
      <c r="V691" s="16"/>
      <c r="W691" s="16"/>
      <c r="X691" s="16"/>
    </row>
    <row r="692" spans="1:24" ht="14.25" thickBot="1" x14ac:dyDescent="0.2">
      <c r="A692" s="107"/>
      <c r="B692" s="67"/>
      <c r="C692" s="116" t="s">
        <v>11</v>
      </c>
      <c r="D692" s="117"/>
      <c r="E692" s="95"/>
      <c r="F692" s="33" t="s">
        <v>2</v>
      </c>
      <c r="G692" s="26"/>
      <c r="H692" s="97" t="str">
        <f t="shared" ref="H692" si="3575">IF($G691="","",IF($E691=1,ROUNDDOWN($G692*7.4/1000,0),ROUNDDOWN($G692*6/1000,0)))</f>
        <v/>
      </c>
      <c r="I692" s="98"/>
      <c r="J692" s="97" t="str">
        <f t="shared" si="3569"/>
        <v/>
      </c>
      <c r="K692" s="98"/>
      <c r="L692" s="97" t="str">
        <f t="shared" si="3570"/>
        <v/>
      </c>
      <c r="M692" s="105"/>
      <c r="N692" s="92"/>
      <c r="O692" s="89"/>
      <c r="P692" s="119"/>
      <c r="Q692" s="103"/>
      <c r="R692" s="103"/>
      <c r="S692" s="111"/>
      <c r="U692" s="16"/>
      <c r="V692" s="16"/>
      <c r="W692" s="16"/>
      <c r="X692" s="16"/>
    </row>
    <row r="693" spans="1:24" ht="14.25" thickBot="1" x14ac:dyDescent="0.2">
      <c r="A693" s="107"/>
      <c r="B693" s="67"/>
      <c r="C693" s="37"/>
      <c r="D693" s="38" t="s">
        <v>31</v>
      </c>
      <c r="E693" s="96"/>
      <c r="F693" s="39" t="str">
        <f t="shared" ref="F693" si="3576">$O$12</f>
        <v>差２</v>
      </c>
      <c r="G693" s="40" t="str">
        <f t="shared" ref="G693" si="3577">IF(AND($G691="",$G692=""),"",$G691-$G692)</f>
        <v/>
      </c>
      <c r="H693" s="41" t="s">
        <v>4</v>
      </c>
      <c r="I693" s="42" t="str">
        <f t="shared" ref="I693" si="3578">IF(AND($H691="",$H692=""),"",$H691-$H692)</f>
        <v/>
      </c>
      <c r="J693" s="41" t="s">
        <v>5</v>
      </c>
      <c r="K693" s="42" t="str">
        <f t="shared" ref="K693" si="3579">IF(AND($J691="",$J692=""),"",$J691-$J692)</f>
        <v/>
      </c>
      <c r="L693" s="43" t="s">
        <v>6</v>
      </c>
      <c r="M693" s="40" t="str">
        <f t="shared" ref="M693" si="3580">IF(AND($L691="",$L692=""),"",$L691-$L692)</f>
        <v/>
      </c>
      <c r="N693" s="92"/>
      <c r="O693" s="90"/>
      <c r="P693" s="119"/>
      <c r="Q693" s="103"/>
      <c r="R693" s="103"/>
      <c r="S693" s="112"/>
      <c r="U693" s="16"/>
      <c r="V693" s="16"/>
      <c r="W693" s="16"/>
      <c r="X693" s="16"/>
    </row>
    <row r="694" spans="1:24" ht="15" thickTop="1" thickBot="1" x14ac:dyDescent="0.2">
      <c r="A694" s="108"/>
      <c r="B694" s="62" t="s">
        <v>18</v>
      </c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4"/>
      <c r="P694" s="44" t="str">
        <f t="shared" ref="P694" si="3581">IF(AND($P688="",$P691=""),"",SUM($P688:$P691))</f>
        <v/>
      </c>
      <c r="Q694" s="45" t="str">
        <f t="shared" ref="Q694" si="3582">IF(AND(Q688="",Q691=""),"",SUM(Q688:Q691))</f>
        <v/>
      </c>
      <c r="R694" s="45" t="str">
        <f t="shared" ref="R694" si="3583">IF(AND($R688="",$R691=""),"",SUM($R688:$R691))</f>
        <v/>
      </c>
      <c r="S694" s="46" t="str">
        <f t="shared" ref="S694" si="3584">IF(AND($P694="",$Q694="",$R694=""),"",SUM($P694:$R694))</f>
        <v/>
      </c>
      <c r="T694" s="52">
        <v>98</v>
      </c>
      <c r="U694" s="53" t="str">
        <f t="shared" ref="U694" si="3585">P694</f>
        <v/>
      </c>
      <c r="V694" s="53" t="str">
        <f t="shared" ref="V694" si="3586">Q694</f>
        <v/>
      </c>
      <c r="W694" s="53" t="str">
        <f t="shared" ref="W694" si="3587">R694</f>
        <v/>
      </c>
      <c r="X694" s="53" t="str">
        <f t="shared" ref="X694" si="3588">S694</f>
        <v/>
      </c>
    </row>
    <row r="695" spans="1:24" ht="14.25" thickBot="1" x14ac:dyDescent="0.2">
      <c r="A695" s="106" t="str" cm="1">
        <f t="array" aca="1" ref="A695" ca="1">IF($B695="","",IF(ISNUMBER(OFFSET(INDIRECT(ADDRESS(ROW(),COLUMN())),-7,0)),OFFSET(INDIRECT(ADDRESS(ROW(),COLUMN())),-7,0)+1,1))</f>
        <v/>
      </c>
      <c r="B695" s="65"/>
      <c r="C695" s="31"/>
      <c r="D695" s="20" t="s">
        <v>31</v>
      </c>
      <c r="E695" s="94" t="s">
        <v>30</v>
      </c>
      <c r="F695" s="21" t="s">
        <v>1</v>
      </c>
      <c r="G695" s="25"/>
      <c r="H695" s="99" t="str">
        <f t="shared" ref="H695" si="3589">IF($G695="","",IF($E695=1,ROUNDDOWN($G695*7.4/1000,0),ROUNDDOWN($G695*6/1000,0)))</f>
        <v/>
      </c>
      <c r="I695" s="101"/>
      <c r="J695" s="99" t="str">
        <f t="shared" ref="J695" si="3590">IF($G695="","",ROUNDDOWN($G695*2/1000,0))</f>
        <v/>
      </c>
      <c r="K695" s="101"/>
      <c r="L695" s="99" t="str">
        <f t="shared" ref="L695" si="3591">IF(G695="","",ROUNDDOWN($G695*2/1000,0))</f>
        <v/>
      </c>
      <c r="M695" s="100"/>
      <c r="N695" s="91" t="str">
        <f t="shared" ref="N695" si="3592">IF(AND($C695="",$C697=""),"",ABS($C695-$C697)+1)</f>
        <v/>
      </c>
      <c r="O695" s="120" t="str">
        <f t="shared" ref="O695" si="3593">REPLACE($O$7,1,2,"差１")</f>
        <v>差１</v>
      </c>
      <c r="P695" s="113" t="str">
        <f t="shared" ref="P695" si="3594">IF($I697="","",$I697*$N695)</f>
        <v/>
      </c>
      <c r="Q695" s="102" t="str">
        <f t="shared" ref="Q695" si="3595">IF($K697="","",$K697*$N695)</f>
        <v/>
      </c>
      <c r="R695" s="102" t="str">
        <f t="shared" ref="R695" si="3596">IF($M697="","",$M697*$N695)</f>
        <v/>
      </c>
      <c r="S695" s="111"/>
      <c r="U695" s="16"/>
      <c r="V695" s="16"/>
      <c r="W695" s="16"/>
      <c r="X695" s="16"/>
    </row>
    <row r="696" spans="1:24" ht="14.25" thickBot="1" x14ac:dyDescent="0.2">
      <c r="A696" s="107"/>
      <c r="B696" s="65"/>
      <c r="C696" s="116" t="s">
        <v>11</v>
      </c>
      <c r="D696" s="117"/>
      <c r="E696" s="95"/>
      <c r="F696" s="33" t="s">
        <v>2</v>
      </c>
      <c r="G696" s="26"/>
      <c r="H696" s="97" t="str">
        <f t="shared" ref="H696" si="3597">IF($G696="","",IF($E695=1,ROUNDDOWN($G696*7.4/1000,0),ROUNDDOWN($G696*6/1000,0)))</f>
        <v/>
      </c>
      <c r="I696" s="98"/>
      <c r="J696" s="97" t="str">
        <f t="shared" ref="J696" si="3598">IF(G696="","",ROUNDDOWN(G696*2/1000,0))</f>
        <v/>
      </c>
      <c r="K696" s="98"/>
      <c r="L696" s="97" t="str">
        <f t="shared" ref="L696" si="3599">IF($G696="","",ROUNDDOWN($G696*2/1000,0))</f>
        <v/>
      </c>
      <c r="M696" s="105"/>
      <c r="N696" s="92"/>
      <c r="O696" s="120"/>
      <c r="P696" s="114"/>
      <c r="Q696" s="103"/>
      <c r="R696" s="103"/>
      <c r="S696" s="111"/>
      <c r="U696" s="16"/>
      <c r="V696" s="16"/>
      <c r="W696" s="16"/>
      <c r="X696" s="16"/>
    </row>
    <row r="697" spans="1:24" ht="14.25" thickBot="1" x14ac:dyDescent="0.2">
      <c r="A697" s="107"/>
      <c r="B697" s="65"/>
      <c r="C697" s="34"/>
      <c r="D697" s="22" t="s">
        <v>31</v>
      </c>
      <c r="E697" s="96"/>
      <c r="F697" s="23" t="str">
        <f t="shared" ref="F697" si="3600">$O$9</f>
        <v>差１</v>
      </c>
      <c r="G697" s="7" t="str">
        <f t="shared" ref="G697" si="3601">IF(AND($G695="",$G696="",""),"",$G695-$G696)</f>
        <v/>
      </c>
      <c r="H697" s="8" t="s">
        <v>4</v>
      </c>
      <c r="I697" s="9" t="str">
        <f t="shared" ref="I697" si="3602">IF(AND($H695="",$H696=""),"",$H695-$H696)</f>
        <v/>
      </c>
      <c r="J697" s="8" t="s">
        <v>5</v>
      </c>
      <c r="K697" s="9" t="str">
        <f t="shared" ref="K697" si="3603">IF(AND($J695="",$J696=""),"",$J695-$J696)</f>
        <v/>
      </c>
      <c r="L697" s="10" t="s">
        <v>6</v>
      </c>
      <c r="M697" s="7" t="str">
        <f t="shared" ref="M697" si="3604">IF(AND($L695="",$L696=""),"",$L695-$L696)</f>
        <v/>
      </c>
      <c r="N697" s="93"/>
      <c r="O697" s="120"/>
      <c r="P697" s="115"/>
      <c r="Q697" s="104"/>
      <c r="R697" s="104"/>
      <c r="S697" s="111"/>
      <c r="U697" s="16"/>
      <c r="V697" s="16"/>
      <c r="W697" s="16"/>
      <c r="X697" s="16"/>
    </row>
    <row r="698" spans="1:24" ht="14.25" thickBot="1" x14ac:dyDescent="0.2">
      <c r="A698" s="107"/>
      <c r="B698" s="66"/>
      <c r="C698" s="31"/>
      <c r="D698" s="20" t="s">
        <v>31</v>
      </c>
      <c r="E698" s="94"/>
      <c r="F698" s="24" t="s">
        <v>1</v>
      </c>
      <c r="G698" s="26"/>
      <c r="H698" s="86" t="str">
        <f t="shared" ref="H698" si="3605">IF($G698="","",IF($E698=1,ROUNDDOWN($G698*7.4/1000,0),ROUNDDOWN($G698*6/1000,0)))</f>
        <v/>
      </c>
      <c r="I698" s="87"/>
      <c r="J698" s="86" t="str">
        <f t="shared" ref="J698:J699" si="3606">IF($G698="","",ROUNDDOWN($G698*2/1000,0))</f>
        <v/>
      </c>
      <c r="K698" s="87"/>
      <c r="L698" s="86" t="str">
        <f t="shared" ref="L698:L699" si="3607">IF($G698="","",ROUNDDOWN($G698*2/1000,0))</f>
        <v/>
      </c>
      <c r="M698" s="88"/>
      <c r="N698" s="91" t="str">
        <f t="shared" ref="N698" si="3608">IF(AND($C698="",$C700=""),"",ABS($C698-$C700)+1)</f>
        <v/>
      </c>
      <c r="O698" s="89" t="str">
        <f t="shared" ref="O698" si="3609">REPLACE($O$7,1,2,"差２")</f>
        <v>差２</v>
      </c>
      <c r="P698" s="118" t="str">
        <f t="shared" ref="P698" si="3610">IF($I700="","",$I700*$N698)</f>
        <v/>
      </c>
      <c r="Q698" s="102" t="str">
        <f t="shared" ref="Q698:R698" si="3611">IF($G700="","",$G700*$N698)</f>
        <v/>
      </c>
      <c r="R698" s="102" t="str">
        <f t="shared" si="3611"/>
        <v/>
      </c>
      <c r="S698" s="111"/>
      <c r="U698" s="16"/>
      <c r="V698" s="16"/>
      <c r="W698" s="16"/>
      <c r="X698" s="16"/>
    </row>
    <row r="699" spans="1:24" ht="14.25" thickBot="1" x14ac:dyDescent="0.2">
      <c r="A699" s="107"/>
      <c r="B699" s="67"/>
      <c r="C699" s="116" t="s">
        <v>11</v>
      </c>
      <c r="D699" s="117"/>
      <c r="E699" s="95"/>
      <c r="F699" s="33" t="s">
        <v>2</v>
      </c>
      <c r="G699" s="26"/>
      <c r="H699" s="97" t="str">
        <f t="shared" ref="H699" si="3612">IF($G698="","",IF($E698=1,ROUNDDOWN($G699*7.4/1000,0),ROUNDDOWN($G699*6/1000,0)))</f>
        <v/>
      </c>
      <c r="I699" s="98"/>
      <c r="J699" s="97" t="str">
        <f t="shared" si="3606"/>
        <v/>
      </c>
      <c r="K699" s="98"/>
      <c r="L699" s="97" t="str">
        <f t="shared" si="3607"/>
        <v/>
      </c>
      <c r="M699" s="105"/>
      <c r="N699" s="92"/>
      <c r="O699" s="89"/>
      <c r="P699" s="119"/>
      <c r="Q699" s="103"/>
      <c r="R699" s="103"/>
      <c r="S699" s="111"/>
      <c r="U699" s="16"/>
      <c r="V699" s="16"/>
      <c r="W699" s="16"/>
      <c r="X699" s="16"/>
    </row>
    <row r="700" spans="1:24" ht="14.25" thickBot="1" x14ac:dyDescent="0.2">
      <c r="A700" s="107"/>
      <c r="B700" s="67"/>
      <c r="C700" s="37"/>
      <c r="D700" s="38" t="s">
        <v>31</v>
      </c>
      <c r="E700" s="96"/>
      <c r="F700" s="39" t="str">
        <f t="shared" ref="F700" si="3613">$O$12</f>
        <v>差２</v>
      </c>
      <c r="G700" s="40" t="str">
        <f t="shared" ref="G700" si="3614">IF(AND($G698="",$G699=""),"",$G698-$G699)</f>
        <v/>
      </c>
      <c r="H700" s="41" t="s">
        <v>4</v>
      </c>
      <c r="I700" s="42" t="str">
        <f t="shared" ref="I700" si="3615">IF(AND($H698="",$H699=""),"",$H698-$H699)</f>
        <v/>
      </c>
      <c r="J700" s="41" t="s">
        <v>5</v>
      </c>
      <c r="K700" s="42" t="str">
        <f t="shared" ref="K700" si="3616">IF(AND($J698="",$J699=""),"",$J698-$J699)</f>
        <v/>
      </c>
      <c r="L700" s="43" t="s">
        <v>6</v>
      </c>
      <c r="M700" s="40" t="str">
        <f t="shared" ref="M700" si="3617">IF(AND($L698="",$L699=""),"",$L698-$L699)</f>
        <v/>
      </c>
      <c r="N700" s="92"/>
      <c r="O700" s="90"/>
      <c r="P700" s="119"/>
      <c r="Q700" s="103"/>
      <c r="R700" s="103"/>
      <c r="S700" s="112"/>
      <c r="U700" s="16"/>
      <c r="V700" s="16"/>
      <c r="W700" s="16"/>
      <c r="X700" s="16"/>
    </row>
    <row r="701" spans="1:24" ht="15" thickTop="1" thickBot="1" x14ac:dyDescent="0.2">
      <c r="A701" s="108"/>
      <c r="B701" s="62" t="s">
        <v>18</v>
      </c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4"/>
      <c r="P701" s="44" t="str">
        <f t="shared" ref="P701" si="3618">IF(AND($P695="",$P698=""),"",SUM($P695:$P698))</f>
        <v/>
      </c>
      <c r="Q701" s="45" t="str">
        <f t="shared" ref="Q701" si="3619">IF(AND(Q695="",Q698=""),"",SUM(Q695:Q698))</f>
        <v/>
      </c>
      <c r="R701" s="45" t="str">
        <f t="shared" ref="R701" si="3620">IF(AND($R695="",$R698=""),"",SUM($R695:$R698))</f>
        <v/>
      </c>
      <c r="S701" s="46" t="str">
        <f t="shared" ref="S701" si="3621">IF(AND($P701="",$Q701="",$R701=""),"",SUM($P701:$R701))</f>
        <v/>
      </c>
      <c r="T701" s="52">
        <v>99</v>
      </c>
      <c r="U701" s="53" t="str">
        <f t="shared" ref="U701" si="3622">P701</f>
        <v/>
      </c>
      <c r="V701" s="53" t="str">
        <f t="shared" ref="V701" si="3623">Q701</f>
        <v/>
      </c>
      <c r="W701" s="53" t="str">
        <f t="shared" ref="W701" si="3624">R701</f>
        <v/>
      </c>
      <c r="X701" s="53" t="str">
        <f t="shared" ref="X701" si="3625">S701</f>
        <v/>
      </c>
    </row>
    <row r="702" spans="1:24" ht="14.25" thickBot="1" x14ac:dyDescent="0.2">
      <c r="A702" s="106" t="str" cm="1">
        <f t="array" aca="1" ref="A702" ca="1">IF($B702="","",IF(ISNUMBER(OFFSET(INDIRECT(ADDRESS(ROW(),COLUMN())),-7,0)),OFFSET(INDIRECT(ADDRESS(ROW(),COLUMN())),-7,0)+1,1))</f>
        <v/>
      </c>
      <c r="B702" s="65"/>
      <c r="C702" s="31"/>
      <c r="D702" s="20" t="s">
        <v>31</v>
      </c>
      <c r="E702" s="94" t="s">
        <v>30</v>
      </c>
      <c r="F702" s="21" t="s">
        <v>1</v>
      </c>
      <c r="G702" s="25"/>
      <c r="H702" s="99" t="str">
        <f t="shared" ref="H702" si="3626">IF($G702="","",IF($E702=1,ROUNDDOWN($G702*7.4/1000,0),ROUNDDOWN($G702*6/1000,0)))</f>
        <v/>
      </c>
      <c r="I702" s="101"/>
      <c r="J702" s="99" t="str">
        <f t="shared" ref="J702" si="3627">IF($G702="","",ROUNDDOWN($G702*2/1000,0))</f>
        <v/>
      </c>
      <c r="K702" s="101"/>
      <c r="L702" s="99" t="str">
        <f t="shared" ref="L702" si="3628">IF(G702="","",ROUNDDOWN($G702*2/1000,0))</f>
        <v/>
      </c>
      <c r="M702" s="100"/>
      <c r="N702" s="91" t="str">
        <f t="shared" ref="N702" si="3629">IF(AND($C702="",$C704=""),"",ABS($C702-$C704)+1)</f>
        <v/>
      </c>
      <c r="O702" s="120" t="str">
        <f t="shared" ref="O702" si="3630">REPLACE($O$7,1,2,"差１")</f>
        <v>差１</v>
      </c>
      <c r="P702" s="113" t="str">
        <f t="shared" ref="P702" si="3631">IF($I704="","",$I704*$N702)</f>
        <v/>
      </c>
      <c r="Q702" s="102" t="str">
        <f t="shared" ref="Q702" si="3632">IF($K704="","",$K704*$N702)</f>
        <v/>
      </c>
      <c r="R702" s="102" t="str">
        <f t="shared" ref="R702" si="3633">IF($M704="","",$M704*$N702)</f>
        <v/>
      </c>
      <c r="S702" s="111"/>
      <c r="U702" s="16"/>
      <c r="V702" s="16"/>
      <c r="W702" s="16"/>
      <c r="X702" s="16"/>
    </row>
    <row r="703" spans="1:24" ht="14.25" thickBot="1" x14ac:dyDescent="0.2">
      <c r="A703" s="107"/>
      <c r="B703" s="65"/>
      <c r="C703" s="116" t="s">
        <v>11</v>
      </c>
      <c r="D703" s="117"/>
      <c r="E703" s="95"/>
      <c r="F703" s="33" t="s">
        <v>2</v>
      </c>
      <c r="G703" s="26"/>
      <c r="H703" s="97" t="str">
        <f t="shared" ref="H703" si="3634">IF($G703="","",IF($E702=1,ROUNDDOWN($G703*7.4/1000,0),ROUNDDOWN($G703*6/1000,0)))</f>
        <v/>
      </c>
      <c r="I703" s="98"/>
      <c r="J703" s="97" t="str">
        <f t="shared" ref="J703" si="3635">IF(G703="","",ROUNDDOWN(G703*2/1000,0))</f>
        <v/>
      </c>
      <c r="K703" s="98"/>
      <c r="L703" s="97" t="str">
        <f t="shared" ref="L703" si="3636">IF($G703="","",ROUNDDOWN($G703*2/1000,0))</f>
        <v/>
      </c>
      <c r="M703" s="105"/>
      <c r="N703" s="92"/>
      <c r="O703" s="120"/>
      <c r="P703" s="114"/>
      <c r="Q703" s="103"/>
      <c r="R703" s="103"/>
      <c r="S703" s="111"/>
      <c r="U703" s="16"/>
      <c r="V703" s="16"/>
      <c r="W703" s="16"/>
      <c r="X703" s="16"/>
    </row>
    <row r="704" spans="1:24" ht="14.25" thickBot="1" x14ac:dyDescent="0.2">
      <c r="A704" s="107"/>
      <c r="B704" s="65"/>
      <c r="C704" s="34"/>
      <c r="D704" s="22" t="s">
        <v>31</v>
      </c>
      <c r="E704" s="96"/>
      <c r="F704" s="23" t="str">
        <f t="shared" ref="F704" si="3637">$O$9</f>
        <v>差１</v>
      </c>
      <c r="G704" s="7" t="str">
        <f t="shared" ref="G704" si="3638">IF(AND($G702="",$G703="",""),"",$G702-$G703)</f>
        <v/>
      </c>
      <c r="H704" s="8" t="s">
        <v>4</v>
      </c>
      <c r="I704" s="9" t="str">
        <f t="shared" ref="I704" si="3639">IF(AND($H702="",$H703=""),"",$H702-$H703)</f>
        <v/>
      </c>
      <c r="J704" s="8" t="s">
        <v>5</v>
      </c>
      <c r="K704" s="9" t="str">
        <f t="shared" ref="K704" si="3640">IF(AND($J702="",$J703=""),"",$J702-$J703)</f>
        <v/>
      </c>
      <c r="L704" s="10" t="s">
        <v>6</v>
      </c>
      <c r="M704" s="7" t="str">
        <f t="shared" ref="M704" si="3641">IF(AND($L702="",$L703=""),"",$L702-$L703)</f>
        <v/>
      </c>
      <c r="N704" s="93"/>
      <c r="O704" s="120"/>
      <c r="P704" s="115"/>
      <c r="Q704" s="104"/>
      <c r="R704" s="104"/>
      <c r="S704" s="111"/>
      <c r="U704" s="16"/>
      <c r="V704" s="16"/>
      <c r="W704" s="16"/>
      <c r="X704" s="16"/>
    </row>
    <row r="705" spans="1:24" ht="14.25" thickBot="1" x14ac:dyDescent="0.2">
      <c r="A705" s="107"/>
      <c r="B705" s="66"/>
      <c r="C705" s="31"/>
      <c r="D705" s="20" t="s">
        <v>31</v>
      </c>
      <c r="E705" s="94"/>
      <c r="F705" s="24" t="s">
        <v>1</v>
      </c>
      <c r="G705" s="26"/>
      <c r="H705" s="86" t="str">
        <f t="shared" ref="H705" si="3642">IF($G705="","",IF($E705=1,ROUNDDOWN($G705*7.4/1000,0),ROUNDDOWN($G705*6/1000,0)))</f>
        <v/>
      </c>
      <c r="I705" s="87"/>
      <c r="J705" s="86" t="str">
        <f t="shared" ref="J705:J706" si="3643">IF($G705="","",ROUNDDOWN($G705*2/1000,0))</f>
        <v/>
      </c>
      <c r="K705" s="87"/>
      <c r="L705" s="86" t="str">
        <f t="shared" ref="L705:L706" si="3644">IF($G705="","",ROUNDDOWN($G705*2/1000,0))</f>
        <v/>
      </c>
      <c r="M705" s="88"/>
      <c r="N705" s="91" t="str">
        <f t="shared" ref="N705" si="3645">IF(AND($C705="",$C707=""),"",ABS($C705-$C707)+1)</f>
        <v/>
      </c>
      <c r="O705" s="89" t="str">
        <f t="shared" ref="O705" si="3646">REPLACE($O$7,1,2,"差２")</f>
        <v>差２</v>
      </c>
      <c r="P705" s="118" t="str">
        <f t="shared" ref="P705" si="3647">IF($I707="","",$I707*$N705)</f>
        <v/>
      </c>
      <c r="Q705" s="102" t="str">
        <f t="shared" ref="Q705:R705" si="3648">IF($G707="","",$G707*$N705)</f>
        <v/>
      </c>
      <c r="R705" s="102" t="str">
        <f t="shared" si="3648"/>
        <v/>
      </c>
      <c r="S705" s="111"/>
      <c r="U705" s="16"/>
      <c r="V705" s="16"/>
      <c r="W705" s="16"/>
      <c r="X705" s="16"/>
    </row>
    <row r="706" spans="1:24" ht="14.25" thickBot="1" x14ac:dyDescent="0.2">
      <c r="A706" s="107"/>
      <c r="B706" s="67"/>
      <c r="C706" s="116" t="s">
        <v>11</v>
      </c>
      <c r="D706" s="117"/>
      <c r="E706" s="95"/>
      <c r="F706" s="33" t="s">
        <v>2</v>
      </c>
      <c r="G706" s="26"/>
      <c r="H706" s="97" t="str">
        <f t="shared" ref="H706" si="3649">IF($G705="","",IF($E705=1,ROUNDDOWN($G706*7.4/1000,0),ROUNDDOWN($G706*6/1000,0)))</f>
        <v/>
      </c>
      <c r="I706" s="98"/>
      <c r="J706" s="97" t="str">
        <f t="shared" si="3643"/>
        <v/>
      </c>
      <c r="K706" s="98"/>
      <c r="L706" s="97" t="str">
        <f t="shared" si="3644"/>
        <v/>
      </c>
      <c r="M706" s="105"/>
      <c r="N706" s="92"/>
      <c r="O706" s="89"/>
      <c r="P706" s="119"/>
      <c r="Q706" s="103"/>
      <c r="R706" s="103"/>
      <c r="S706" s="111"/>
      <c r="U706" s="16"/>
      <c r="V706" s="16"/>
      <c r="W706" s="16"/>
      <c r="X706" s="16"/>
    </row>
    <row r="707" spans="1:24" ht="14.25" thickBot="1" x14ac:dyDescent="0.2">
      <c r="A707" s="107"/>
      <c r="B707" s="67"/>
      <c r="C707" s="37"/>
      <c r="D707" s="38" t="s">
        <v>31</v>
      </c>
      <c r="E707" s="96"/>
      <c r="F707" s="39" t="str">
        <f t="shared" ref="F707" si="3650">$O$12</f>
        <v>差２</v>
      </c>
      <c r="G707" s="40" t="str">
        <f t="shared" ref="G707" si="3651">IF(AND($G705="",$G706=""),"",$G705-$G706)</f>
        <v/>
      </c>
      <c r="H707" s="41" t="s">
        <v>4</v>
      </c>
      <c r="I707" s="42" t="str">
        <f t="shared" ref="I707" si="3652">IF(AND($H705="",$H706=""),"",$H705-$H706)</f>
        <v/>
      </c>
      <c r="J707" s="41" t="s">
        <v>5</v>
      </c>
      <c r="K707" s="42" t="str">
        <f t="shared" ref="K707" si="3653">IF(AND($J705="",$J706=""),"",$J705-$J706)</f>
        <v/>
      </c>
      <c r="L707" s="43" t="s">
        <v>6</v>
      </c>
      <c r="M707" s="40" t="str">
        <f t="shared" ref="M707" si="3654">IF(AND($L705="",$L706=""),"",$L705-$L706)</f>
        <v/>
      </c>
      <c r="N707" s="92"/>
      <c r="O707" s="90"/>
      <c r="P707" s="119"/>
      <c r="Q707" s="103"/>
      <c r="R707" s="103"/>
      <c r="S707" s="112"/>
      <c r="U707" s="16"/>
      <c r="V707" s="16"/>
      <c r="W707" s="16"/>
      <c r="X707" s="16"/>
    </row>
    <row r="708" spans="1:24" ht="15" thickTop="1" thickBot="1" x14ac:dyDescent="0.2">
      <c r="A708" s="108"/>
      <c r="B708" s="62" t="s">
        <v>18</v>
      </c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4"/>
      <c r="P708" s="44" t="str">
        <f t="shared" ref="P708" si="3655">IF(AND($P702="",$P705=""),"",SUM($P702:$P705))</f>
        <v/>
      </c>
      <c r="Q708" s="45" t="str">
        <f t="shared" ref="Q708" si="3656">IF(AND(Q702="",Q705=""),"",SUM(Q702:Q705))</f>
        <v/>
      </c>
      <c r="R708" s="45" t="str">
        <f t="shared" ref="R708" si="3657">IF(AND($R702="",$R705=""),"",SUM($R702:$R705))</f>
        <v/>
      </c>
      <c r="S708" s="46" t="str">
        <f t="shared" ref="S708" si="3658">IF(AND($P708="",$Q708="",$R708=""),"",SUM($P708:$R708))</f>
        <v/>
      </c>
      <c r="T708" s="52">
        <v>100</v>
      </c>
      <c r="U708" s="53" t="str">
        <f t="shared" ref="U708" si="3659">P708</f>
        <v/>
      </c>
      <c r="V708" s="53" t="str">
        <f t="shared" ref="V708" si="3660">Q708</f>
        <v/>
      </c>
      <c r="W708" s="53" t="str">
        <f t="shared" ref="W708" si="3661">R708</f>
        <v/>
      </c>
      <c r="X708" s="53" t="str">
        <f t="shared" ref="X708" si="3662">S708</f>
        <v/>
      </c>
    </row>
    <row r="709" spans="1:24" ht="14.25" thickBot="1" x14ac:dyDescent="0.2">
      <c r="A709" s="106" t="str" cm="1">
        <f t="array" aca="1" ref="A709" ca="1">IF($B709="","",IF(ISNUMBER(OFFSET(INDIRECT(ADDRESS(ROW(),COLUMN())),-7,0)),OFFSET(INDIRECT(ADDRESS(ROW(),COLUMN())),-7,0)+1,1))</f>
        <v/>
      </c>
      <c r="B709" s="65"/>
      <c r="C709" s="31"/>
      <c r="D709" s="20" t="s">
        <v>31</v>
      </c>
      <c r="E709" s="94" t="s">
        <v>30</v>
      </c>
      <c r="F709" s="21" t="s">
        <v>1</v>
      </c>
      <c r="G709" s="25"/>
      <c r="H709" s="99" t="str">
        <f t="shared" ref="H709" si="3663">IF($G709="","",IF($E709=1,ROUNDDOWN($G709*7.4/1000,0),ROUNDDOWN($G709*6/1000,0)))</f>
        <v/>
      </c>
      <c r="I709" s="101"/>
      <c r="J709" s="99" t="str">
        <f t="shared" ref="J709" si="3664">IF($G709="","",ROUNDDOWN($G709*2/1000,0))</f>
        <v/>
      </c>
      <c r="K709" s="101"/>
      <c r="L709" s="99" t="str">
        <f t="shared" ref="L709" si="3665">IF(G709="","",ROUNDDOWN($G709*2/1000,0))</f>
        <v/>
      </c>
      <c r="M709" s="100"/>
      <c r="N709" s="91" t="str">
        <f t="shared" ref="N709" si="3666">IF(AND($C709="",$C711=""),"",ABS($C709-$C711)+1)</f>
        <v/>
      </c>
      <c r="O709" s="120" t="str">
        <f t="shared" ref="O709" si="3667">REPLACE($O$7,1,2,"差１")</f>
        <v>差１</v>
      </c>
      <c r="P709" s="113" t="str">
        <f t="shared" ref="P709" si="3668">IF($I711="","",$I711*$N709)</f>
        <v/>
      </c>
      <c r="Q709" s="102" t="str">
        <f t="shared" ref="Q709" si="3669">IF($K711="","",$K711*$N709)</f>
        <v/>
      </c>
      <c r="R709" s="102" t="str">
        <f t="shared" ref="R709" si="3670">IF($M711="","",$M711*$N709)</f>
        <v/>
      </c>
      <c r="S709" s="111"/>
      <c r="U709" s="16"/>
      <c r="V709" s="16"/>
      <c r="W709" s="16"/>
      <c r="X709" s="16"/>
    </row>
    <row r="710" spans="1:24" ht="14.25" thickBot="1" x14ac:dyDescent="0.2">
      <c r="A710" s="107"/>
      <c r="B710" s="65"/>
      <c r="C710" s="116" t="s">
        <v>11</v>
      </c>
      <c r="D710" s="117"/>
      <c r="E710" s="95"/>
      <c r="F710" s="33" t="s">
        <v>2</v>
      </c>
      <c r="G710" s="26"/>
      <c r="H710" s="97" t="str">
        <f t="shared" ref="H710" si="3671">IF($G710="","",IF($E709=1,ROUNDDOWN($G710*7.4/1000,0),ROUNDDOWN($G710*6/1000,0)))</f>
        <v/>
      </c>
      <c r="I710" s="98"/>
      <c r="J710" s="97" t="str">
        <f t="shared" ref="J710" si="3672">IF(G710="","",ROUNDDOWN(G710*2/1000,0))</f>
        <v/>
      </c>
      <c r="K710" s="98"/>
      <c r="L710" s="97" t="str">
        <f t="shared" ref="L710" si="3673">IF($G710="","",ROUNDDOWN($G710*2/1000,0))</f>
        <v/>
      </c>
      <c r="M710" s="105"/>
      <c r="N710" s="92"/>
      <c r="O710" s="120"/>
      <c r="P710" s="114"/>
      <c r="Q710" s="103"/>
      <c r="R710" s="103"/>
      <c r="S710" s="111"/>
      <c r="U710" s="16"/>
      <c r="V710" s="16"/>
      <c r="W710" s="16"/>
      <c r="X710" s="16"/>
    </row>
    <row r="711" spans="1:24" ht="14.25" thickBot="1" x14ac:dyDescent="0.2">
      <c r="A711" s="107"/>
      <c r="B711" s="65"/>
      <c r="C711" s="34"/>
      <c r="D711" s="22" t="s">
        <v>31</v>
      </c>
      <c r="E711" s="96"/>
      <c r="F711" s="23" t="str">
        <f t="shared" ref="F711" si="3674">$O$9</f>
        <v>差１</v>
      </c>
      <c r="G711" s="7" t="str">
        <f t="shared" ref="G711" si="3675">IF(AND($G709="",$G710="",""),"",$G709-$G710)</f>
        <v/>
      </c>
      <c r="H711" s="8" t="s">
        <v>4</v>
      </c>
      <c r="I711" s="9" t="str">
        <f t="shared" ref="I711" si="3676">IF(AND($H709="",$H710=""),"",$H709-$H710)</f>
        <v/>
      </c>
      <c r="J711" s="8" t="s">
        <v>5</v>
      </c>
      <c r="K711" s="9" t="str">
        <f t="shared" ref="K711" si="3677">IF(AND($J709="",$J710=""),"",$J709-$J710)</f>
        <v/>
      </c>
      <c r="L711" s="10" t="s">
        <v>6</v>
      </c>
      <c r="M711" s="7" t="str">
        <f t="shared" ref="M711" si="3678">IF(AND($L709="",$L710=""),"",$L709-$L710)</f>
        <v/>
      </c>
      <c r="N711" s="93"/>
      <c r="O711" s="120"/>
      <c r="P711" s="115"/>
      <c r="Q711" s="104"/>
      <c r="R711" s="104"/>
      <c r="S711" s="111"/>
      <c r="U711" s="16"/>
      <c r="V711" s="16"/>
      <c r="W711" s="16"/>
      <c r="X711" s="16"/>
    </row>
    <row r="712" spans="1:24" ht="14.25" thickBot="1" x14ac:dyDescent="0.2">
      <c r="A712" s="107"/>
      <c r="B712" s="66"/>
      <c r="C712" s="31"/>
      <c r="D712" s="20" t="s">
        <v>31</v>
      </c>
      <c r="E712" s="94"/>
      <c r="F712" s="24" t="s">
        <v>1</v>
      </c>
      <c r="G712" s="26"/>
      <c r="H712" s="86" t="str">
        <f t="shared" ref="H712" si="3679">IF($G712="","",IF($E712=1,ROUNDDOWN($G712*7.4/1000,0),ROUNDDOWN($G712*6/1000,0)))</f>
        <v/>
      </c>
      <c r="I712" s="87"/>
      <c r="J712" s="86" t="str">
        <f t="shared" ref="J712:J713" si="3680">IF($G712="","",ROUNDDOWN($G712*2/1000,0))</f>
        <v/>
      </c>
      <c r="K712" s="87"/>
      <c r="L712" s="86" t="str">
        <f t="shared" ref="L712:L713" si="3681">IF($G712="","",ROUNDDOWN($G712*2/1000,0))</f>
        <v/>
      </c>
      <c r="M712" s="88"/>
      <c r="N712" s="91" t="str">
        <f t="shared" ref="N712" si="3682">IF(AND($C712="",$C714=""),"",ABS($C712-$C714)+1)</f>
        <v/>
      </c>
      <c r="O712" s="89" t="str">
        <f t="shared" ref="O712" si="3683">REPLACE($O$7,1,2,"差２")</f>
        <v>差２</v>
      </c>
      <c r="P712" s="118" t="str">
        <f t="shared" ref="P712" si="3684">IF($I714="","",$I714*$N712)</f>
        <v/>
      </c>
      <c r="Q712" s="102" t="str">
        <f t="shared" ref="Q712:R712" si="3685">IF($G714="","",$G714*$N712)</f>
        <v/>
      </c>
      <c r="R712" s="102" t="str">
        <f t="shared" si="3685"/>
        <v/>
      </c>
      <c r="S712" s="111"/>
      <c r="U712" s="16"/>
      <c r="V712" s="16"/>
      <c r="W712" s="16"/>
      <c r="X712" s="16"/>
    </row>
    <row r="713" spans="1:24" ht="14.25" thickBot="1" x14ac:dyDescent="0.2">
      <c r="A713" s="107"/>
      <c r="B713" s="67"/>
      <c r="C713" s="116" t="s">
        <v>11</v>
      </c>
      <c r="D713" s="117"/>
      <c r="E713" s="95"/>
      <c r="F713" s="33" t="s">
        <v>2</v>
      </c>
      <c r="G713" s="26"/>
      <c r="H713" s="97" t="str">
        <f t="shared" ref="H713" si="3686">IF($G712="","",IF($E712=1,ROUNDDOWN($G713*7.4/1000,0),ROUNDDOWN($G713*6/1000,0)))</f>
        <v/>
      </c>
      <c r="I713" s="98"/>
      <c r="J713" s="97" t="str">
        <f t="shared" si="3680"/>
        <v/>
      </c>
      <c r="K713" s="98"/>
      <c r="L713" s="97" t="str">
        <f t="shared" si="3681"/>
        <v/>
      </c>
      <c r="M713" s="105"/>
      <c r="N713" s="92"/>
      <c r="O713" s="89"/>
      <c r="P713" s="119"/>
      <c r="Q713" s="103"/>
      <c r="R713" s="103"/>
      <c r="S713" s="111"/>
      <c r="U713" s="16"/>
      <c r="V713" s="16"/>
      <c r="W713" s="16"/>
      <c r="X713" s="16"/>
    </row>
    <row r="714" spans="1:24" ht="14.25" thickBot="1" x14ac:dyDescent="0.2">
      <c r="A714" s="107"/>
      <c r="B714" s="67"/>
      <c r="C714" s="37"/>
      <c r="D714" s="38" t="s">
        <v>31</v>
      </c>
      <c r="E714" s="96"/>
      <c r="F714" s="39" t="str">
        <f t="shared" ref="F714" si="3687">$O$12</f>
        <v>差２</v>
      </c>
      <c r="G714" s="40" t="str">
        <f t="shared" ref="G714" si="3688">IF(AND($G712="",$G713=""),"",$G712-$G713)</f>
        <v/>
      </c>
      <c r="H714" s="41" t="s">
        <v>4</v>
      </c>
      <c r="I714" s="42" t="str">
        <f t="shared" ref="I714" si="3689">IF(AND($H712="",$H713=""),"",$H712-$H713)</f>
        <v/>
      </c>
      <c r="J714" s="41" t="s">
        <v>5</v>
      </c>
      <c r="K714" s="42" t="str">
        <f t="shared" ref="K714" si="3690">IF(AND($J712="",$J713=""),"",$J712-$J713)</f>
        <v/>
      </c>
      <c r="L714" s="43" t="s">
        <v>6</v>
      </c>
      <c r="M714" s="40" t="str">
        <f t="shared" ref="M714" si="3691">IF(AND($L712="",$L713=""),"",$L712-$L713)</f>
        <v/>
      </c>
      <c r="N714" s="92"/>
      <c r="O714" s="90"/>
      <c r="P714" s="119"/>
      <c r="Q714" s="103"/>
      <c r="R714" s="103"/>
      <c r="S714" s="112"/>
      <c r="U714" s="16"/>
      <c r="V714" s="16"/>
      <c r="W714" s="16"/>
      <c r="X714" s="16"/>
    </row>
    <row r="715" spans="1:24" ht="15" thickTop="1" thickBot="1" x14ac:dyDescent="0.2">
      <c r="A715" s="108"/>
      <c r="B715" s="62" t="s">
        <v>18</v>
      </c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4"/>
      <c r="P715" s="44" t="str">
        <f t="shared" ref="P715" si="3692">IF(AND($P709="",$P712=""),"",SUM($P709:$P712))</f>
        <v/>
      </c>
      <c r="Q715" s="45" t="str">
        <f t="shared" ref="Q715" si="3693">IF(AND(Q709="",Q712=""),"",SUM(Q709:Q712))</f>
        <v/>
      </c>
      <c r="R715" s="45" t="str">
        <f t="shared" ref="R715" si="3694">IF(AND($R709="",$R712=""),"",SUM($R709:$R712))</f>
        <v/>
      </c>
      <c r="S715" s="46" t="str">
        <f t="shared" ref="S715" si="3695">IF(AND($P715="",$Q715="",$R715=""),"",SUM($P715:$R715))</f>
        <v/>
      </c>
      <c r="T715" s="52">
        <v>101</v>
      </c>
      <c r="U715" s="53" t="str">
        <f t="shared" ref="U715" si="3696">P715</f>
        <v/>
      </c>
      <c r="V715" s="53" t="str">
        <f t="shared" ref="V715" si="3697">Q715</f>
        <v/>
      </c>
      <c r="W715" s="53" t="str">
        <f t="shared" ref="W715" si="3698">R715</f>
        <v/>
      </c>
      <c r="X715" s="53" t="str">
        <f t="shared" ref="X715" si="3699">S715</f>
        <v/>
      </c>
    </row>
    <row r="716" spans="1:24" ht="14.25" thickBot="1" x14ac:dyDescent="0.2">
      <c r="A716" s="106" t="str" cm="1">
        <f t="array" aca="1" ref="A716" ca="1">IF($B716="","",IF(ISNUMBER(OFFSET(INDIRECT(ADDRESS(ROW(),COLUMN())),-7,0)),OFFSET(INDIRECT(ADDRESS(ROW(),COLUMN())),-7,0)+1,1))</f>
        <v/>
      </c>
      <c r="B716" s="65"/>
      <c r="C716" s="31"/>
      <c r="D716" s="20" t="s">
        <v>31</v>
      </c>
      <c r="E716" s="94" t="s">
        <v>30</v>
      </c>
      <c r="F716" s="21" t="s">
        <v>1</v>
      </c>
      <c r="G716" s="25"/>
      <c r="H716" s="99" t="str">
        <f t="shared" ref="H716" si="3700">IF($G716="","",IF($E716=1,ROUNDDOWN($G716*7.4/1000,0),ROUNDDOWN($G716*6/1000,0)))</f>
        <v/>
      </c>
      <c r="I716" s="101"/>
      <c r="J716" s="99" t="str">
        <f t="shared" ref="J716" si="3701">IF($G716="","",ROUNDDOWN($G716*2/1000,0))</f>
        <v/>
      </c>
      <c r="K716" s="101"/>
      <c r="L716" s="99" t="str">
        <f t="shared" ref="L716" si="3702">IF(G716="","",ROUNDDOWN($G716*2/1000,0))</f>
        <v/>
      </c>
      <c r="M716" s="100"/>
      <c r="N716" s="91" t="str">
        <f t="shared" ref="N716" si="3703">IF(AND($C716="",$C718=""),"",ABS($C716-$C718)+1)</f>
        <v/>
      </c>
      <c r="O716" s="120" t="str">
        <f t="shared" ref="O716" si="3704">REPLACE($O$7,1,2,"差１")</f>
        <v>差１</v>
      </c>
      <c r="P716" s="113" t="str">
        <f t="shared" ref="P716" si="3705">IF($I718="","",$I718*$N716)</f>
        <v/>
      </c>
      <c r="Q716" s="102" t="str">
        <f t="shared" ref="Q716" si="3706">IF($K718="","",$K718*$N716)</f>
        <v/>
      </c>
      <c r="R716" s="102" t="str">
        <f t="shared" ref="R716" si="3707">IF($M718="","",$M718*$N716)</f>
        <v/>
      </c>
      <c r="S716" s="111"/>
      <c r="U716" s="16"/>
      <c r="V716" s="16"/>
      <c r="W716" s="16"/>
      <c r="X716" s="16"/>
    </row>
    <row r="717" spans="1:24" ht="14.25" thickBot="1" x14ac:dyDescent="0.2">
      <c r="A717" s="107"/>
      <c r="B717" s="65"/>
      <c r="C717" s="116" t="s">
        <v>11</v>
      </c>
      <c r="D717" s="117"/>
      <c r="E717" s="95"/>
      <c r="F717" s="33" t="s">
        <v>2</v>
      </c>
      <c r="G717" s="26"/>
      <c r="H717" s="97" t="str">
        <f t="shared" ref="H717" si="3708">IF($G717="","",IF($E716=1,ROUNDDOWN($G717*7.4/1000,0),ROUNDDOWN($G717*6/1000,0)))</f>
        <v/>
      </c>
      <c r="I717" s="98"/>
      <c r="J717" s="97" t="str">
        <f t="shared" ref="J717" si="3709">IF(G717="","",ROUNDDOWN(G717*2/1000,0))</f>
        <v/>
      </c>
      <c r="K717" s="98"/>
      <c r="L717" s="97" t="str">
        <f t="shared" ref="L717" si="3710">IF($G717="","",ROUNDDOWN($G717*2/1000,0))</f>
        <v/>
      </c>
      <c r="M717" s="105"/>
      <c r="N717" s="92"/>
      <c r="O717" s="120"/>
      <c r="P717" s="114"/>
      <c r="Q717" s="103"/>
      <c r="R717" s="103"/>
      <c r="S717" s="111"/>
      <c r="U717" s="16"/>
      <c r="V717" s="16"/>
      <c r="W717" s="16"/>
      <c r="X717" s="16"/>
    </row>
    <row r="718" spans="1:24" ht="14.25" thickBot="1" x14ac:dyDescent="0.2">
      <c r="A718" s="107"/>
      <c r="B718" s="65"/>
      <c r="C718" s="34"/>
      <c r="D718" s="22" t="s">
        <v>31</v>
      </c>
      <c r="E718" s="96"/>
      <c r="F718" s="23" t="str">
        <f t="shared" ref="F718" si="3711">$O$9</f>
        <v>差１</v>
      </c>
      <c r="G718" s="7" t="str">
        <f t="shared" ref="G718" si="3712">IF(AND($G716="",$G717="",""),"",$G716-$G717)</f>
        <v/>
      </c>
      <c r="H718" s="8" t="s">
        <v>4</v>
      </c>
      <c r="I718" s="9" t="str">
        <f t="shared" ref="I718" si="3713">IF(AND($H716="",$H717=""),"",$H716-$H717)</f>
        <v/>
      </c>
      <c r="J718" s="8" t="s">
        <v>5</v>
      </c>
      <c r="K718" s="9" t="str">
        <f t="shared" ref="K718" si="3714">IF(AND($J716="",$J717=""),"",$J716-$J717)</f>
        <v/>
      </c>
      <c r="L718" s="10" t="s">
        <v>6</v>
      </c>
      <c r="M718" s="7" t="str">
        <f t="shared" ref="M718" si="3715">IF(AND($L716="",$L717=""),"",$L716-$L717)</f>
        <v/>
      </c>
      <c r="N718" s="93"/>
      <c r="O718" s="120"/>
      <c r="P718" s="115"/>
      <c r="Q718" s="104"/>
      <c r="R718" s="104"/>
      <c r="S718" s="111"/>
      <c r="U718" s="16"/>
      <c r="V718" s="16"/>
      <c r="W718" s="16"/>
      <c r="X718" s="16"/>
    </row>
    <row r="719" spans="1:24" ht="14.25" thickBot="1" x14ac:dyDescent="0.2">
      <c r="A719" s="107"/>
      <c r="B719" s="66"/>
      <c r="C719" s="31"/>
      <c r="D719" s="20" t="s">
        <v>31</v>
      </c>
      <c r="E719" s="94"/>
      <c r="F719" s="24" t="s">
        <v>1</v>
      </c>
      <c r="G719" s="26"/>
      <c r="H719" s="86" t="str">
        <f t="shared" ref="H719" si="3716">IF($G719="","",IF($E719=1,ROUNDDOWN($G719*7.4/1000,0),ROUNDDOWN($G719*6/1000,0)))</f>
        <v/>
      </c>
      <c r="I719" s="87"/>
      <c r="J719" s="86" t="str">
        <f t="shared" ref="J719:J720" si="3717">IF($G719="","",ROUNDDOWN($G719*2/1000,0))</f>
        <v/>
      </c>
      <c r="K719" s="87"/>
      <c r="L719" s="86" t="str">
        <f t="shared" ref="L719:L720" si="3718">IF($G719="","",ROUNDDOWN($G719*2/1000,0))</f>
        <v/>
      </c>
      <c r="M719" s="88"/>
      <c r="N719" s="91" t="str">
        <f t="shared" ref="N719" si="3719">IF(AND($C719="",$C721=""),"",ABS($C719-$C721)+1)</f>
        <v/>
      </c>
      <c r="O719" s="89" t="str">
        <f t="shared" ref="O719" si="3720">REPLACE($O$7,1,2,"差２")</f>
        <v>差２</v>
      </c>
      <c r="P719" s="118" t="str">
        <f t="shared" ref="P719" si="3721">IF($I721="","",$I721*$N719)</f>
        <v/>
      </c>
      <c r="Q719" s="102" t="str">
        <f t="shared" ref="Q719:R719" si="3722">IF($G721="","",$G721*$N719)</f>
        <v/>
      </c>
      <c r="R719" s="102" t="str">
        <f t="shared" si="3722"/>
        <v/>
      </c>
      <c r="S719" s="111"/>
      <c r="U719" s="16"/>
      <c r="V719" s="16"/>
      <c r="W719" s="16"/>
      <c r="X719" s="16"/>
    </row>
    <row r="720" spans="1:24" ht="14.25" thickBot="1" x14ac:dyDescent="0.2">
      <c r="A720" s="107"/>
      <c r="B720" s="67"/>
      <c r="C720" s="116" t="s">
        <v>11</v>
      </c>
      <c r="D720" s="117"/>
      <c r="E720" s="95"/>
      <c r="F720" s="33" t="s">
        <v>2</v>
      </c>
      <c r="G720" s="26"/>
      <c r="H720" s="97" t="str">
        <f t="shared" ref="H720" si="3723">IF($G719="","",IF($E719=1,ROUNDDOWN($G720*7.4/1000,0),ROUNDDOWN($G720*6/1000,0)))</f>
        <v/>
      </c>
      <c r="I720" s="98"/>
      <c r="J720" s="97" t="str">
        <f t="shared" si="3717"/>
        <v/>
      </c>
      <c r="K720" s="98"/>
      <c r="L720" s="97" t="str">
        <f t="shared" si="3718"/>
        <v/>
      </c>
      <c r="M720" s="105"/>
      <c r="N720" s="92"/>
      <c r="O720" s="89"/>
      <c r="P720" s="119"/>
      <c r="Q720" s="103"/>
      <c r="R720" s="103"/>
      <c r="S720" s="111"/>
      <c r="U720" s="16"/>
      <c r="V720" s="16"/>
      <c r="W720" s="16"/>
      <c r="X720" s="16"/>
    </row>
    <row r="721" spans="1:24" ht="14.25" thickBot="1" x14ac:dyDescent="0.2">
      <c r="A721" s="107"/>
      <c r="B721" s="67"/>
      <c r="C721" s="37"/>
      <c r="D721" s="38" t="s">
        <v>31</v>
      </c>
      <c r="E721" s="96"/>
      <c r="F721" s="39" t="str">
        <f t="shared" ref="F721" si="3724">$O$12</f>
        <v>差２</v>
      </c>
      <c r="G721" s="40" t="str">
        <f t="shared" ref="G721" si="3725">IF(AND($G719="",$G720=""),"",$G719-$G720)</f>
        <v/>
      </c>
      <c r="H721" s="41" t="s">
        <v>4</v>
      </c>
      <c r="I721" s="42" t="str">
        <f t="shared" ref="I721" si="3726">IF(AND($H719="",$H720=""),"",$H719-$H720)</f>
        <v/>
      </c>
      <c r="J721" s="41" t="s">
        <v>5</v>
      </c>
      <c r="K721" s="42" t="str">
        <f t="shared" ref="K721" si="3727">IF(AND($J719="",$J720=""),"",$J719-$J720)</f>
        <v/>
      </c>
      <c r="L721" s="43" t="s">
        <v>6</v>
      </c>
      <c r="M721" s="40" t="str">
        <f t="shared" ref="M721" si="3728">IF(AND($L719="",$L720=""),"",$L719-$L720)</f>
        <v/>
      </c>
      <c r="N721" s="92"/>
      <c r="O721" s="90"/>
      <c r="P721" s="119"/>
      <c r="Q721" s="103"/>
      <c r="R721" s="103"/>
      <c r="S721" s="112"/>
      <c r="U721" s="16"/>
      <c r="V721" s="16"/>
      <c r="W721" s="16"/>
      <c r="X721" s="16"/>
    </row>
    <row r="722" spans="1:24" ht="15" thickTop="1" thickBot="1" x14ac:dyDescent="0.2">
      <c r="A722" s="108"/>
      <c r="B722" s="62" t="s">
        <v>18</v>
      </c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4"/>
      <c r="P722" s="44" t="str">
        <f t="shared" ref="P722" si="3729">IF(AND($P716="",$P719=""),"",SUM($P716:$P719))</f>
        <v/>
      </c>
      <c r="Q722" s="45" t="str">
        <f t="shared" ref="Q722" si="3730">IF(AND(Q716="",Q719=""),"",SUM(Q716:Q719))</f>
        <v/>
      </c>
      <c r="R722" s="45" t="str">
        <f t="shared" ref="R722" si="3731">IF(AND($R716="",$R719=""),"",SUM($R716:$R719))</f>
        <v/>
      </c>
      <c r="S722" s="46" t="str">
        <f t="shared" ref="S722" si="3732">IF(AND($P722="",$Q722="",$R722=""),"",SUM($P722:$R722))</f>
        <v/>
      </c>
      <c r="T722" s="52">
        <v>102</v>
      </c>
      <c r="U722" s="53" t="str">
        <f t="shared" ref="U722" si="3733">P722</f>
        <v/>
      </c>
      <c r="V722" s="53" t="str">
        <f t="shared" ref="V722" si="3734">Q722</f>
        <v/>
      </c>
      <c r="W722" s="53" t="str">
        <f t="shared" ref="W722" si="3735">R722</f>
        <v/>
      </c>
      <c r="X722" s="53" t="str">
        <f t="shared" ref="X722" si="3736">S722</f>
        <v/>
      </c>
    </row>
    <row r="723" spans="1:24" ht="14.25" thickBot="1" x14ac:dyDescent="0.2">
      <c r="A723" s="106" t="str" cm="1">
        <f t="array" aca="1" ref="A723" ca="1">IF($B723="","",IF(ISNUMBER(OFFSET(INDIRECT(ADDRESS(ROW(),COLUMN())),-7,0)),OFFSET(INDIRECT(ADDRESS(ROW(),COLUMN())),-7,0)+1,1))</f>
        <v/>
      </c>
      <c r="B723" s="65"/>
      <c r="C723" s="31"/>
      <c r="D723" s="20" t="s">
        <v>31</v>
      </c>
      <c r="E723" s="94" t="s">
        <v>30</v>
      </c>
      <c r="F723" s="21" t="s">
        <v>1</v>
      </c>
      <c r="G723" s="25"/>
      <c r="H723" s="99" t="str">
        <f t="shared" ref="H723" si="3737">IF($G723="","",IF($E723=1,ROUNDDOWN($G723*7.4/1000,0),ROUNDDOWN($G723*6/1000,0)))</f>
        <v/>
      </c>
      <c r="I723" s="101"/>
      <c r="J723" s="99" t="str">
        <f t="shared" ref="J723" si="3738">IF($G723="","",ROUNDDOWN($G723*2/1000,0))</f>
        <v/>
      </c>
      <c r="K723" s="101"/>
      <c r="L723" s="99" t="str">
        <f t="shared" ref="L723" si="3739">IF(G723="","",ROUNDDOWN($G723*2/1000,0))</f>
        <v/>
      </c>
      <c r="M723" s="100"/>
      <c r="N723" s="91" t="str">
        <f t="shared" ref="N723" si="3740">IF(AND($C723="",$C725=""),"",ABS($C723-$C725)+1)</f>
        <v/>
      </c>
      <c r="O723" s="120" t="str">
        <f t="shared" ref="O723" si="3741">REPLACE($O$7,1,2,"差１")</f>
        <v>差１</v>
      </c>
      <c r="P723" s="113" t="str">
        <f t="shared" ref="P723" si="3742">IF($I725="","",$I725*$N723)</f>
        <v/>
      </c>
      <c r="Q723" s="102" t="str">
        <f t="shared" ref="Q723" si="3743">IF($K725="","",$K725*$N723)</f>
        <v/>
      </c>
      <c r="R723" s="102" t="str">
        <f t="shared" ref="R723" si="3744">IF($M725="","",$M725*$N723)</f>
        <v/>
      </c>
      <c r="S723" s="111"/>
      <c r="U723" s="16"/>
      <c r="V723" s="16"/>
      <c r="W723" s="16"/>
      <c r="X723" s="16"/>
    </row>
    <row r="724" spans="1:24" ht="14.25" thickBot="1" x14ac:dyDescent="0.2">
      <c r="A724" s="107"/>
      <c r="B724" s="65"/>
      <c r="C724" s="116" t="s">
        <v>11</v>
      </c>
      <c r="D724" s="117"/>
      <c r="E724" s="95"/>
      <c r="F724" s="33" t="s">
        <v>2</v>
      </c>
      <c r="G724" s="26"/>
      <c r="H724" s="97" t="str">
        <f t="shared" ref="H724" si="3745">IF($G724="","",IF($E723=1,ROUNDDOWN($G724*7.4/1000,0),ROUNDDOWN($G724*6/1000,0)))</f>
        <v/>
      </c>
      <c r="I724" s="98"/>
      <c r="J724" s="97" t="str">
        <f t="shared" ref="J724" si="3746">IF(G724="","",ROUNDDOWN(G724*2/1000,0))</f>
        <v/>
      </c>
      <c r="K724" s="98"/>
      <c r="L724" s="97" t="str">
        <f t="shared" ref="L724" si="3747">IF($G724="","",ROUNDDOWN($G724*2/1000,0))</f>
        <v/>
      </c>
      <c r="M724" s="105"/>
      <c r="N724" s="92"/>
      <c r="O724" s="120"/>
      <c r="P724" s="114"/>
      <c r="Q724" s="103"/>
      <c r="R724" s="103"/>
      <c r="S724" s="111"/>
      <c r="U724" s="16"/>
      <c r="V724" s="16"/>
      <c r="W724" s="16"/>
      <c r="X724" s="16"/>
    </row>
    <row r="725" spans="1:24" ht="14.25" thickBot="1" x14ac:dyDescent="0.2">
      <c r="A725" s="107"/>
      <c r="B725" s="65"/>
      <c r="C725" s="34"/>
      <c r="D725" s="22" t="s">
        <v>31</v>
      </c>
      <c r="E725" s="96"/>
      <c r="F725" s="23" t="str">
        <f t="shared" ref="F725" si="3748">$O$9</f>
        <v>差１</v>
      </c>
      <c r="G725" s="7" t="str">
        <f t="shared" ref="G725" si="3749">IF(AND($G723="",$G724="",""),"",$G723-$G724)</f>
        <v/>
      </c>
      <c r="H725" s="8" t="s">
        <v>4</v>
      </c>
      <c r="I725" s="9" t="str">
        <f t="shared" ref="I725" si="3750">IF(AND($H723="",$H724=""),"",$H723-$H724)</f>
        <v/>
      </c>
      <c r="J725" s="8" t="s">
        <v>5</v>
      </c>
      <c r="K725" s="9" t="str">
        <f t="shared" ref="K725" si="3751">IF(AND($J723="",$J724=""),"",$J723-$J724)</f>
        <v/>
      </c>
      <c r="L725" s="10" t="s">
        <v>6</v>
      </c>
      <c r="M725" s="7" t="str">
        <f t="shared" ref="M725" si="3752">IF(AND($L723="",$L724=""),"",$L723-$L724)</f>
        <v/>
      </c>
      <c r="N725" s="93"/>
      <c r="O725" s="120"/>
      <c r="P725" s="115"/>
      <c r="Q725" s="104"/>
      <c r="R725" s="104"/>
      <c r="S725" s="111"/>
      <c r="U725" s="16"/>
      <c r="V725" s="16"/>
      <c r="W725" s="16"/>
      <c r="X725" s="16"/>
    </row>
    <row r="726" spans="1:24" ht="14.25" thickBot="1" x14ac:dyDescent="0.2">
      <c r="A726" s="107"/>
      <c r="B726" s="66"/>
      <c r="C726" s="31"/>
      <c r="D726" s="20" t="s">
        <v>31</v>
      </c>
      <c r="E726" s="94"/>
      <c r="F726" s="24" t="s">
        <v>1</v>
      </c>
      <c r="G726" s="26"/>
      <c r="H726" s="86" t="str">
        <f t="shared" ref="H726" si="3753">IF($G726="","",IF($E726=1,ROUNDDOWN($G726*7.4/1000,0),ROUNDDOWN($G726*6/1000,0)))</f>
        <v/>
      </c>
      <c r="I726" s="87"/>
      <c r="J726" s="86" t="str">
        <f t="shared" ref="J726:J727" si="3754">IF($G726="","",ROUNDDOWN($G726*2/1000,0))</f>
        <v/>
      </c>
      <c r="K726" s="87"/>
      <c r="L726" s="86" t="str">
        <f t="shared" ref="L726:L727" si="3755">IF($G726="","",ROUNDDOWN($G726*2/1000,0))</f>
        <v/>
      </c>
      <c r="M726" s="88"/>
      <c r="N726" s="91" t="str">
        <f t="shared" ref="N726" si="3756">IF(AND($C726="",$C728=""),"",ABS($C726-$C728)+1)</f>
        <v/>
      </c>
      <c r="O726" s="89" t="str">
        <f t="shared" ref="O726" si="3757">REPLACE($O$7,1,2,"差２")</f>
        <v>差２</v>
      </c>
      <c r="P726" s="118" t="str">
        <f t="shared" ref="P726" si="3758">IF($I728="","",$I728*$N726)</f>
        <v/>
      </c>
      <c r="Q726" s="102" t="str">
        <f t="shared" ref="Q726:R726" si="3759">IF($G728="","",$G728*$N726)</f>
        <v/>
      </c>
      <c r="R726" s="102" t="str">
        <f t="shared" si="3759"/>
        <v/>
      </c>
      <c r="S726" s="111"/>
      <c r="U726" s="16"/>
      <c r="V726" s="16"/>
      <c r="W726" s="16"/>
      <c r="X726" s="16"/>
    </row>
    <row r="727" spans="1:24" ht="14.25" thickBot="1" x14ac:dyDescent="0.2">
      <c r="A727" s="107"/>
      <c r="B727" s="67"/>
      <c r="C727" s="116" t="s">
        <v>11</v>
      </c>
      <c r="D727" s="117"/>
      <c r="E727" s="95"/>
      <c r="F727" s="33" t="s">
        <v>2</v>
      </c>
      <c r="G727" s="26"/>
      <c r="H727" s="97" t="str">
        <f t="shared" ref="H727" si="3760">IF($G726="","",IF($E726=1,ROUNDDOWN($G727*7.4/1000,0),ROUNDDOWN($G727*6/1000,0)))</f>
        <v/>
      </c>
      <c r="I727" s="98"/>
      <c r="J727" s="97" t="str">
        <f t="shared" si="3754"/>
        <v/>
      </c>
      <c r="K727" s="98"/>
      <c r="L727" s="97" t="str">
        <f t="shared" si="3755"/>
        <v/>
      </c>
      <c r="M727" s="105"/>
      <c r="N727" s="92"/>
      <c r="O727" s="89"/>
      <c r="P727" s="119"/>
      <c r="Q727" s="103"/>
      <c r="R727" s="103"/>
      <c r="S727" s="111"/>
      <c r="U727" s="16"/>
      <c r="V727" s="16"/>
      <c r="W727" s="16"/>
      <c r="X727" s="16"/>
    </row>
    <row r="728" spans="1:24" ht="14.25" thickBot="1" x14ac:dyDescent="0.2">
      <c r="A728" s="107"/>
      <c r="B728" s="67"/>
      <c r="C728" s="37"/>
      <c r="D728" s="38" t="s">
        <v>31</v>
      </c>
      <c r="E728" s="96"/>
      <c r="F728" s="39" t="str">
        <f t="shared" ref="F728" si="3761">$O$12</f>
        <v>差２</v>
      </c>
      <c r="G728" s="40" t="str">
        <f t="shared" ref="G728" si="3762">IF(AND($G726="",$G727=""),"",$G726-$G727)</f>
        <v/>
      </c>
      <c r="H728" s="41" t="s">
        <v>4</v>
      </c>
      <c r="I728" s="42" t="str">
        <f t="shared" ref="I728" si="3763">IF(AND($H726="",$H727=""),"",$H726-$H727)</f>
        <v/>
      </c>
      <c r="J728" s="41" t="s">
        <v>5</v>
      </c>
      <c r="K728" s="42" t="str">
        <f t="shared" ref="K728" si="3764">IF(AND($J726="",$J727=""),"",$J726-$J727)</f>
        <v/>
      </c>
      <c r="L728" s="43" t="s">
        <v>6</v>
      </c>
      <c r="M728" s="40" t="str">
        <f t="shared" ref="M728" si="3765">IF(AND($L726="",$L727=""),"",$L726-$L727)</f>
        <v/>
      </c>
      <c r="N728" s="92"/>
      <c r="O728" s="90"/>
      <c r="P728" s="119"/>
      <c r="Q728" s="103"/>
      <c r="R728" s="103"/>
      <c r="S728" s="112"/>
      <c r="U728" s="16"/>
      <c r="V728" s="16"/>
      <c r="W728" s="16"/>
      <c r="X728" s="16"/>
    </row>
    <row r="729" spans="1:24" ht="15" thickTop="1" thickBot="1" x14ac:dyDescent="0.2">
      <c r="A729" s="108"/>
      <c r="B729" s="62" t="s">
        <v>18</v>
      </c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4"/>
      <c r="P729" s="44" t="str">
        <f t="shared" ref="P729" si="3766">IF(AND($P723="",$P726=""),"",SUM($P723:$P726))</f>
        <v/>
      </c>
      <c r="Q729" s="45" t="str">
        <f t="shared" ref="Q729" si="3767">IF(AND(Q723="",Q726=""),"",SUM(Q723:Q726))</f>
        <v/>
      </c>
      <c r="R729" s="45" t="str">
        <f t="shared" ref="R729" si="3768">IF(AND($R723="",$R726=""),"",SUM($R723:$R726))</f>
        <v/>
      </c>
      <c r="S729" s="46" t="str">
        <f t="shared" ref="S729" si="3769">IF(AND($P729="",$Q729="",$R729=""),"",SUM($P729:$R729))</f>
        <v/>
      </c>
      <c r="T729" s="52">
        <v>103</v>
      </c>
      <c r="U729" s="53" t="str">
        <f t="shared" ref="U729" si="3770">P729</f>
        <v/>
      </c>
      <c r="V729" s="53" t="str">
        <f t="shared" ref="V729" si="3771">Q729</f>
        <v/>
      </c>
      <c r="W729" s="53" t="str">
        <f t="shared" ref="W729" si="3772">R729</f>
        <v/>
      </c>
      <c r="X729" s="53" t="str">
        <f t="shared" ref="X729" si="3773">S729</f>
        <v/>
      </c>
    </row>
    <row r="730" spans="1:24" ht="14.25" thickBot="1" x14ac:dyDescent="0.2">
      <c r="A730" s="106" t="str" cm="1">
        <f t="array" aca="1" ref="A730" ca="1">IF($B730="","",IF(ISNUMBER(OFFSET(INDIRECT(ADDRESS(ROW(),COLUMN())),-7,0)),OFFSET(INDIRECT(ADDRESS(ROW(),COLUMN())),-7,0)+1,1))</f>
        <v/>
      </c>
      <c r="B730" s="65"/>
      <c r="C730" s="31"/>
      <c r="D730" s="20" t="s">
        <v>31</v>
      </c>
      <c r="E730" s="94" t="s">
        <v>30</v>
      </c>
      <c r="F730" s="21" t="s">
        <v>1</v>
      </c>
      <c r="G730" s="25"/>
      <c r="H730" s="99" t="str">
        <f t="shared" ref="H730" si="3774">IF($G730="","",IF($E730=1,ROUNDDOWN($G730*7.4/1000,0),ROUNDDOWN($G730*6/1000,0)))</f>
        <v/>
      </c>
      <c r="I730" s="101"/>
      <c r="J730" s="99" t="str">
        <f t="shared" ref="J730" si="3775">IF($G730="","",ROUNDDOWN($G730*2/1000,0))</f>
        <v/>
      </c>
      <c r="K730" s="101"/>
      <c r="L730" s="99" t="str">
        <f t="shared" ref="L730" si="3776">IF(G730="","",ROUNDDOWN($G730*2/1000,0))</f>
        <v/>
      </c>
      <c r="M730" s="100"/>
      <c r="N730" s="91" t="str">
        <f t="shared" ref="N730" si="3777">IF(AND($C730="",$C732=""),"",ABS($C730-$C732)+1)</f>
        <v/>
      </c>
      <c r="O730" s="120" t="str">
        <f t="shared" ref="O730" si="3778">REPLACE($O$7,1,2,"差１")</f>
        <v>差１</v>
      </c>
      <c r="P730" s="113" t="str">
        <f t="shared" ref="P730" si="3779">IF($I732="","",$I732*$N730)</f>
        <v/>
      </c>
      <c r="Q730" s="102" t="str">
        <f t="shared" ref="Q730" si="3780">IF($K732="","",$K732*$N730)</f>
        <v/>
      </c>
      <c r="R730" s="102" t="str">
        <f t="shared" ref="R730" si="3781">IF($M732="","",$M732*$N730)</f>
        <v/>
      </c>
      <c r="S730" s="111"/>
      <c r="U730" s="16"/>
      <c r="V730" s="16"/>
      <c r="W730" s="16"/>
      <c r="X730" s="16"/>
    </row>
    <row r="731" spans="1:24" ht="14.25" thickBot="1" x14ac:dyDescent="0.2">
      <c r="A731" s="107"/>
      <c r="B731" s="65"/>
      <c r="C731" s="116" t="s">
        <v>11</v>
      </c>
      <c r="D731" s="117"/>
      <c r="E731" s="95"/>
      <c r="F731" s="33" t="s">
        <v>2</v>
      </c>
      <c r="G731" s="26"/>
      <c r="H731" s="97" t="str">
        <f t="shared" ref="H731" si="3782">IF($G731="","",IF($E730=1,ROUNDDOWN($G731*7.4/1000,0),ROUNDDOWN($G731*6/1000,0)))</f>
        <v/>
      </c>
      <c r="I731" s="98"/>
      <c r="J731" s="97" t="str">
        <f t="shared" ref="J731" si="3783">IF(G731="","",ROUNDDOWN(G731*2/1000,0))</f>
        <v/>
      </c>
      <c r="K731" s="98"/>
      <c r="L731" s="97" t="str">
        <f t="shared" ref="L731" si="3784">IF($G731="","",ROUNDDOWN($G731*2/1000,0))</f>
        <v/>
      </c>
      <c r="M731" s="105"/>
      <c r="N731" s="92"/>
      <c r="O731" s="120"/>
      <c r="P731" s="114"/>
      <c r="Q731" s="103"/>
      <c r="R731" s="103"/>
      <c r="S731" s="111"/>
      <c r="U731" s="16"/>
      <c r="V731" s="16"/>
      <c r="W731" s="16"/>
      <c r="X731" s="16"/>
    </row>
    <row r="732" spans="1:24" ht="14.25" thickBot="1" x14ac:dyDescent="0.2">
      <c r="A732" s="107"/>
      <c r="B732" s="65"/>
      <c r="C732" s="34"/>
      <c r="D732" s="22" t="s">
        <v>31</v>
      </c>
      <c r="E732" s="96"/>
      <c r="F732" s="23" t="str">
        <f t="shared" ref="F732" si="3785">$O$9</f>
        <v>差１</v>
      </c>
      <c r="G732" s="7" t="str">
        <f t="shared" ref="G732" si="3786">IF(AND($G730="",$G731="",""),"",$G730-$G731)</f>
        <v/>
      </c>
      <c r="H732" s="8" t="s">
        <v>4</v>
      </c>
      <c r="I732" s="9" t="str">
        <f t="shared" ref="I732" si="3787">IF(AND($H730="",$H731=""),"",$H730-$H731)</f>
        <v/>
      </c>
      <c r="J732" s="8" t="s">
        <v>5</v>
      </c>
      <c r="K732" s="9" t="str">
        <f t="shared" ref="K732" si="3788">IF(AND($J730="",$J731=""),"",$J730-$J731)</f>
        <v/>
      </c>
      <c r="L732" s="10" t="s">
        <v>6</v>
      </c>
      <c r="M732" s="7" t="str">
        <f t="shared" ref="M732" si="3789">IF(AND($L730="",$L731=""),"",$L730-$L731)</f>
        <v/>
      </c>
      <c r="N732" s="93"/>
      <c r="O732" s="120"/>
      <c r="P732" s="115"/>
      <c r="Q732" s="104"/>
      <c r="R732" s="104"/>
      <c r="S732" s="111"/>
      <c r="U732" s="16"/>
      <c r="V732" s="16"/>
      <c r="W732" s="16"/>
      <c r="X732" s="16"/>
    </row>
    <row r="733" spans="1:24" ht="14.25" thickBot="1" x14ac:dyDescent="0.2">
      <c r="A733" s="107"/>
      <c r="B733" s="66"/>
      <c r="C733" s="31"/>
      <c r="D733" s="20" t="s">
        <v>31</v>
      </c>
      <c r="E733" s="94"/>
      <c r="F733" s="24" t="s">
        <v>1</v>
      </c>
      <c r="G733" s="26"/>
      <c r="H733" s="86" t="str">
        <f t="shared" ref="H733" si="3790">IF($G733="","",IF($E733=1,ROUNDDOWN($G733*7.4/1000,0),ROUNDDOWN($G733*6/1000,0)))</f>
        <v/>
      </c>
      <c r="I733" s="87"/>
      <c r="J733" s="86" t="str">
        <f t="shared" ref="J733:J734" si="3791">IF($G733="","",ROUNDDOWN($G733*2/1000,0))</f>
        <v/>
      </c>
      <c r="K733" s="87"/>
      <c r="L733" s="86" t="str">
        <f t="shared" ref="L733:L734" si="3792">IF($G733="","",ROUNDDOWN($G733*2/1000,0))</f>
        <v/>
      </c>
      <c r="M733" s="88"/>
      <c r="N733" s="91" t="str">
        <f t="shared" ref="N733" si="3793">IF(AND($C733="",$C735=""),"",ABS($C733-$C735)+1)</f>
        <v/>
      </c>
      <c r="O733" s="89" t="str">
        <f t="shared" ref="O733" si="3794">REPLACE($O$7,1,2,"差２")</f>
        <v>差２</v>
      </c>
      <c r="P733" s="118" t="str">
        <f t="shared" ref="P733" si="3795">IF($I735="","",$I735*$N733)</f>
        <v/>
      </c>
      <c r="Q733" s="102" t="str">
        <f t="shared" ref="Q733:R733" si="3796">IF($G735="","",$G735*$N733)</f>
        <v/>
      </c>
      <c r="R733" s="102" t="str">
        <f t="shared" si="3796"/>
        <v/>
      </c>
      <c r="S733" s="111"/>
      <c r="U733" s="16"/>
      <c r="V733" s="16"/>
      <c r="W733" s="16"/>
      <c r="X733" s="16"/>
    </row>
    <row r="734" spans="1:24" ht="14.25" thickBot="1" x14ac:dyDescent="0.2">
      <c r="A734" s="107"/>
      <c r="B734" s="67"/>
      <c r="C734" s="116" t="s">
        <v>11</v>
      </c>
      <c r="D734" s="117"/>
      <c r="E734" s="95"/>
      <c r="F734" s="33" t="s">
        <v>2</v>
      </c>
      <c r="G734" s="26"/>
      <c r="H734" s="97" t="str">
        <f t="shared" ref="H734" si="3797">IF($G733="","",IF($E733=1,ROUNDDOWN($G734*7.4/1000,0),ROUNDDOWN($G734*6/1000,0)))</f>
        <v/>
      </c>
      <c r="I734" s="98"/>
      <c r="J734" s="97" t="str">
        <f t="shared" si="3791"/>
        <v/>
      </c>
      <c r="K734" s="98"/>
      <c r="L734" s="97" t="str">
        <f t="shared" si="3792"/>
        <v/>
      </c>
      <c r="M734" s="105"/>
      <c r="N734" s="92"/>
      <c r="O734" s="89"/>
      <c r="P734" s="119"/>
      <c r="Q734" s="103"/>
      <c r="R734" s="103"/>
      <c r="S734" s="111"/>
      <c r="U734" s="16"/>
      <c r="V734" s="16"/>
      <c r="W734" s="16"/>
      <c r="X734" s="16"/>
    </row>
    <row r="735" spans="1:24" ht="14.25" thickBot="1" x14ac:dyDescent="0.2">
      <c r="A735" s="107"/>
      <c r="B735" s="67"/>
      <c r="C735" s="37"/>
      <c r="D735" s="38" t="s">
        <v>31</v>
      </c>
      <c r="E735" s="96"/>
      <c r="F735" s="39" t="str">
        <f t="shared" ref="F735" si="3798">$O$12</f>
        <v>差２</v>
      </c>
      <c r="G735" s="40" t="str">
        <f t="shared" ref="G735" si="3799">IF(AND($G733="",$G734=""),"",$G733-$G734)</f>
        <v/>
      </c>
      <c r="H735" s="41" t="s">
        <v>4</v>
      </c>
      <c r="I735" s="42" t="str">
        <f t="shared" ref="I735" si="3800">IF(AND($H733="",$H734=""),"",$H733-$H734)</f>
        <v/>
      </c>
      <c r="J735" s="41" t="s">
        <v>5</v>
      </c>
      <c r="K735" s="42" t="str">
        <f t="shared" ref="K735" si="3801">IF(AND($J733="",$J734=""),"",$J733-$J734)</f>
        <v/>
      </c>
      <c r="L735" s="43" t="s">
        <v>6</v>
      </c>
      <c r="M735" s="40" t="str">
        <f t="shared" ref="M735" si="3802">IF(AND($L733="",$L734=""),"",$L733-$L734)</f>
        <v/>
      </c>
      <c r="N735" s="92"/>
      <c r="O735" s="90"/>
      <c r="P735" s="119"/>
      <c r="Q735" s="103"/>
      <c r="R735" s="103"/>
      <c r="S735" s="112"/>
      <c r="U735" s="16"/>
      <c r="V735" s="16"/>
      <c r="W735" s="16"/>
      <c r="X735" s="16"/>
    </row>
    <row r="736" spans="1:24" ht="15" thickTop="1" thickBot="1" x14ac:dyDescent="0.2">
      <c r="A736" s="108"/>
      <c r="B736" s="62" t="s">
        <v>18</v>
      </c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4"/>
      <c r="P736" s="44" t="str">
        <f t="shared" ref="P736" si="3803">IF(AND($P730="",$P733=""),"",SUM($P730:$P733))</f>
        <v/>
      </c>
      <c r="Q736" s="45" t="str">
        <f t="shared" ref="Q736" si="3804">IF(AND(Q730="",Q733=""),"",SUM(Q730:Q733))</f>
        <v/>
      </c>
      <c r="R736" s="45" t="str">
        <f t="shared" ref="R736" si="3805">IF(AND($R730="",$R733=""),"",SUM($R730:$R733))</f>
        <v/>
      </c>
      <c r="S736" s="46" t="str">
        <f t="shared" ref="S736" si="3806">IF(AND($P736="",$Q736="",$R736=""),"",SUM($P736:$R736))</f>
        <v/>
      </c>
      <c r="T736" s="52">
        <v>104</v>
      </c>
      <c r="U736" s="53" t="str">
        <f t="shared" ref="U736" si="3807">P736</f>
        <v/>
      </c>
      <c r="V736" s="53" t="str">
        <f t="shared" ref="V736" si="3808">Q736</f>
        <v/>
      </c>
      <c r="W736" s="53" t="str">
        <f t="shared" ref="W736" si="3809">R736</f>
        <v/>
      </c>
      <c r="X736" s="53" t="str">
        <f t="shared" ref="X736" si="3810">S736</f>
        <v/>
      </c>
    </row>
    <row r="737" spans="1:24" ht="14.25" thickBot="1" x14ac:dyDescent="0.2">
      <c r="A737" s="106" t="str" cm="1">
        <f t="array" aca="1" ref="A737" ca="1">IF($B737="","",IF(ISNUMBER(OFFSET(INDIRECT(ADDRESS(ROW(),COLUMN())),-7,0)),OFFSET(INDIRECT(ADDRESS(ROW(),COLUMN())),-7,0)+1,1))</f>
        <v/>
      </c>
      <c r="B737" s="65"/>
      <c r="C737" s="31"/>
      <c r="D737" s="20" t="s">
        <v>31</v>
      </c>
      <c r="E737" s="94" t="s">
        <v>30</v>
      </c>
      <c r="F737" s="21" t="s">
        <v>1</v>
      </c>
      <c r="G737" s="25"/>
      <c r="H737" s="99" t="str">
        <f t="shared" ref="H737" si="3811">IF($G737="","",IF($E737=1,ROUNDDOWN($G737*7.4/1000,0),ROUNDDOWN($G737*6/1000,0)))</f>
        <v/>
      </c>
      <c r="I737" s="101"/>
      <c r="J737" s="99" t="str">
        <f t="shared" ref="J737" si="3812">IF($G737="","",ROUNDDOWN($G737*2/1000,0))</f>
        <v/>
      </c>
      <c r="K737" s="101"/>
      <c r="L737" s="99" t="str">
        <f t="shared" ref="L737" si="3813">IF(G737="","",ROUNDDOWN($G737*2/1000,0))</f>
        <v/>
      </c>
      <c r="M737" s="100"/>
      <c r="N737" s="91" t="str">
        <f t="shared" ref="N737" si="3814">IF(AND($C737="",$C739=""),"",ABS($C737-$C739)+1)</f>
        <v/>
      </c>
      <c r="O737" s="120" t="str">
        <f t="shared" ref="O737" si="3815">REPLACE($O$7,1,2,"差１")</f>
        <v>差１</v>
      </c>
      <c r="P737" s="113" t="str">
        <f t="shared" ref="P737" si="3816">IF($I739="","",$I739*$N737)</f>
        <v/>
      </c>
      <c r="Q737" s="102" t="str">
        <f t="shared" ref="Q737" si="3817">IF($K739="","",$K739*$N737)</f>
        <v/>
      </c>
      <c r="R737" s="102" t="str">
        <f t="shared" ref="R737" si="3818">IF($M739="","",$M739*$N737)</f>
        <v/>
      </c>
      <c r="S737" s="111"/>
      <c r="U737" s="16"/>
      <c r="V737" s="16"/>
      <c r="W737" s="16"/>
      <c r="X737" s="16"/>
    </row>
    <row r="738" spans="1:24" ht="14.25" thickBot="1" x14ac:dyDescent="0.2">
      <c r="A738" s="107"/>
      <c r="B738" s="65"/>
      <c r="C738" s="116" t="s">
        <v>11</v>
      </c>
      <c r="D738" s="117"/>
      <c r="E738" s="95"/>
      <c r="F738" s="33" t="s">
        <v>2</v>
      </c>
      <c r="G738" s="26"/>
      <c r="H738" s="97" t="str">
        <f t="shared" ref="H738" si="3819">IF($G738="","",IF($E737=1,ROUNDDOWN($G738*7.4/1000,0),ROUNDDOWN($G738*6/1000,0)))</f>
        <v/>
      </c>
      <c r="I738" s="98"/>
      <c r="J738" s="97" t="str">
        <f t="shared" ref="J738" si="3820">IF(G738="","",ROUNDDOWN(G738*2/1000,0))</f>
        <v/>
      </c>
      <c r="K738" s="98"/>
      <c r="L738" s="97" t="str">
        <f t="shared" ref="L738" si="3821">IF($G738="","",ROUNDDOWN($G738*2/1000,0))</f>
        <v/>
      </c>
      <c r="M738" s="105"/>
      <c r="N738" s="92"/>
      <c r="O738" s="120"/>
      <c r="P738" s="114"/>
      <c r="Q738" s="103"/>
      <c r="R738" s="103"/>
      <c r="S738" s="111"/>
      <c r="U738" s="16"/>
      <c r="V738" s="16"/>
      <c r="W738" s="16"/>
      <c r="X738" s="16"/>
    </row>
    <row r="739" spans="1:24" ht="14.25" thickBot="1" x14ac:dyDescent="0.2">
      <c r="A739" s="107"/>
      <c r="B739" s="65"/>
      <c r="C739" s="34"/>
      <c r="D739" s="22" t="s">
        <v>31</v>
      </c>
      <c r="E739" s="96"/>
      <c r="F739" s="23" t="str">
        <f t="shared" ref="F739" si="3822">$O$9</f>
        <v>差１</v>
      </c>
      <c r="G739" s="7" t="str">
        <f t="shared" ref="G739" si="3823">IF(AND($G737="",$G738="",""),"",$G737-$G738)</f>
        <v/>
      </c>
      <c r="H739" s="8" t="s">
        <v>4</v>
      </c>
      <c r="I739" s="9" t="str">
        <f t="shared" ref="I739" si="3824">IF(AND($H737="",$H738=""),"",$H737-$H738)</f>
        <v/>
      </c>
      <c r="J739" s="8" t="s">
        <v>5</v>
      </c>
      <c r="K739" s="9" t="str">
        <f t="shared" ref="K739" si="3825">IF(AND($J737="",$J738=""),"",$J737-$J738)</f>
        <v/>
      </c>
      <c r="L739" s="10" t="s">
        <v>6</v>
      </c>
      <c r="M739" s="7" t="str">
        <f t="shared" ref="M739" si="3826">IF(AND($L737="",$L738=""),"",$L737-$L738)</f>
        <v/>
      </c>
      <c r="N739" s="93"/>
      <c r="O739" s="120"/>
      <c r="P739" s="115"/>
      <c r="Q739" s="104"/>
      <c r="R739" s="104"/>
      <c r="S739" s="111"/>
      <c r="U739" s="16"/>
      <c r="V739" s="16"/>
      <c r="W739" s="16"/>
      <c r="X739" s="16"/>
    </row>
    <row r="740" spans="1:24" ht="14.25" thickBot="1" x14ac:dyDescent="0.2">
      <c r="A740" s="107"/>
      <c r="B740" s="66"/>
      <c r="C740" s="31"/>
      <c r="D740" s="20" t="s">
        <v>31</v>
      </c>
      <c r="E740" s="94"/>
      <c r="F740" s="24" t="s">
        <v>1</v>
      </c>
      <c r="G740" s="26"/>
      <c r="H740" s="86" t="str">
        <f t="shared" ref="H740" si="3827">IF($G740="","",IF($E740=1,ROUNDDOWN($G740*7.4/1000,0),ROUNDDOWN($G740*6/1000,0)))</f>
        <v/>
      </c>
      <c r="I740" s="87"/>
      <c r="J740" s="86" t="str">
        <f t="shared" ref="J740:J741" si="3828">IF($G740="","",ROUNDDOWN($G740*2/1000,0))</f>
        <v/>
      </c>
      <c r="K740" s="87"/>
      <c r="L740" s="86" t="str">
        <f t="shared" ref="L740:L741" si="3829">IF($G740="","",ROUNDDOWN($G740*2/1000,0))</f>
        <v/>
      </c>
      <c r="M740" s="88"/>
      <c r="N740" s="91" t="str">
        <f t="shared" ref="N740" si="3830">IF(AND($C740="",$C742=""),"",ABS($C740-$C742)+1)</f>
        <v/>
      </c>
      <c r="O740" s="89" t="str">
        <f t="shared" ref="O740" si="3831">REPLACE($O$7,1,2,"差２")</f>
        <v>差２</v>
      </c>
      <c r="P740" s="118" t="str">
        <f t="shared" ref="P740" si="3832">IF($I742="","",$I742*$N740)</f>
        <v/>
      </c>
      <c r="Q740" s="102" t="str">
        <f t="shared" ref="Q740:R740" si="3833">IF($G742="","",$G742*$N740)</f>
        <v/>
      </c>
      <c r="R740" s="102" t="str">
        <f t="shared" si="3833"/>
        <v/>
      </c>
      <c r="S740" s="111"/>
      <c r="U740" s="16"/>
      <c r="V740" s="16"/>
      <c r="W740" s="16"/>
      <c r="X740" s="16"/>
    </row>
    <row r="741" spans="1:24" ht="14.25" thickBot="1" x14ac:dyDescent="0.2">
      <c r="A741" s="107"/>
      <c r="B741" s="67"/>
      <c r="C741" s="116" t="s">
        <v>11</v>
      </c>
      <c r="D741" s="117"/>
      <c r="E741" s="95"/>
      <c r="F741" s="33" t="s">
        <v>2</v>
      </c>
      <c r="G741" s="26"/>
      <c r="H741" s="97" t="str">
        <f t="shared" ref="H741" si="3834">IF($G740="","",IF($E740=1,ROUNDDOWN($G741*7.4/1000,0),ROUNDDOWN($G741*6/1000,0)))</f>
        <v/>
      </c>
      <c r="I741" s="98"/>
      <c r="J741" s="97" t="str">
        <f t="shared" si="3828"/>
        <v/>
      </c>
      <c r="K741" s="98"/>
      <c r="L741" s="97" t="str">
        <f t="shared" si="3829"/>
        <v/>
      </c>
      <c r="M741" s="105"/>
      <c r="N741" s="92"/>
      <c r="O741" s="89"/>
      <c r="P741" s="119"/>
      <c r="Q741" s="103"/>
      <c r="R741" s="103"/>
      <c r="S741" s="111"/>
      <c r="U741" s="16"/>
      <c r="V741" s="16"/>
      <c r="W741" s="16"/>
      <c r="X741" s="16"/>
    </row>
    <row r="742" spans="1:24" ht="14.25" thickBot="1" x14ac:dyDescent="0.2">
      <c r="A742" s="107"/>
      <c r="B742" s="67"/>
      <c r="C742" s="37"/>
      <c r="D742" s="38" t="s">
        <v>31</v>
      </c>
      <c r="E742" s="96"/>
      <c r="F742" s="39" t="str">
        <f t="shared" ref="F742" si="3835">$O$12</f>
        <v>差２</v>
      </c>
      <c r="G742" s="40" t="str">
        <f t="shared" ref="G742" si="3836">IF(AND($G740="",$G741=""),"",$G740-$G741)</f>
        <v/>
      </c>
      <c r="H742" s="41" t="s">
        <v>4</v>
      </c>
      <c r="I742" s="42" t="str">
        <f t="shared" ref="I742" si="3837">IF(AND($H740="",$H741=""),"",$H740-$H741)</f>
        <v/>
      </c>
      <c r="J742" s="41" t="s">
        <v>5</v>
      </c>
      <c r="K742" s="42" t="str">
        <f t="shared" ref="K742" si="3838">IF(AND($J740="",$J741=""),"",$J740-$J741)</f>
        <v/>
      </c>
      <c r="L742" s="43" t="s">
        <v>6</v>
      </c>
      <c r="M742" s="40" t="str">
        <f t="shared" ref="M742" si="3839">IF(AND($L740="",$L741=""),"",$L740-$L741)</f>
        <v/>
      </c>
      <c r="N742" s="92"/>
      <c r="O742" s="90"/>
      <c r="P742" s="119"/>
      <c r="Q742" s="103"/>
      <c r="R742" s="103"/>
      <c r="S742" s="112"/>
      <c r="U742" s="16"/>
      <c r="V742" s="16"/>
      <c r="W742" s="16"/>
      <c r="X742" s="16"/>
    </row>
    <row r="743" spans="1:24" ht="15" thickTop="1" thickBot="1" x14ac:dyDescent="0.2">
      <c r="A743" s="108"/>
      <c r="B743" s="62" t="s">
        <v>18</v>
      </c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4"/>
      <c r="P743" s="44" t="str">
        <f t="shared" ref="P743" si="3840">IF(AND($P737="",$P740=""),"",SUM($P737:$P740))</f>
        <v/>
      </c>
      <c r="Q743" s="45" t="str">
        <f t="shared" ref="Q743" si="3841">IF(AND(Q737="",Q740=""),"",SUM(Q737:Q740))</f>
        <v/>
      </c>
      <c r="R743" s="45" t="str">
        <f t="shared" ref="R743" si="3842">IF(AND($R737="",$R740=""),"",SUM($R737:$R740))</f>
        <v/>
      </c>
      <c r="S743" s="46" t="str">
        <f t="shared" ref="S743" si="3843">IF(AND($P743="",$Q743="",$R743=""),"",SUM($P743:$R743))</f>
        <v/>
      </c>
      <c r="T743" s="52">
        <v>105</v>
      </c>
      <c r="U743" s="53" t="str">
        <f t="shared" ref="U743" si="3844">P743</f>
        <v/>
      </c>
      <c r="V743" s="53" t="str">
        <f t="shared" ref="V743" si="3845">Q743</f>
        <v/>
      </c>
      <c r="W743" s="53" t="str">
        <f t="shared" ref="W743" si="3846">R743</f>
        <v/>
      </c>
      <c r="X743" s="53" t="str">
        <f t="shared" ref="X743" si="3847">S743</f>
        <v/>
      </c>
    </row>
    <row r="744" spans="1:24" ht="14.25" thickBot="1" x14ac:dyDescent="0.2">
      <c r="A744" s="106" t="str" cm="1">
        <f t="array" aca="1" ref="A744" ca="1">IF($B744="","",IF(ISNUMBER(OFFSET(INDIRECT(ADDRESS(ROW(),COLUMN())),-7,0)),OFFSET(INDIRECT(ADDRESS(ROW(),COLUMN())),-7,0)+1,1))</f>
        <v/>
      </c>
      <c r="B744" s="65"/>
      <c r="C744" s="31"/>
      <c r="D744" s="20" t="s">
        <v>31</v>
      </c>
      <c r="E744" s="94" t="s">
        <v>30</v>
      </c>
      <c r="F744" s="21" t="s">
        <v>1</v>
      </c>
      <c r="G744" s="25"/>
      <c r="H744" s="99" t="str">
        <f t="shared" ref="H744" si="3848">IF($G744="","",IF($E744=1,ROUNDDOWN($G744*7.4/1000,0),ROUNDDOWN($G744*6/1000,0)))</f>
        <v/>
      </c>
      <c r="I744" s="101"/>
      <c r="J744" s="99" t="str">
        <f t="shared" ref="J744" si="3849">IF($G744="","",ROUNDDOWN($G744*2/1000,0))</f>
        <v/>
      </c>
      <c r="K744" s="101"/>
      <c r="L744" s="99" t="str">
        <f t="shared" ref="L744" si="3850">IF(G744="","",ROUNDDOWN($G744*2/1000,0))</f>
        <v/>
      </c>
      <c r="M744" s="100"/>
      <c r="N744" s="91" t="str">
        <f t="shared" ref="N744" si="3851">IF(AND($C744="",$C746=""),"",ABS($C744-$C746)+1)</f>
        <v/>
      </c>
      <c r="O744" s="120" t="str">
        <f t="shared" ref="O744" si="3852">REPLACE($O$7,1,2,"差１")</f>
        <v>差１</v>
      </c>
      <c r="P744" s="113" t="str">
        <f t="shared" ref="P744" si="3853">IF($I746="","",$I746*$N744)</f>
        <v/>
      </c>
      <c r="Q744" s="102" t="str">
        <f t="shared" ref="Q744" si="3854">IF($K746="","",$K746*$N744)</f>
        <v/>
      </c>
      <c r="R744" s="102" t="str">
        <f t="shared" ref="R744" si="3855">IF($M746="","",$M746*$N744)</f>
        <v/>
      </c>
      <c r="S744" s="111"/>
      <c r="U744" s="16"/>
      <c r="V744" s="16"/>
      <c r="W744" s="16"/>
      <c r="X744" s="16"/>
    </row>
    <row r="745" spans="1:24" ht="14.25" thickBot="1" x14ac:dyDescent="0.2">
      <c r="A745" s="107"/>
      <c r="B745" s="65"/>
      <c r="C745" s="116" t="s">
        <v>11</v>
      </c>
      <c r="D745" s="117"/>
      <c r="E745" s="95"/>
      <c r="F745" s="33" t="s">
        <v>2</v>
      </c>
      <c r="G745" s="26"/>
      <c r="H745" s="97" t="str">
        <f t="shared" ref="H745" si="3856">IF($G745="","",IF($E744=1,ROUNDDOWN($G745*7.4/1000,0),ROUNDDOWN($G745*6/1000,0)))</f>
        <v/>
      </c>
      <c r="I745" s="98"/>
      <c r="J745" s="97" t="str">
        <f t="shared" ref="J745" si="3857">IF(G745="","",ROUNDDOWN(G745*2/1000,0))</f>
        <v/>
      </c>
      <c r="K745" s="98"/>
      <c r="L745" s="97" t="str">
        <f t="shared" ref="L745" si="3858">IF($G745="","",ROUNDDOWN($G745*2/1000,0))</f>
        <v/>
      </c>
      <c r="M745" s="105"/>
      <c r="N745" s="92"/>
      <c r="O745" s="120"/>
      <c r="P745" s="114"/>
      <c r="Q745" s="103"/>
      <c r="R745" s="103"/>
      <c r="S745" s="111"/>
      <c r="U745" s="16"/>
      <c r="V745" s="16"/>
      <c r="W745" s="16"/>
      <c r="X745" s="16"/>
    </row>
    <row r="746" spans="1:24" ht="14.25" thickBot="1" x14ac:dyDescent="0.2">
      <c r="A746" s="107"/>
      <c r="B746" s="65"/>
      <c r="C746" s="34"/>
      <c r="D746" s="22" t="s">
        <v>31</v>
      </c>
      <c r="E746" s="96"/>
      <c r="F746" s="23" t="str">
        <f t="shared" ref="F746" si="3859">$O$9</f>
        <v>差１</v>
      </c>
      <c r="G746" s="7" t="str">
        <f t="shared" ref="G746" si="3860">IF(AND($G744="",$G745="",""),"",$G744-$G745)</f>
        <v/>
      </c>
      <c r="H746" s="8" t="s">
        <v>4</v>
      </c>
      <c r="I746" s="9" t="str">
        <f t="shared" ref="I746" si="3861">IF(AND($H744="",$H745=""),"",$H744-$H745)</f>
        <v/>
      </c>
      <c r="J746" s="8" t="s">
        <v>5</v>
      </c>
      <c r="K746" s="9" t="str">
        <f t="shared" ref="K746" si="3862">IF(AND($J744="",$J745=""),"",$J744-$J745)</f>
        <v/>
      </c>
      <c r="L746" s="10" t="s">
        <v>6</v>
      </c>
      <c r="M746" s="7" t="str">
        <f t="shared" ref="M746" si="3863">IF(AND($L744="",$L745=""),"",$L744-$L745)</f>
        <v/>
      </c>
      <c r="N746" s="93"/>
      <c r="O746" s="120"/>
      <c r="P746" s="115"/>
      <c r="Q746" s="104"/>
      <c r="R746" s="104"/>
      <c r="S746" s="111"/>
      <c r="U746" s="16"/>
      <c r="V746" s="16"/>
      <c r="W746" s="16"/>
      <c r="X746" s="16"/>
    </row>
    <row r="747" spans="1:24" ht="14.25" thickBot="1" x14ac:dyDescent="0.2">
      <c r="A747" s="107"/>
      <c r="B747" s="66"/>
      <c r="C747" s="31"/>
      <c r="D747" s="20" t="s">
        <v>31</v>
      </c>
      <c r="E747" s="94"/>
      <c r="F747" s="24" t="s">
        <v>1</v>
      </c>
      <c r="G747" s="26"/>
      <c r="H747" s="86" t="str">
        <f t="shared" ref="H747" si="3864">IF($G747="","",IF($E747=1,ROUNDDOWN($G747*7.4/1000,0),ROUNDDOWN($G747*6/1000,0)))</f>
        <v/>
      </c>
      <c r="I747" s="87"/>
      <c r="J747" s="86" t="str">
        <f t="shared" ref="J747:J748" si="3865">IF($G747="","",ROUNDDOWN($G747*2/1000,0))</f>
        <v/>
      </c>
      <c r="K747" s="87"/>
      <c r="L747" s="86" t="str">
        <f t="shared" ref="L747:L748" si="3866">IF($G747="","",ROUNDDOWN($G747*2/1000,0))</f>
        <v/>
      </c>
      <c r="M747" s="88"/>
      <c r="N747" s="91" t="str">
        <f t="shared" ref="N747" si="3867">IF(AND($C747="",$C749=""),"",ABS($C747-$C749)+1)</f>
        <v/>
      </c>
      <c r="O747" s="89" t="str">
        <f t="shared" ref="O747" si="3868">REPLACE($O$7,1,2,"差２")</f>
        <v>差２</v>
      </c>
      <c r="P747" s="118" t="str">
        <f t="shared" ref="P747" si="3869">IF($I749="","",$I749*$N747)</f>
        <v/>
      </c>
      <c r="Q747" s="102" t="str">
        <f t="shared" ref="Q747:R747" si="3870">IF($G749="","",$G749*$N747)</f>
        <v/>
      </c>
      <c r="R747" s="102" t="str">
        <f t="shared" si="3870"/>
        <v/>
      </c>
      <c r="S747" s="111"/>
      <c r="U747" s="16"/>
      <c r="V747" s="16"/>
      <c r="W747" s="16"/>
      <c r="X747" s="16"/>
    </row>
    <row r="748" spans="1:24" ht="14.25" thickBot="1" x14ac:dyDescent="0.2">
      <c r="A748" s="107"/>
      <c r="B748" s="67"/>
      <c r="C748" s="116" t="s">
        <v>11</v>
      </c>
      <c r="D748" s="117"/>
      <c r="E748" s="95"/>
      <c r="F748" s="33" t="s">
        <v>2</v>
      </c>
      <c r="G748" s="26"/>
      <c r="H748" s="97" t="str">
        <f t="shared" ref="H748" si="3871">IF($G747="","",IF($E747=1,ROUNDDOWN($G748*7.4/1000,0),ROUNDDOWN($G748*6/1000,0)))</f>
        <v/>
      </c>
      <c r="I748" s="98"/>
      <c r="J748" s="97" t="str">
        <f t="shared" si="3865"/>
        <v/>
      </c>
      <c r="K748" s="98"/>
      <c r="L748" s="97" t="str">
        <f t="shared" si="3866"/>
        <v/>
      </c>
      <c r="M748" s="105"/>
      <c r="N748" s="92"/>
      <c r="O748" s="89"/>
      <c r="P748" s="119"/>
      <c r="Q748" s="103"/>
      <c r="R748" s="103"/>
      <c r="S748" s="111"/>
      <c r="U748" s="16"/>
      <c r="V748" s="16"/>
      <c r="W748" s="16"/>
      <c r="X748" s="16"/>
    </row>
    <row r="749" spans="1:24" ht="14.25" thickBot="1" x14ac:dyDescent="0.2">
      <c r="A749" s="107"/>
      <c r="B749" s="67"/>
      <c r="C749" s="37"/>
      <c r="D749" s="38" t="s">
        <v>31</v>
      </c>
      <c r="E749" s="96"/>
      <c r="F749" s="39" t="str">
        <f t="shared" ref="F749" si="3872">$O$12</f>
        <v>差２</v>
      </c>
      <c r="G749" s="40" t="str">
        <f t="shared" ref="G749" si="3873">IF(AND($G747="",$G748=""),"",$G747-$G748)</f>
        <v/>
      </c>
      <c r="H749" s="41" t="s">
        <v>4</v>
      </c>
      <c r="I749" s="42" t="str">
        <f t="shared" ref="I749" si="3874">IF(AND($H747="",$H748=""),"",$H747-$H748)</f>
        <v/>
      </c>
      <c r="J749" s="41" t="s">
        <v>5</v>
      </c>
      <c r="K749" s="42" t="str">
        <f t="shared" ref="K749" si="3875">IF(AND($J747="",$J748=""),"",$J747-$J748)</f>
        <v/>
      </c>
      <c r="L749" s="43" t="s">
        <v>6</v>
      </c>
      <c r="M749" s="40" t="str">
        <f t="shared" ref="M749" si="3876">IF(AND($L747="",$L748=""),"",$L747-$L748)</f>
        <v/>
      </c>
      <c r="N749" s="92"/>
      <c r="O749" s="90"/>
      <c r="P749" s="119"/>
      <c r="Q749" s="103"/>
      <c r="R749" s="103"/>
      <c r="S749" s="112"/>
      <c r="U749" s="16"/>
      <c r="V749" s="16"/>
      <c r="W749" s="16"/>
      <c r="X749" s="16"/>
    </row>
    <row r="750" spans="1:24" ht="15" thickTop="1" thickBot="1" x14ac:dyDescent="0.2">
      <c r="A750" s="108"/>
      <c r="B750" s="62" t="s">
        <v>18</v>
      </c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4"/>
      <c r="P750" s="44" t="str">
        <f t="shared" ref="P750" si="3877">IF(AND($P744="",$P747=""),"",SUM($P744:$P747))</f>
        <v/>
      </c>
      <c r="Q750" s="45" t="str">
        <f t="shared" ref="Q750" si="3878">IF(AND(Q744="",Q747=""),"",SUM(Q744:Q747))</f>
        <v/>
      </c>
      <c r="R750" s="45" t="str">
        <f t="shared" ref="R750" si="3879">IF(AND($R744="",$R747=""),"",SUM($R744:$R747))</f>
        <v/>
      </c>
      <c r="S750" s="46" t="str">
        <f t="shared" ref="S750" si="3880">IF(AND($P750="",$Q750="",$R750=""),"",SUM($P750:$R750))</f>
        <v/>
      </c>
      <c r="T750" s="52">
        <v>106</v>
      </c>
      <c r="U750" s="53" t="str">
        <f t="shared" ref="U750" si="3881">P750</f>
        <v/>
      </c>
      <c r="V750" s="53" t="str">
        <f t="shared" ref="V750" si="3882">Q750</f>
        <v/>
      </c>
      <c r="W750" s="53" t="str">
        <f t="shared" ref="W750" si="3883">R750</f>
        <v/>
      </c>
      <c r="X750" s="53" t="str">
        <f t="shared" ref="X750" si="3884">S750</f>
        <v/>
      </c>
    </row>
    <row r="751" spans="1:24" ht="14.25" thickBot="1" x14ac:dyDescent="0.2">
      <c r="A751" s="106" t="str" cm="1">
        <f t="array" aca="1" ref="A751" ca="1">IF($B751="","",IF(ISNUMBER(OFFSET(INDIRECT(ADDRESS(ROW(),COLUMN())),-7,0)),OFFSET(INDIRECT(ADDRESS(ROW(),COLUMN())),-7,0)+1,1))</f>
        <v/>
      </c>
      <c r="B751" s="65"/>
      <c r="C751" s="31"/>
      <c r="D751" s="20" t="s">
        <v>31</v>
      </c>
      <c r="E751" s="94" t="s">
        <v>30</v>
      </c>
      <c r="F751" s="21" t="s">
        <v>1</v>
      </c>
      <c r="G751" s="25"/>
      <c r="H751" s="99" t="str">
        <f t="shared" ref="H751" si="3885">IF($G751="","",IF($E751=1,ROUNDDOWN($G751*7.4/1000,0),ROUNDDOWN($G751*6/1000,0)))</f>
        <v/>
      </c>
      <c r="I751" s="101"/>
      <c r="J751" s="99" t="str">
        <f t="shared" ref="J751" si="3886">IF($G751="","",ROUNDDOWN($G751*2/1000,0))</f>
        <v/>
      </c>
      <c r="K751" s="101"/>
      <c r="L751" s="99" t="str">
        <f t="shared" ref="L751" si="3887">IF(G751="","",ROUNDDOWN($G751*2/1000,0))</f>
        <v/>
      </c>
      <c r="M751" s="100"/>
      <c r="N751" s="91" t="str">
        <f t="shared" ref="N751" si="3888">IF(AND($C751="",$C753=""),"",ABS($C751-$C753)+1)</f>
        <v/>
      </c>
      <c r="O751" s="120" t="str">
        <f t="shared" ref="O751" si="3889">REPLACE($O$7,1,2,"差１")</f>
        <v>差１</v>
      </c>
      <c r="P751" s="113" t="str">
        <f t="shared" ref="P751" si="3890">IF($I753="","",$I753*$N751)</f>
        <v/>
      </c>
      <c r="Q751" s="102" t="str">
        <f t="shared" ref="Q751" si="3891">IF($K753="","",$K753*$N751)</f>
        <v/>
      </c>
      <c r="R751" s="102" t="str">
        <f t="shared" ref="R751" si="3892">IF($M753="","",$M753*$N751)</f>
        <v/>
      </c>
      <c r="S751" s="111"/>
      <c r="U751" s="16"/>
      <c r="V751" s="16"/>
      <c r="W751" s="16"/>
      <c r="X751" s="16"/>
    </row>
    <row r="752" spans="1:24" ht="14.25" thickBot="1" x14ac:dyDescent="0.2">
      <c r="A752" s="107"/>
      <c r="B752" s="65"/>
      <c r="C752" s="116" t="s">
        <v>11</v>
      </c>
      <c r="D752" s="117"/>
      <c r="E752" s="95"/>
      <c r="F752" s="33" t="s">
        <v>2</v>
      </c>
      <c r="G752" s="26"/>
      <c r="H752" s="97" t="str">
        <f t="shared" ref="H752" si="3893">IF($G752="","",IF($E751=1,ROUNDDOWN($G752*7.4/1000,0),ROUNDDOWN($G752*6/1000,0)))</f>
        <v/>
      </c>
      <c r="I752" s="98"/>
      <c r="J752" s="97" t="str">
        <f t="shared" ref="J752" si="3894">IF(G752="","",ROUNDDOWN(G752*2/1000,0))</f>
        <v/>
      </c>
      <c r="K752" s="98"/>
      <c r="L752" s="97" t="str">
        <f t="shared" ref="L752" si="3895">IF($G752="","",ROUNDDOWN($G752*2/1000,0))</f>
        <v/>
      </c>
      <c r="M752" s="105"/>
      <c r="N752" s="92"/>
      <c r="O752" s="120"/>
      <c r="P752" s="114"/>
      <c r="Q752" s="103"/>
      <c r="R752" s="103"/>
      <c r="S752" s="111"/>
      <c r="U752" s="16"/>
      <c r="V752" s="16"/>
      <c r="W752" s="16"/>
      <c r="X752" s="16"/>
    </row>
    <row r="753" spans="1:24" ht="14.25" thickBot="1" x14ac:dyDescent="0.2">
      <c r="A753" s="107"/>
      <c r="B753" s="65"/>
      <c r="C753" s="34"/>
      <c r="D753" s="22" t="s">
        <v>31</v>
      </c>
      <c r="E753" s="96"/>
      <c r="F753" s="23" t="str">
        <f t="shared" ref="F753" si="3896">$O$9</f>
        <v>差１</v>
      </c>
      <c r="G753" s="7" t="str">
        <f t="shared" ref="G753" si="3897">IF(AND($G751="",$G752="",""),"",$G751-$G752)</f>
        <v/>
      </c>
      <c r="H753" s="8" t="s">
        <v>4</v>
      </c>
      <c r="I753" s="9" t="str">
        <f t="shared" ref="I753" si="3898">IF(AND($H751="",$H752=""),"",$H751-$H752)</f>
        <v/>
      </c>
      <c r="J753" s="8" t="s">
        <v>5</v>
      </c>
      <c r="K753" s="9" t="str">
        <f t="shared" ref="K753" si="3899">IF(AND($J751="",$J752=""),"",$J751-$J752)</f>
        <v/>
      </c>
      <c r="L753" s="10" t="s">
        <v>6</v>
      </c>
      <c r="M753" s="7" t="str">
        <f t="shared" ref="M753" si="3900">IF(AND($L751="",$L752=""),"",$L751-$L752)</f>
        <v/>
      </c>
      <c r="N753" s="93"/>
      <c r="O753" s="120"/>
      <c r="P753" s="115"/>
      <c r="Q753" s="104"/>
      <c r="R753" s="104"/>
      <c r="S753" s="111"/>
      <c r="U753" s="16"/>
      <c r="V753" s="16"/>
      <c r="W753" s="16"/>
      <c r="X753" s="16"/>
    </row>
    <row r="754" spans="1:24" ht="14.25" thickBot="1" x14ac:dyDescent="0.2">
      <c r="A754" s="107"/>
      <c r="B754" s="66"/>
      <c r="C754" s="31"/>
      <c r="D754" s="20" t="s">
        <v>31</v>
      </c>
      <c r="E754" s="94"/>
      <c r="F754" s="24" t="s">
        <v>1</v>
      </c>
      <c r="G754" s="26"/>
      <c r="H754" s="86" t="str">
        <f t="shared" ref="H754" si="3901">IF($G754="","",IF($E754=1,ROUNDDOWN($G754*7.4/1000,0),ROUNDDOWN($G754*6/1000,0)))</f>
        <v/>
      </c>
      <c r="I754" s="87"/>
      <c r="J754" s="86" t="str">
        <f t="shared" ref="J754:J755" si="3902">IF($G754="","",ROUNDDOWN($G754*2/1000,0))</f>
        <v/>
      </c>
      <c r="K754" s="87"/>
      <c r="L754" s="86" t="str">
        <f t="shared" ref="L754:L755" si="3903">IF($G754="","",ROUNDDOWN($G754*2/1000,0))</f>
        <v/>
      </c>
      <c r="M754" s="88"/>
      <c r="N754" s="91" t="str">
        <f t="shared" ref="N754" si="3904">IF(AND($C754="",$C756=""),"",ABS($C754-$C756)+1)</f>
        <v/>
      </c>
      <c r="O754" s="89" t="str">
        <f t="shared" ref="O754" si="3905">REPLACE($O$7,1,2,"差２")</f>
        <v>差２</v>
      </c>
      <c r="P754" s="118" t="str">
        <f t="shared" ref="P754" si="3906">IF($I756="","",$I756*$N754)</f>
        <v/>
      </c>
      <c r="Q754" s="102" t="str">
        <f t="shared" ref="Q754:R754" si="3907">IF($G756="","",$G756*$N754)</f>
        <v/>
      </c>
      <c r="R754" s="102" t="str">
        <f t="shared" si="3907"/>
        <v/>
      </c>
      <c r="S754" s="111"/>
      <c r="U754" s="16"/>
      <c r="V754" s="16"/>
      <c r="W754" s="16"/>
      <c r="X754" s="16"/>
    </row>
    <row r="755" spans="1:24" ht="14.25" thickBot="1" x14ac:dyDescent="0.2">
      <c r="A755" s="107"/>
      <c r="B755" s="67"/>
      <c r="C755" s="116" t="s">
        <v>11</v>
      </c>
      <c r="D755" s="117"/>
      <c r="E755" s="95"/>
      <c r="F755" s="33" t="s">
        <v>2</v>
      </c>
      <c r="G755" s="26"/>
      <c r="H755" s="97" t="str">
        <f t="shared" ref="H755" si="3908">IF($G754="","",IF($E754=1,ROUNDDOWN($G755*7.4/1000,0),ROUNDDOWN($G755*6/1000,0)))</f>
        <v/>
      </c>
      <c r="I755" s="98"/>
      <c r="J755" s="97" t="str">
        <f t="shared" si="3902"/>
        <v/>
      </c>
      <c r="K755" s="98"/>
      <c r="L755" s="97" t="str">
        <f t="shared" si="3903"/>
        <v/>
      </c>
      <c r="M755" s="105"/>
      <c r="N755" s="92"/>
      <c r="O755" s="89"/>
      <c r="P755" s="119"/>
      <c r="Q755" s="103"/>
      <c r="R755" s="103"/>
      <c r="S755" s="111"/>
      <c r="U755" s="16"/>
      <c r="V755" s="16"/>
      <c r="W755" s="16"/>
      <c r="X755" s="16"/>
    </row>
    <row r="756" spans="1:24" ht="14.25" thickBot="1" x14ac:dyDescent="0.2">
      <c r="A756" s="107"/>
      <c r="B756" s="67"/>
      <c r="C756" s="37"/>
      <c r="D756" s="38" t="s">
        <v>31</v>
      </c>
      <c r="E756" s="96"/>
      <c r="F756" s="39" t="str">
        <f t="shared" ref="F756" si="3909">$O$12</f>
        <v>差２</v>
      </c>
      <c r="G756" s="40" t="str">
        <f t="shared" ref="G756" si="3910">IF(AND($G754="",$G755=""),"",$G754-$G755)</f>
        <v/>
      </c>
      <c r="H756" s="41" t="s">
        <v>4</v>
      </c>
      <c r="I756" s="42" t="str">
        <f t="shared" ref="I756" si="3911">IF(AND($H754="",$H755=""),"",$H754-$H755)</f>
        <v/>
      </c>
      <c r="J756" s="41" t="s">
        <v>5</v>
      </c>
      <c r="K756" s="42" t="str">
        <f t="shared" ref="K756" si="3912">IF(AND($J754="",$J755=""),"",$J754-$J755)</f>
        <v/>
      </c>
      <c r="L756" s="43" t="s">
        <v>6</v>
      </c>
      <c r="M756" s="40" t="str">
        <f t="shared" ref="M756" si="3913">IF(AND($L754="",$L755=""),"",$L754-$L755)</f>
        <v/>
      </c>
      <c r="N756" s="92"/>
      <c r="O756" s="90"/>
      <c r="P756" s="119"/>
      <c r="Q756" s="103"/>
      <c r="R756" s="103"/>
      <c r="S756" s="112"/>
      <c r="U756" s="16"/>
      <c r="V756" s="16"/>
      <c r="W756" s="16"/>
      <c r="X756" s="16"/>
    </row>
    <row r="757" spans="1:24" ht="15" thickTop="1" thickBot="1" x14ac:dyDescent="0.2">
      <c r="A757" s="108"/>
      <c r="B757" s="62" t="s">
        <v>18</v>
      </c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4"/>
      <c r="P757" s="44" t="str">
        <f t="shared" ref="P757" si="3914">IF(AND($P751="",$P754=""),"",SUM($P751:$P754))</f>
        <v/>
      </c>
      <c r="Q757" s="45" t="str">
        <f t="shared" ref="Q757" si="3915">IF(AND(Q751="",Q754=""),"",SUM(Q751:Q754))</f>
        <v/>
      </c>
      <c r="R757" s="45" t="str">
        <f t="shared" ref="R757" si="3916">IF(AND($R751="",$R754=""),"",SUM($R751:$R754))</f>
        <v/>
      </c>
      <c r="S757" s="46" t="str">
        <f t="shared" ref="S757" si="3917">IF(AND($P757="",$Q757="",$R757=""),"",SUM($P757:$R757))</f>
        <v/>
      </c>
      <c r="T757" s="52">
        <v>107</v>
      </c>
      <c r="U757" s="53" t="str">
        <f t="shared" ref="U757" si="3918">P757</f>
        <v/>
      </c>
      <c r="V757" s="53" t="str">
        <f t="shared" ref="V757" si="3919">Q757</f>
        <v/>
      </c>
      <c r="W757" s="53" t="str">
        <f t="shared" ref="W757" si="3920">R757</f>
        <v/>
      </c>
      <c r="X757" s="53" t="str">
        <f t="shared" ref="X757" si="3921">S757</f>
        <v/>
      </c>
    </row>
    <row r="758" spans="1:24" ht="14.25" thickBot="1" x14ac:dyDescent="0.2">
      <c r="A758" s="106" t="str" cm="1">
        <f t="array" aca="1" ref="A758" ca="1">IF($B758="","",IF(ISNUMBER(OFFSET(INDIRECT(ADDRESS(ROW(),COLUMN())),-7,0)),OFFSET(INDIRECT(ADDRESS(ROW(),COLUMN())),-7,0)+1,1))</f>
        <v/>
      </c>
      <c r="B758" s="65"/>
      <c r="C758" s="31"/>
      <c r="D758" s="20" t="s">
        <v>31</v>
      </c>
      <c r="E758" s="94" t="s">
        <v>30</v>
      </c>
      <c r="F758" s="21" t="s">
        <v>1</v>
      </c>
      <c r="G758" s="25"/>
      <c r="H758" s="99" t="str">
        <f t="shared" ref="H758" si="3922">IF($G758="","",IF($E758=1,ROUNDDOWN($G758*7.4/1000,0),ROUNDDOWN($G758*6/1000,0)))</f>
        <v/>
      </c>
      <c r="I758" s="101"/>
      <c r="J758" s="99" t="str">
        <f t="shared" ref="J758" si="3923">IF($G758="","",ROUNDDOWN($G758*2/1000,0))</f>
        <v/>
      </c>
      <c r="K758" s="101"/>
      <c r="L758" s="99" t="str">
        <f t="shared" ref="L758" si="3924">IF(G758="","",ROUNDDOWN($G758*2/1000,0))</f>
        <v/>
      </c>
      <c r="M758" s="100"/>
      <c r="N758" s="91" t="str">
        <f t="shared" ref="N758" si="3925">IF(AND($C758="",$C760=""),"",ABS($C758-$C760)+1)</f>
        <v/>
      </c>
      <c r="O758" s="120" t="str">
        <f t="shared" ref="O758" si="3926">REPLACE($O$7,1,2,"差１")</f>
        <v>差１</v>
      </c>
      <c r="P758" s="113" t="str">
        <f t="shared" ref="P758" si="3927">IF($I760="","",$I760*$N758)</f>
        <v/>
      </c>
      <c r="Q758" s="102" t="str">
        <f t="shared" ref="Q758" si="3928">IF($K760="","",$K760*$N758)</f>
        <v/>
      </c>
      <c r="R758" s="102" t="str">
        <f t="shared" ref="R758" si="3929">IF($M760="","",$M760*$N758)</f>
        <v/>
      </c>
      <c r="S758" s="111"/>
      <c r="U758" s="16"/>
      <c r="V758" s="16"/>
      <c r="W758" s="16"/>
      <c r="X758" s="16"/>
    </row>
    <row r="759" spans="1:24" ht="14.25" thickBot="1" x14ac:dyDescent="0.2">
      <c r="A759" s="107"/>
      <c r="B759" s="65"/>
      <c r="C759" s="116" t="s">
        <v>11</v>
      </c>
      <c r="D759" s="117"/>
      <c r="E759" s="95"/>
      <c r="F759" s="33" t="s">
        <v>2</v>
      </c>
      <c r="G759" s="26"/>
      <c r="H759" s="97" t="str">
        <f t="shared" ref="H759" si="3930">IF($G759="","",IF($E758=1,ROUNDDOWN($G759*7.4/1000,0),ROUNDDOWN($G759*6/1000,0)))</f>
        <v/>
      </c>
      <c r="I759" s="98"/>
      <c r="J759" s="97" t="str">
        <f t="shared" ref="J759" si="3931">IF(G759="","",ROUNDDOWN(G759*2/1000,0))</f>
        <v/>
      </c>
      <c r="K759" s="98"/>
      <c r="L759" s="97" t="str">
        <f t="shared" ref="L759" si="3932">IF($G759="","",ROUNDDOWN($G759*2/1000,0))</f>
        <v/>
      </c>
      <c r="M759" s="105"/>
      <c r="N759" s="92"/>
      <c r="O759" s="120"/>
      <c r="P759" s="114"/>
      <c r="Q759" s="103"/>
      <c r="R759" s="103"/>
      <c r="S759" s="111"/>
      <c r="U759" s="16"/>
      <c r="V759" s="16"/>
      <c r="W759" s="16"/>
      <c r="X759" s="16"/>
    </row>
    <row r="760" spans="1:24" ht="14.25" thickBot="1" x14ac:dyDescent="0.2">
      <c r="A760" s="107"/>
      <c r="B760" s="65"/>
      <c r="C760" s="34"/>
      <c r="D760" s="22" t="s">
        <v>31</v>
      </c>
      <c r="E760" s="96"/>
      <c r="F760" s="23" t="str">
        <f t="shared" ref="F760" si="3933">$O$9</f>
        <v>差１</v>
      </c>
      <c r="G760" s="7" t="str">
        <f t="shared" ref="G760" si="3934">IF(AND($G758="",$G759="",""),"",$G758-$G759)</f>
        <v/>
      </c>
      <c r="H760" s="8" t="s">
        <v>4</v>
      </c>
      <c r="I760" s="9" t="str">
        <f t="shared" ref="I760" si="3935">IF(AND($H758="",$H759=""),"",$H758-$H759)</f>
        <v/>
      </c>
      <c r="J760" s="8" t="s">
        <v>5</v>
      </c>
      <c r="K760" s="9" t="str">
        <f t="shared" ref="K760" si="3936">IF(AND($J758="",$J759=""),"",$J758-$J759)</f>
        <v/>
      </c>
      <c r="L760" s="10" t="s">
        <v>6</v>
      </c>
      <c r="M760" s="7" t="str">
        <f t="shared" ref="M760" si="3937">IF(AND($L758="",$L759=""),"",$L758-$L759)</f>
        <v/>
      </c>
      <c r="N760" s="93"/>
      <c r="O760" s="120"/>
      <c r="P760" s="115"/>
      <c r="Q760" s="104"/>
      <c r="R760" s="104"/>
      <c r="S760" s="111"/>
      <c r="U760" s="16"/>
      <c r="V760" s="16"/>
      <c r="W760" s="16"/>
      <c r="X760" s="16"/>
    </row>
    <row r="761" spans="1:24" ht="14.25" thickBot="1" x14ac:dyDescent="0.2">
      <c r="A761" s="107"/>
      <c r="B761" s="66"/>
      <c r="C761" s="31"/>
      <c r="D761" s="20" t="s">
        <v>31</v>
      </c>
      <c r="E761" s="94"/>
      <c r="F761" s="24" t="s">
        <v>1</v>
      </c>
      <c r="G761" s="26"/>
      <c r="H761" s="86" t="str">
        <f t="shared" ref="H761" si="3938">IF($G761="","",IF($E761=1,ROUNDDOWN($G761*7.4/1000,0),ROUNDDOWN($G761*6/1000,0)))</f>
        <v/>
      </c>
      <c r="I761" s="87"/>
      <c r="J761" s="86" t="str">
        <f t="shared" ref="J761:J762" si="3939">IF($G761="","",ROUNDDOWN($G761*2/1000,0))</f>
        <v/>
      </c>
      <c r="K761" s="87"/>
      <c r="L761" s="86" t="str">
        <f t="shared" ref="L761:L762" si="3940">IF($G761="","",ROUNDDOWN($G761*2/1000,0))</f>
        <v/>
      </c>
      <c r="M761" s="88"/>
      <c r="N761" s="91" t="str">
        <f t="shared" ref="N761" si="3941">IF(AND($C761="",$C763=""),"",ABS($C761-$C763)+1)</f>
        <v/>
      </c>
      <c r="O761" s="89" t="str">
        <f t="shared" ref="O761" si="3942">REPLACE($O$7,1,2,"差２")</f>
        <v>差２</v>
      </c>
      <c r="P761" s="118" t="str">
        <f t="shared" ref="P761" si="3943">IF($I763="","",$I763*$N761)</f>
        <v/>
      </c>
      <c r="Q761" s="102" t="str">
        <f t="shared" ref="Q761:R761" si="3944">IF($G763="","",$G763*$N761)</f>
        <v/>
      </c>
      <c r="R761" s="102" t="str">
        <f t="shared" si="3944"/>
        <v/>
      </c>
      <c r="S761" s="111"/>
      <c r="U761" s="16"/>
      <c r="V761" s="16"/>
      <c r="W761" s="16"/>
      <c r="X761" s="16"/>
    </row>
    <row r="762" spans="1:24" ht="14.25" thickBot="1" x14ac:dyDescent="0.2">
      <c r="A762" s="107"/>
      <c r="B762" s="67"/>
      <c r="C762" s="116" t="s">
        <v>11</v>
      </c>
      <c r="D762" s="117"/>
      <c r="E762" s="95"/>
      <c r="F762" s="33" t="s">
        <v>2</v>
      </c>
      <c r="G762" s="26"/>
      <c r="H762" s="97" t="str">
        <f t="shared" ref="H762" si="3945">IF($G761="","",IF($E761=1,ROUNDDOWN($G762*7.4/1000,0),ROUNDDOWN($G762*6/1000,0)))</f>
        <v/>
      </c>
      <c r="I762" s="98"/>
      <c r="J762" s="97" t="str">
        <f t="shared" si="3939"/>
        <v/>
      </c>
      <c r="K762" s="98"/>
      <c r="L762" s="97" t="str">
        <f t="shared" si="3940"/>
        <v/>
      </c>
      <c r="M762" s="105"/>
      <c r="N762" s="92"/>
      <c r="O762" s="89"/>
      <c r="P762" s="119"/>
      <c r="Q762" s="103"/>
      <c r="R762" s="103"/>
      <c r="S762" s="111"/>
      <c r="U762" s="16"/>
      <c r="V762" s="16"/>
      <c r="W762" s="16"/>
      <c r="X762" s="16"/>
    </row>
    <row r="763" spans="1:24" ht="14.25" thickBot="1" x14ac:dyDescent="0.2">
      <c r="A763" s="107"/>
      <c r="B763" s="67"/>
      <c r="C763" s="37"/>
      <c r="D763" s="38" t="s">
        <v>31</v>
      </c>
      <c r="E763" s="96"/>
      <c r="F763" s="39" t="str">
        <f t="shared" ref="F763" si="3946">$O$12</f>
        <v>差２</v>
      </c>
      <c r="G763" s="40" t="str">
        <f t="shared" ref="G763" si="3947">IF(AND($G761="",$G762=""),"",$G761-$G762)</f>
        <v/>
      </c>
      <c r="H763" s="41" t="s">
        <v>4</v>
      </c>
      <c r="I763" s="42" t="str">
        <f t="shared" ref="I763" si="3948">IF(AND($H761="",$H762=""),"",$H761-$H762)</f>
        <v/>
      </c>
      <c r="J763" s="41" t="s">
        <v>5</v>
      </c>
      <c r="K763" s="42" t="str">
        <f t="shared" ref="K763" si="3949">IF(AND($J761="",$J762=""),"",$J761-$J762)</f>
        <v/>
      </c>
      <c r="L763" s="43" t="s">
        <v>6</v>
      </c>
      <c r="M763" s="40" t="str">
        <f t="shared" ref="M763" si="3950">IF(AND($L761="",$L762=""),"",$L761-$L762)</f>
        <v/>
      </c>
      <c r="N763" s="92"/>
      <c r="O763" s="90"/>
      <c r="P763" s="119"/>
      <c r="Q763" s="103"/>
      <c r="R763" s="103"/>
      <c r="S763" s="112"/>
      <c r="U763" s="16"/>
      <c r="V763" s="16"/>
      <c r="W763" s="16"/>
      <c r="X763" s="16"/>
    </row>
    <row r="764" spans="1:24" ht="15" thickTop="1" thickBot="1" x14ac:dyDescent="0.2">
      <c r="A764" s="108"/>
      <c r="B764" s="62" t="s">
        <v>18</v>
      </c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4"/>
      <c r="P764" s="44" t="str">
        <f t="shared" ref="P764" si="3951">IF(AND($P758="",$P761=""),"",SUM($P758:$P761))</f>
        <v/>
      </c>
      <c r="Q764" s="45" t="str">
        <f t="shared" ref="Q764" si="3952">IF(AND(Q758="",Q761=""),"",SUM(Q758:Q761))</f>
        <v/>
      </c>
      <c r="R764" s="45" t="str">
        <f t="shared" ref="R764" si="3953">IF(AND($R758="",$R761=""),"",SUM($R758:$R761))</f>
        <v/>
      </c>
      <c r="S764" s="46" t="str">
        <f t="shared" ref="S764" si="3954">IF(AND($P764="",$Q764="",$R764=""),"",SUM($P764:$R764))</f>
        <v/>
      </c>
      <c r="T764" s="52">
        <v>108</v>
      </c>
      <c r="U764" s="53" t="str">
        <f t="shared" ref="U764" si="3955">P764</f>
        <v/>
      </c>
      <c r="V764" s="53" t="str">
        <f t="shared" ref="V764" si="3956">Q764</f>
        <v/>
      </c>
      <c r="W764" s="53" t="str">
        <f t="shared" ref="W764" si="3957">R764</f>
        <v/>
      </c>
      <c r="X764" s="53" t="str">
        <f t="shared" ref="X764" si="3958">S764</f>
        <v/>
      </c>
    </row>
    <row r="765" spans="1:24" ht="14.25" thickBot="1" x14ac:dyDescent="0.2">
      <c r="A765" s="106" t="str" cm="1">
        <f t="array" aca="1" ref="A765" ca="1">IF($B765="","",IF(ISNUMBER(OFFSET(INDIRECT(ADDRESS(ROW(),COLUMN())),-7,0)),OFFSET(INDIRECT(ADDRESS(ROW(),COLUMN())),-7,0)+1,1))</f>
        <v/>
      </c>
      <c r="B765" s="65"/>
      <c r="C765" s="31"/>
      <c r="D765" s="20" t="s">
        <v>31</v>
      </c>
      <c r="E765" s="94" t="s">
        <v>30</v>
      </c>
      <c r="F765" s="21" t="s">
        <v>1</v>
      </c>
      <c r="G765" s="25"/>
      <c r="H765" s="99" t="str">
        <f t="shared" ref="H765" si="3959">IF($G765="","",IF($E765=1,ROUNDDOWN($G765*7.4/1000,0),ROUNDDOWN($G765*6/1000,0)))</f>
        <v/>
      </c>
      <c r="I765" s="101"/>
      <c r="J765" s="99" t="str">
        <f t="shared" ref="J765" si="3960">IF($G765="","",ROUNDDOWN($G765*2/1000,0))</f>
        <v/>
      </c>
      <c r="K765" s="101"/>
      <c r="L765" s="99" t="str">
        <f t="shared" ref="L765" si="3961">IF(G765="","",ROUNDDOWN($G765*2/1000,0))</f>
        <v/>
      </c>
      <c r="M765" s="100"/>
      <c r="N765" s="91" t="str">
        <f t="shared" ref="N765" si="3962">IF(AND($C765="",$C767=""),"",ABS($C765-$C767)+1)</f>
        <v/>
      </c>
      <c r="O765" s="120" t="str">
        <f t="shared" ref="O765" si="3963">REPLACE($O$7,1,2,"差１")</f>
        <v>差１</v>
      </c>
      <c r="P765" s="113" t="str">
        <f t="shared" ref="P765" si="3964">IF($I767="","",$I767*$N765)</f>
        <v/>
      </c>
      <c r="Q765" s="102" t="str">
        <f t="shared" ref="Q765" si="3965">IF($K767="","",$K767*$N765)</f>
        <v/>
      </c>
      <c r="R765" s="102" t="str">
        <f t="shared" ref="R765" si="3966">IF($M767="","",$M767*$N765)</f>
        <v/>
      </c>
      <c r="S765" s="111"/>
      <c r="U765" s="16"/>
      <c r="V765" s="16"/>
      <c r="W765" s="16"/>
      <c r="X765" s="16"/>
    </row>
    <row r="766" spans="1:24" ht="14.25" thickBot="1" x14ac:dyDescent="0.2">
      <c r="A766" s="107"/>
      <c r="B766" s="65"/>
      <c r="C766" s="116" t="s">
        <v>11</v>
      </c>
      <c r="D766" s="117"/>
      <c r="E766" s="95"/>
      <c r="F766" s="33" t="s">
        <v>2</v>
      </c>
      <c r="G766" s="26"/>
      <c r="H766" s="97" t="str">
        <f t="shared" ref="H766" si="3967">IF($G766="","",IF($E765=1,ROUNDDOWN($G766*7.4/1000,0),ROUNDDOWN($G766*6/1000,0)))</f>
        <v/>
      </c>
      <c r="I766" s="98"/>
      <c r="J766" s="97" t="str">
        <f t="shared" ref="J766" si="3968">IF(G766="","",ROUNDDOWN(G766*2/1000,0))</f>
        <v/>
      </c>
      <c r="K766" s="98"/>
      <c r="L766" s="97" t="str">
        <f t="shared" ref="L766" si="3969">IF($G766="","",ROUNDDOWN($G766*2/1000,0))</f>
        <v/>
      </c>
      <c r="M766" s="105"/>
      <c r="N766" s="92"/>
      <c r="O766" s="120"/>
      <c r="P766" s="114"/>
      <c r="Q766" s="103"/>
      <c r="R766" s="103"/>
      <c r="S766" s="111"/>
      <c r="U766" s="16"/>
      <c r="V766" s="16"/>
      <c r="W766" s="16"/>
      <c r="X766" s="16"/>
    </row>
    <row r="767" spans="1:24" ht="14.25" thickBot="1" x14ac:dyDescent="0.2">
      <c r="A767" s="107"/>
      <c r="B767" s="65"/>
      <c r="C767" s="34"/>
      <c r="D767" s="22" t="s">
        <v>31</v>
      </c>
      <c r="E767" s="96"/>
      <c r="F767" s="23" t="str">
        <f t="shared" ref="F767" si="3970">$O$9</f>
        <v>差１</v>
      </c>
      <c r="G767" s="7" t="str">
        <f t="shared" ref="G767" si="3971">IF(AND($G765="",$G766="",""),"",$G765-$G766)</f>
        <v/>
      </c>
      <c r="H767" s="8" t="s">
        <v>4</v>
      </c>
      <c r="I767" s="9" t="str">
        <f t="shared" ref="I767" si="3972">IF(AND($H765="",$H766=""),"",$H765-$H766)</f>
        <v/>
      </c>
      <c r="J767" s="8" t="s">
        <v>5</v>
      </c>
      <c r="K767" s="9" t="str">
        <f t="shared" ref="K767" si="3973">IF(AND($J765="",$J766=""),"",$J765-$J766)</f>
        <v/>
      </c>
      <c r="L767" s="10" t="s">
        <v>6</v>
      </c>
      <c r="M767" s="7" t="str">
        <f t="shared" ref="M767" si="3974">IF(AND($L765="",$L766=""),"",$L765-$L766)</f>
        <v/>
      </c>
      <c r="N767" s="93"/>
      <c r="O767" s="120"/>
      <c r="P767" s="115"/>
      <c r="Q767" s="104"/>
      <c r="R767" s="104"/>
      <c r="S767" s="111"/>
      <c r="U767" s="16"/>
      <c r="V767" s="16"/>
      <c r="W767" s="16"/>
      <c r="X767" s="16"/>
    </row>
    <row r="768" spans="1:24" ht="14.25" thickBot="1" x14ac:dyDescent="0.2">
      <c r="A768" s="107"/>
      <c r="B768" s="66"/>
      <c r="C768" s="31"/>
      <c r="D768" s="20" t="s">
        <v>31</v>
      </c>
      <c r="E768" s="94"/>
      <c r="F768" s="24" t="s">
        <v>1</v>
      </c>
      <c r="G768" s="26"/>
      <c r="H768" s="86" t="str">
        <f t="shared" ref="H768" si="3975">IF($G768="","",IF($E768=1,ROUNDDOWN($G768*7.4/1000,0),ROUNDDOWN($G768*6/1000,0)))</f>
        <v/>
      </c>
      <c r="I768" s="87"/>
      <c r="J768" s="86" t="str">
        <f t="shared" ref="J768:J769" si="3976">IF($G768="","",ROUNDDOWN($G768*2/1000,0))</f>
        <v/>
      </c>
      <c r="K768" s="87"/>
      <c r="L768" s="86" t="str">
        <f t="shared" ref="L768:L769" si="3977">IF($G768="","",ROUNDDOWN($G768*2/1000,0))</f>
        <v/>
      </c>
      <c r="M768" s="88"/>
      <c r="N768" s="91" t="str">
        <f t="shared" ref="N768" si="3978">IF(AND($C768="",$C770=""),"",ABS($C768-$C770)+1)</f>
        <v/>
      </c>
      <c r="O768" s="89" t="str">
        <f t="shared" ref="O768" si="3979">REPLACE($O$7,1,2,"差２")</f>
        <v>差２</v>
      </c>
      <c r="P768" s="118" t="str">
        <f t="shared" ref="P768" si="3980">IF($I770="","",$I770*$N768)</f>
        <v/>
      </c>
      <c r="Q768" s="102" t="str">
        <f t="shared" ref="Q768:R768" si="3981">IF($G770="","",$G770*$N768)</f>
        <v/>
      </c>
      <c r="R768" s="102" t="str">
        <f t="shared" si="3981"/>
        <v/>
      </c>
      <c r="S768" s="111"/>
      <c r="U768" s="16"/>
      <c r="V768" s="16"/>
      <c r="W768" s="16"/>
      <c r="X768" s="16"/>
    </row>
    <row r="769" spans="1:24" ht="14.25" thickBot="1" x14ac:dyDescent="0.2">
      <c r="A769" s="107"/>
      <c r="B769" s="67"/>
      <c r="C769" s="116" t="s">
        <v>11</v>
      </c>
      <c r="D769" s="117"/>
      <c r="E769" s="95"/>
      <c r="F769" s="33" t="s">
        <v>2</v>
      </c>
      <c r="G769" s="26"/>
      <c r="H769" s="97" t="str">
        <f t="shared" ref="H769" si="3982">IF($G768="","",IF($E768=1,ROUNDDOWN($G769*7.4/1000,0),ROUNDDOWN($G769*6/1000,0)))</f>
        <v/>
      </c>
      <c r="I769" s="98"/>
      <c r="J769" s="97" t="str">
        <f t="shared" si="3976"/>
        <v/>
      </c>
      <c r="K769" s="98"/>
      <c r="L769" s="97" t="str">
        <f t="shared" si="3977"/>
        <v/>
      </c>
      <c r="M769" s="105"/>
      <c r="N769" s="92"/>
      <c r="O769" s="89"/>
      <c r="P769" s="119"/>
      <c r="Q769" s="103"/>
      <c r="R769" s="103"/>
      <c r="S769" s="111"/>
      <c r="U769" s="16"/>
      <c r="V769" s="16"/>
      <c r="W769" s="16"/>
      <c r="X769" s="16"/>
    </row>
    <row r="770" spans="1:24" ht="14.25" thickBot="1" x14ac:dyDescent="0.2">
      <c r="A770" s="107"/>
      <c r="B770" s="67"/>
      <c r="C770" s="37"/>
      <c r="D770" s="38" t="s">
        <v>31</v>
      </c>
      <c r="E770" s="96"/>
      <c r="F770" s="39" t="str">
        <f t="shared" ref="F770" si="3983">$O$12</f>
        <v>差２</v>
      </c>
      <c r="G770" s="40" t="str">
        <f t="shared" ref="G770" si="3984">IF(AND($G768="",$G769=""),"",$G768-$G769)</f>
        <v/>
      </c>
      <c r="H770" s="41" t="s">
        <v>4</v>
      </c>
      <c r="I770" s="42" t="str">
        <f t="shared" ref="I770" si="3985">IF(AND($H768="",$H769=""),"",$H768-$H769)</f>
        <v/>
      </c>
      <c r="J770" s="41" t="s">
        <v>5</v>
      </c>
      <c r="K770" s="42" t="str">
        <f t="shared" ref="K770" si="3986">IF(AND($J768="",$J769=""),"",$J768-$J769)</f>
        <v/>
      </c>
      <c r="L770" s="43" t="s">
        <v>6</v>
      </c>
      <c r="M770" s="40" t="str">
        <f t="shared" ref="M770" si="3987">IF(AND($L768="",$L769=""),"",$L768-$L769)</f>
        <v/>
      </c>
      <c r="N770" s="92"/>
      <c r="O770" s="90"/>
      <c r="P770" s="119"/>
      <c r="Q770" s="103"/>
      <c r="R770" s="103"/>
      <c r="S770" s="112"/>
      <c r="U770" s="16"/>
      <c r="V770" s="16"/>
      <c r="W770" s="16"/>
      <c r="X770" s="16"/>
    </row>
    <row r="771" spans="1:24" ht="15" thickTop="1" thickBot="1" x14ac:dyDescent="0.2">
      <c r="A771" s="108"/>
      <c r="B771" s="62" t="s">
        <v>18</v>
      </c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4"/>
      <c r="P771" s="44" t="str">
        <f t="shared" ref="P771" si="3988">IF(AND($P765="",$P768=""),"",SUM($P765:$P768))</f>
        <v/>
      </c>
      <c r="Q771" s="45" t="str">
        <f t="shared" ref="Q771" si="3989">IF(AND(Q765="",Q768=""),"",SUM(Q765:Q768))</f>
        <v/>
      </c>
      <c r="R771" s="45" t="str">
        <f t="shared" ref="R771" si="3990">IF(AND($R765="",$R768=""),"",SUM($R765:$R768))</f>
        <v/>
      </c>
      <c r="S771" s="46" t="str">
        <f t="shared" ref="S771" si="3991">IF(AND($P771="",$Q771="",$R771=""),"",SUM($P771:$R771))</f>
        <v/>
      </c>
      <c r="T771" s="52">
        <v>109</v>
      </c>
      <c r="U771" s="53" t="str">
        <f t="shared" ref="U771" si="3992">P771</f>
        <v/>
      </c>
      <c r="V771" s="53" t="str">
        <f t="shared" ref="V771" si="3993">Q771</f>
        <v/>
      </c>
      <c r="W771" s="53" t="str">
        <f t="shared" ref="W771" si="3994">R771</f>
        <v/>
      </c>
      <c r="X771" s="53" t="str">
        <f t="shared" ref="X771" si="3995">S771</f>
        <v/>
      </c>
    </row>
    <row r="772" spans="1:24" ht="14.25" thickBot="1" x14ac:dyDescent="0.2">
      <c r="A772" s="106" t="str" cm="1">
        <f t="array" aca="1" ref="A772" ca="1">IF($B772="","",IF(ISNUMBER(OFFSET(INDIRECT(ADDRESS(ROW(),COLUMN())),-7,0)),OFFSET(INDIRECT(ADDRESS(ROW(),COLUMN())),-7,0)+1,1))</f>
        <v/>
      </c>
      <c r="B772" s="65"/>
      <c r="C772" s="31"/>
      <c r="D772" s="20" t="s">
        <v>31</v>
      </c>
      <c r="E772" s="94" t="s">
        <v>30</v>
      </c>
      <c r="F772" s="21" t="s">
        <v>1</v>
      </c>
      <c r="G772" s="25"/>
      <c r="H772" s="99" t="str">
        <f t="shared" ref="H772" si="3996">IF($G772="","",IF($E772=1,ROUNDDOWN($G772*7.4/1000,0),ROUNDDOWN($G772*6/1000,0)))</f>
        <v/>
      </c>
      <c r="I772" s="101"/>
      <c r="J772" s="99" t="str">
        <f t="shared" ref="J772" si="3997">IF($G772="","",ROUNDDOWN($G772*2/1000,0))</f>
        <v/>
      </c>
      <c r="K772" s="101"/>
      <c r="L772" s="99" t="str">
        <f t="shared" ref="L772" si="3998">IF(G772="","",ROUNDDOWN($G772*2/1000,0))</f>
        <v/>
      </c>
      <c r="M772" s="100"/>
      <c r="N772" s="91" t="str">
        <f t="shared" ref="N772" si="3999">IF(AND($C772="",$C774=""),"",ABS($C772-$C774)+1)</f>
        <v/>
      </c>
      <c r="O772" s="120" t="str">
        <f t="shared" ref="O772" si="4000">REPLACE($O$7,1,2,"差１")</f>
        <v>差１</v>
      </c>
      <c r="P772" s="113" t="str">
        <f t="shared" ref="P772" si="4001">IF($I774="","",$I774*$N772)</f>
        <v/>
      </c>
      <c r="Q772" s="102" t="str">
        <f t="shared" ref="Q772" si="4002">IF($K774="","",$K774*$N772)</f>
        <v/>
      </c>
      <c r="R772" s="102" t="str">
        <f t="shared" ref="R772" si="4003">IF($M774="","",$M774*$N772)</f>
        <v/>
      </c>
      <c r="S772" s="111"/>
      <c r="U772" s="16"/>
      <c r="V772" s="16"/>
      <c r="W772" s="16"/>
      <c r="X772" s="16"/>
    </row>
    <row r="773" spans="1:24" ht="14.25" thickBot="1" x14ac:dyDescent="0.2">
      <c r="A773" s="107"/>
      <c r="B773" s="65"/>
      <c r="C773" s="116" t="s">
        <v>11</v>
      </c>
      <c r="D773" s="117"/>
      <c r="E773" s="95"/>
      <c r="F773" s="33" t="s">
        <v>2</v>
      </c>
      <c r="G773" s="26"/>
      <c r="H773" s="97" t="str">
        <f t="shared" ref="H773" si="4004">IF($G773="","",IF($E772=1,ROUNDDOWN($G773*7.4/1000,0),ROUNDDOWN($G773*6/1000,0)))</f>
        <v/>
      </c>
      <c r="I773" s="98"/>
      <c r="J773" s="97" t="str">
        <f t="shared" ref="J773" si="4005">IF(G773="","",ROUNDDOWN(G773*2/1000,0))</f>
        <v/>
      </c>
      <c r="K773" s="98"/>
      <c r="L773" s="97" t="str">
        <f t="shared" ref="L773" si="4006">IF($G773="","",ROUNDDOWN($G773*2/1000,0))</f>
        <v/>
      </c>
      <c r="M773" s="105"/>
      <c r="N773" s="92"/>
      <c r="O773" s="120"/>
      <c r="P773" s="114"/>
      <c r="Q773" s="103"/>
      <c r="R773" s="103"/>
      <c r="S773" s="111"/>
      <c r="U773" s="16"/>
      <c r="V773" s="16"/>
      <c r="W773" s="16"/>
      <c r="X773" s="16"/>
    </row>
    <row r="774" spans="1:24" ht="14.25" thickBot="1" x14ac:dyDescent="0.2">
      <c r="A774" s="107"/>
      <c r="B774" s="65"/>
      <c r="C774" s="34"/>
      <c r="D774" s="22" t="s">
        <v>31</v>
      </c>
      <c r="E774" s="96"/>
      <c r="F774" s="23" t="str">
        <f t="shared" ref="F774" si="4007">$O$9</f>
        <v>差１</v>
      </c>
      <c r="G774" s="7" t="str">
        <f t="shared" ref="G774" si="4008">IF(AND($G772="",$G773="",""),"",$G772-$G773)</f>
        <v/>
      </c>
      <c r="H774" s="8" t="s">
        <v>4</v>
      </c>
      <c r="I774" s="9" t="str">
        <f t="shared" ref="I774" si="4009">IF(AND($H772="",$H773=""),"",$H772-$H773)</f>
        <v/>
      </c>
      <c r="J774" s="8" t="s">
        <v>5</v>
      </c>
      <c r="K774" s="9" t="str">
        <f t="shared" ref="K774" si="4010">IF(AND($J772="",$J773=""),"",$J772-$J773)</f>
        <v/>
      </c>
      <c r="L774" s="10" t="s">
        <v>6</v>
      </c>
      <c r="M774" s="7" t="str">
        <f t="shared" ref="M774" si="4011">IF(AND($L772="",$L773=""),"",$L772-$L773)</f>
        <v/>
      </c>
      <c r="N774" s="93"/>
      <c r="O774" s="120"/>
      <c r="P774" s="115"/>
      <c r="Q774" s="104"/>
      <c r="R774" s="104"/>
      <c r="S774" s="111"/>
      <c r="U774" s="16"/>
      <c r="V774" s="16"/>
      <c r="W774" s="16"/>
      <c r="X774" s="16"/>
    </row>
    <row r="775" spans="1:24" ht="14.25" thickBot="1" x14ac:dyDescent="0.2">
      <c r="A775" s="107"/>
      <c r="B775" s="66"/>
      <c r="C775" s="31"/>
      <c r="D775" s="20" t="s">
        <v>31</v>
      </c>
      <c r="E775" s="94"/>
      <c r="F775" s="24" t="s">
        <v>1</v>
      </c>
      <c r="G775" s="26"/>
      <c r="H775" s="86" t="str">
        <f t="shared" ref="H775" si="4012">IF($G775="","",IF($E775=1,ROUNDDOWN($G775*7.4/1000,0),ROUNDDOWN($G775*6/1000,0)))</f>
        <v/>
      </c>
      <c r="I775" s="87"/>
      <c r="J775" s="86" t="str">
        <f t="shared" ref="J775:J776" si="4013">IF($G775="","",ROUNDDOWN($G775*2/1000,0))</f>
        <v/>
      </c>
      <c r="K775" s="87"/>
      <c r="L775" s="86" t="str">
        <f t="shared" ref="L775:L776" si="4014">IF($G775="","",ROUNDDOWN($G775*2/1000,0))</f>
        <v/>
      </c>
      <c r="M775" s="88"/>
      <c r="N775" s="91" t="str">
        <f t="shared" ref="N775" si="4015">IF(AND($C775="",$C777=""),"",ABS($C775-$C777)+1)</f>
        <v/>
      </c>
      <c r="O775" s="89" t="str">
        <f t="shared" ref="O775" si="4016">REPLACE($O$7,1,2,"差２")</f>
        <v>差２</v>
      </c>
      <c r="P775" s="118" t="str">
        <f t="shared" ref="P775" si="4017">IF($I777="","",$I777*$N775)</f>
        <v/>
      </c>
      <c r="Q775" s="102" t="str">
        <f t="shared" ref="Q775:R775" si="4018">IF($G777="","",$G777*$N775)</f>
        <v/>
      </c>
      <c r="R775" s="102" t="str">
        <f t="shared" si="4018"/>
        <v/>
      </c>
      <c r="S775" s="111"/>
      <c r="U775" s="16"/>
      <c r="V775" s="16"/>
      <c r="W775" s="16"/>
      <c r="X775" s="16"/>
    </row>
    <row r="776" spans="1:24" ht="14.25" thickBot="1" x14ac:dyDescent="0.2">
      <c r="A776" s="107"/>
      <c r="B776" s="67"/>
      <c r="C776" s="116" t="s">
        <v>11</v>
      </c>
      <c r="D776" s="117"/>
      <c r="E776" s="95"/>
      <c r="F776" s="33" t="s">
        <v>2</v>
      </c>
      <c r="G776" s="26"/>
      <c r="H776" s="97" t="str">
        <f t="shared" ref="H776" si="4019">IF($G775="","",IF($E775=1,ROUNDDOWN($G776*7.4/1000,0),ROUNDDOWN($G776*6/1000,0)))</f>
        <v/>
      </c>
      <c r="I776" s="98"/>
      <c r="J776" s="97" t="str">
        <f t="shared" si="4013"/>
        <v/>
      </c>
      <c r="K776" s="98"/>
      <c r="L776" s="97" t="str">
        <f t="shared" si="4014"/>
        <v/>
      </c>
      <c r="M776" s="105"/>
      <c r="N776" s="92"/>
      <c r="O776" s="89"/>
      <c r="P776" s="119"/>
      <c r="Q776" s="103"/>
      <c r="R776" s="103"/>
      <c r="S776" s="111"/>
      <c r="U776" s="16"/>
      <c r="V776" s="16"/>
      <c r="W776" s="16"/>
      <c r="X776" s="16"/>
    </row>
    <row r="777" spans="1:24" ht="14.25" thickBot="1" x14ac:dyDescent="0.2">
      <c r="A777" s="107"/>
      <c r="B777" s="67"/>
      <c r="C777" s="37"/>
      <c r="D777" s="38" t="s">
        <v>31</v>
      </c>
      <c r="E777" s="96"/>
      <c r="F777" s="39" t="str">
        <f t="shared" ref="F777" si="4020">$O$12</f>
        <v>差２</v>
      </c>
      <c r="G777" s="40" t="str">
        <f t="shared" ref="G777" si="4021">IF(AND($G775="",$G776=""),"",$G775-$G776)</f>
        <v/>
      </c>
      <c r="H777" s="41" t="s">
        <v>4</v>
      </c>
      <c r="I777" s="42" t="str">
        <f t="shared" ref="I777" si="4022">IF(AND($H775="",$H776=""),"",$H775-$H776)</f>
        <v/>
      </c>
      <c r="J777" s="41" t="s">
        <v>5</v>
      </c>
      <c r="K777" s="42" t="str">
        <f t="shared" ref="K777" si="4023">IF(AND($J775="",$J776=""),"",$J775-$J776)</f>
        <v/>
      </c>
      <c r="L777" s="43" t="s">
        <v>6</v>
      </c>
      <c r="M777" s="40" t="str">
        <f t="shared" ref="M777" si="4024">IF(AND($L775="",$L776=""),"",$L775-$L776)</f>
        <v/>
      </c>
      <c r="N777" s="92"/>
      <c r="O777" s="90"/>
      <c r="P777" s="119"/>
      <c r="Q777" s="103"/>
      <c r="R777" s="103"/>
      <c r="S777" s="112"/>
      <c r="U777" s="16"/>
      <c r="V777" s="16"/>
      <c r="W777" s="16"/>
      <c r="X777" s="16"/>
    </row>
    <row r="778" spans="1:24" ht="15" thickTop="1" thickBot="1" x14ac:dyDescent="0.2">
      <c r="A778" s="108"/>
      <c r="B778" s="62" t="s">
        <v>18</v>
      </c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4"/>
      <c r="P778" s="44" t="str">
        <f t="shared" ref="P778" si="4025">IF(AND($P772="",$P775=""),"",SUM($P772:$P775))</f>
        <v/>
      </c>
      <c r="Q778" s="45" t="str">
        <f t="shared" ref="Q778" si="4026">IF(AND(Q772="",Q775=""),"",SUM(Q772:Q775))</f>
        <v/>
      </c>
      <c r="R778" s="45" t="str">
        <f t="shared" ref="R778" si="4027">IF(AND($R772="",$R775=""),"",SUM($R772:$R775))</f>
        <v/>
      </c>
      <c r="S778" s="46" t="str">
        <f t="shared" ref="S778" si="4028">IF(AND($P778="",$Q778="",$R778=""),"",SUM($P778:$R778))</f>
        <v/>
      </c>
      <c r="T778" s="52">
        <v>110</v>
      </c>
      <c r="U778" s="53" t="str">
        <f t="shared" ref="U778" si="4029">P778</f>
        <v/>
      </c>
      <c r="V778" s="53" t="str">
        <f t="shared" ref="V778" si="4030">Q778</f>
        <v/>
      </c>
      <c r="W778" s="53" t="str">
        <f t="shared" ref="W778" si="4031">R778</f>
        <v/>
      </c>
      <c r="X778" s="53" t="str">
        <f t="shared" ref="X778" si="4032">S778</f>
        <v/>
      </c>
    </row>
    <row r="779" spans="1:24" ht="14.25" thickBot="1" x14ac:dyDescent="0.2">
      <c r="A779" s="106" t="str" cm="1">
        <f t="array" aca="1" ref="A779" ca="1">IF($B779="","",IF(ISNUMBER(OFFSET(INDIRECT(ADDRESS(ROW(),COLUMN())),-7,0)),OFFSET(INDIRECT(ADDRESS(ROW(),COLUMN())),-7,0)+1,1))</f>
        <v/>
      </c>
      <c r="B779" s="65"/>
      <c r="C779" s="31"/>
      <c r="D779" s="20" t="s">
        <v>31</v>
      </c>
      <c r="E779" s="94" t="s">
        <v>30</v>
      </c>
      <c r="F779" s="21" t="s">
        <v>1</v>
      </c>
      <c r="G779" s="25"/>
      <c r="H779" s="99" t="str">
        <f t="shared" ref="H779" si="4033">IF($G779="","",IF($E779=1,ROUNDDOWN($G779*7.4/1000,0),ROUNDDOWN($G779*6/1000,0)))</f>
        <v/>
      </c>
      <c r="I779" s="101"/>
      <c r="J779" s="99" t="str">
        <f t="shared" ref="J779" si="4034">IF($G779="","",ROUNDDOWN($G779*2/1000,0))</f>
        <v/>
      </c>
      <c r="K779" s="101"/>
      <c r="L779" s="99" t="str">
        <f t="shared" ref="L779" si="4035">IF(G779="","",ROUNDDOWN($G779*2/1000,0))</f>
        <v/>
      </c>
      <c r="M779" s="100"/>
      <c r="N779" s="91" t="str">
        <f t="shared" ref="N779" si="4036">IF(AND($C779="",$C781=""),"",ABS($C779-$C781)+1)</f>
        <v/>
      </c>
      <c r="O779" s="120" t="str">
        <f t="shared" ref="O779" si="4037">REPLACE($O$7,1,2,"差１")</f>
        <v>差１</v>
      </c>
      <c r="P779" s="113" t="str">
        <f t="shared" ref="P779" si="4038">IF($I781="","",$I781*$N779)</f>
        <v/>
      </c>
      <c r="Q779" s="102" t="str">
        <f t="shared" ref="Q779" si="4039">IF($K781="","",$K781*$N779)</f>
        <v/>
      </c>
      <c r="R779" s="102" t="str">
        <f t="shared" ref="R779" si="4040">IF($M781="","",$M781*$N779)</f>
        <v/>
      </c>
      <c r="S779" s="111"/>
      <c r="U779" s="16"/>
      <c r="V779" s="16"/>
      <c r="W779" s="16"/>
      <c r="X779" s="16"/>
    </row>
    <row r="780" spans="1:24" ht="14.25" thickBot="1" x14ac:dyDescent="0.2">
      <c r="A780" s="107"/>
      <c r="B780" s="65"/>
      <c r="C780" s="116" t="s">
        <v>11</v>
      </c>
      <c r="D780" s="117"/>
      <c r="E780" s="95"/>
      <c r="F780" s="33" t="s">
        <v>2</v>
      </c>
      <c r="G780" s="26"/>
      <c r="H780" s="97" t="str">
        <f t="shared" ref="H780" si="4041">IF($G780="","",IF($E779=1,ROUNDDOWN($G780*7.4/1000,0),ROUNDDOWN($G780*6/1000,0)))</f>
        <v/>
      </c>
      <c r="I780" s="98"/>
      <c r="J780" s="97" t="str">
        <f t="shared" ref="J780" si="4042">IF(G780="","",ROUNDDOWN(G780*2/1000,0))</f>
        <v/>
      </c>
      <c r="K780" s="98"/>
      <c r="L780" s="97" t="str">
        <f t="shared" ref="L780" si="4043">IF($G780="","",ROUNDDOWN($G780*2/1000,0))</f>
        <v/>
      </c>
      <c r="M780" s="105"/>
      <c r="N780" s="92"/>
      <c r="O780" s="120"/>
      <c r="P780" s="114"/>
      <c r="Q780" s="103"/>
      <c r="R780" s="103"/>
      <c r="S780" s="111"/>
      <c r="U780" s="16"/>
      <c r="V780" s="16"/>
      <c r="W780" s="16"/>
      <c r="X780" s="16"/>
    </row>
    <row r="781" spans="1:24" ht="14.25" thickBot="1" x14ac:dyDescent="0.2">
      <c r="A781" s="107"/>
      <c r="B781" s="65"/>
      <c r="C781" s="34"/>
      <c r="D781" s="22" t="s">
        <v>31</v>
      </c>
      <c r="E781" s="96"/>
      <c r="F781" s="23" t="str">
        <f t="shared" ref="F781" si="4044">$O$9</f>
        <v>差１</v>
      </c>
      <c r="G781" s="7" t="str">
        <f t="shared" ref="G781" si="4045">IF(AND($G779="",$G780="",""),"",$G779-$G780)</f>
        <v/>
      </c>
      <c r="H781" s="8" t="s">
        <v>4</v>
      </c>
      <c r="I781" s="9" t="str">
        <f t="shared" ref="I781" si="4046">IF(AND($H779="",$H780=""),"",$H779-$H780)</f>
        <v/>
      </c>
      <c r="J781" s="8" t="s">
        <v>5</v>
      </c>
      <c r="K781" s="9" t="str">
        <f t="shared" ref="K781" si="4047">IF(AND($J779="",$J780=""),"",$J779-$J780)</f>
        <v/>
      </c>
      <c r="L781" s="10" t="s">
        <v>6</v>
      </c>
      <c r="M781" s="7" t="str">
        <f t="shared" ref="M781" si="4048">IF(AND($L779="",$L780=""),"",$L779-$L780)</f>
        <v/>
      </c>
      <c r="N781" s="93"/>
      <c r="O781" s="120"/>
      <c r="P781" s="115"/>
      <c r="Q781" s="104"/>
      <c r="R781" s="104"/>
      <c r="S781" s="111"/>
      <c r="U781" s="16"/>
      <c r="V781" s="16"/>
      <c r="W781" s="16"/>
      <c r="X781" s="16"/>
    </row>
    <row r="782" spans="1:24" ht="14.25" thickBot="1" x14ac:dyDescent="0.2">
      <c r="A782" s="107"/>
      <c r="B782" s="66"/>
      <c r="C782" s="31"/>
      <c r="D782" s="20" t="s">
        <v>31</v>
      </c>
      <c r="E782" s="94"/>
      <c r="F782" s="24" t="s">
        <v>1</v>
      </c>
      <c r="G782" s="26"/>
      <c r="H782" s="86" t="str">
        <f t="shared" ref="H782" si="4049">IF($G782="","",IF($E782=1,ROUNDDOWN($G782*7.4/1000,0),ROUNDDOWN($G782*6/1000,0)))</f>
        <v/>
      </c>
      <c r="I782" s="87"/>
      <c r="J782" s="86" t="str">
        <f t="shared" ref="J782:J783" si="4050">IF($G782="","",ROUNDDOWN($G782*2/1000,0))</f>
        <v/>
      </c>
      <c r="K782" s="87"/>
      <c r="L782" s="86" t="str">
        <f t="shared" ref="L782:L783" si="4051">IF($G782="","",ROUNDDOWN($G782*2/1000,0))</f>
        <v/>
      </c>
      <c r="M782" s="88"/>
      <c r="N782" s="91" t="str">
        <f t="shared" ref="N782" si="4052">IF(AND($C782="",$C784=""),"",ABS($C782-$C784)+1)</f>
        <v/>
      </c>
      <c r="O782" s="89" t="str">
        <f t="shared" ref="O782" si="4053">REPLACE($O$7,1,2,"差２")</f>
        <v>差２</v>
      </c>
      <c r="P782" s="118" t="str">
        <f t="shared" ref="P782" si="4054">IF($I784="","",$I784*$N782)</f>
        <v/>
      </c>
      <c r="Q782" s="102" t="str">
        <f t="shared" ref="Q782:R782" si="4055">IF($G784="","",$G784*$N782)</f>
        <v/>
      </c>
      <c r="R782" s="102" t="str">
        <f t="shared" si="4055"/>
        <v/>
      </c>
      <c r="S782" s="111"/>
      <c r="U782" s="16"/>
      <c r="V782" s="16"/>
      <c r="W782" s="16"/>
      <c r="X782" s="16"/>
    </row>
    <row r="783" spans="1:24" ht="14.25" thickBot="1" x14ac:dyDescent="0.2">
      <c r="A783" s="107"/>
      <c r="B783" s="67"/>
      <c r="C783" s="116" t="s">
        <v>11</v>
      </c>
      <c r="D783" s="117"/>
      <c r="E783" s="95"/>
      <c r="F783" s="33" t="s">
        <v>2</v>
      </c>
      <c r="G783" s="26"/>
      <c r="H783" s="97" t="str">
        <f t="shared" ref="H783" si="4056">IF($G782="","",IF($E782=1,ROUNDDOWN($G783*7.4/1000,0),ROUNDDOWN($G783*6/1000,0)))</f>
        <v/>
      </c>
      <c r="I783" s="98"/>
      <c r="J783" s="97" t="str">
        <f t="shared" si="4050"/>
        <v/>
      </c>
      <c r="K783" s="98"/>
      <c r="L783" s="97" t="str">
        <f t="shared" si="4051"/>
        <v/>
      </c>
      <c r="M783" s="105"/>
      <c r="N783" s="92"/>
      <c r="O783" s="89"/>
      <c r="P783" s="119"/>
      <c r="Q783" s="103"/>
      <c r="R783" s="103"/>
      <c r="S783" s="111"/>
      <c r="U783" s="16"/>
      <c r="V783" s="16"/>
      <c r="W783" s="16"/>
      <c r="X783" s="16"/>
    </row>
    <row r="784" spans="1:24" ht="14.25" thickBot="1" x14ac:dyDescent="0.2">
      <c r="A784" s="107"/>
      <c r="B784" s="67"/>
      <c r="C784" s="37"/>
      <c r="D784" s="38" t="s">
        <v>31</v>
      </c>
      <c r="E784" s="96"/>
      <c r="F784" s="39" t="str">
        <f t="shared" ref="F784" si="4057">$O$12</f>
        <v>差２</v>
      </c>
      <c r="G784" s="40" t="str">
        <f t="shared" ref="G784" si="4058">IF(AND($G782="",$G783=""),"",$G782-$G783)</f>
        <v/>
      </c>
      <c r="H784" s="41" t="s">
        <v>4</v>
      </c>
      <c r="I784" s="42" t="str">
        <f t="shared" ref="I784" si="4059">IF(AND($H782="",$H783=""),"",$H782-$H783)</f>
        <v/>
      </c>
      <c r="J784" s="41" t="s">
        <v>5</v>
      </c>
      <c r="K784" s="42" t="str">
        <f t="shared" ref="K784" si="4060">IF(AND($J782="",$J783=""),"",$J782-$J783)</f>
        <v/>
      </c>
      <c r="L784" s="43" t="s">
        <v>6</v>
      </c>
      <c r="M784" s="40" t="str">
        <f t="shared" ref="M784" si="4061">IF(AND($L782="",$L783=""),"",$L782-$L783)</f>
        <v/>
      </c>
      <c r="N784" s="92"/>
      <c r="O784" s="90"/>
      <c r="P784" s="119"/>
      <c r="Q784" s="103"/>
      <c r="R784" s="103"/>
      <c r="S784" s="112"/>
      <c r="U784" s="16"/>
      <c r="V784" s="16"/>
      <c r="W784" s="16"/>
      <c r="X784" s="16"/>
    </row>
    <row r="785" spans="1:24" ht="15" thickTop="1" thickBot="1" x14ac:dyDescent="0.2">
      <c r="A785" s="108"/>
      <c r="B785" s="62" t="s">
        <v>18</v>
      </c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4"/>
      <c r="P785" s="44" t="str">
        <f t="shared" ref="P785" si="4062">IF(AND($P779="",$P782=""),"",SUM($P779:$P782))</f>
        <v/>
      </c>
      <c r="Q785" s="45" t="str">
        <f t="shared" ref="Q785" si="4063">IF(AND(Q779="",Q782=""),"",SUM(Q779:Q782))</f>
        <v/>
      </c>
      <c r="R785" s="45" t="str">
        <f t="shared" ref="R785" si="4064">IF(AND($R779="",$R782=""),"",SUM($R779:$R782))</f>
        <v/>
      </c>
      <c r="S785" s="46" t="str">
        <f t="shared" ref="S785" si="4065">IF(AND($P785="",$Q785="",$R785=""),"",SUM($P785:$R785))</f>
        <v/>
      </c>
      <c r="T785" s="52">
        <v>111</v>
      </c>
      <c r="U785" s="53" t="str">
        <f t="shared" ref="U785" si="4066">P785</f>
        <v/>
      </c>
      <c r="V785" s="53" t="str">
        <f t="shared" ref="V785" si="4067">Q785</f>
        <v/>
      </c>
      <c r="W785" s="53" t="str">
        <f t="shared" ref="W785" si="4068">R785</f>
        <v/>
      </c>
      <c r="X785" s="53" t="str">
        <f t="shared" ref="X785" si="4069">S785</f>
        <v/>
      </c>
    </row>
    <row r="786" spans="1:24" ht="14.25" thickBot="1" x14ac:dyDescent="0.2">
      <c r="A786" s="106" t="str" cm="1">
        <f t="array" aca="1" ref="A786" ca="1">IF($B786="","",IF(ISNUMBER(OFFSET(INDIRECT(ADDRESS(ROW(),COLUMN())),-7,0)),OFFSET(INDIRECT(ADDRESS(ROW(),COLUMN())),-7,0)+1,1))</f>
        <v/>
      </c>
      <c r="B786" s="65"/>
      <c r="C786" s="31"/>
      <c r="D786" s="20" t="s">
        <v>31</v>
      </c>
      <c r="E786" s="94" t="s">
        <v>30</v>
      </c>
      <c r="F786" s="21" t="s">
        <v>1</v>
      </c>
      <c r="G786" s="25"/>
      <c r="H786" s="99" t="str">
        <f t="shared" ref="H786" si="4070">IF($G786="","",IF($E786=1,ROUNDDOWN($G786*7.4/1000,0),ROUNDDOWN($G786*6/1000,0)))</f>
        <v/>
      </c>
      <c r="I786" s="101"/>
      <c r="J786" s="99" t="str">
        <f t="shared" ref="J786" si="4071">IF($G786="","",ROUNDDOWN($G786*2/1000,0))</f>
        <v/>
      </c>
      <c r="K786" s="101"/>
      <c r="L786" s="99" t="str">
        <f t="shared" ref="L786" si="4072">IF(G786="","",ROUNDDOWN($G786*2/1000,0))</f>
        <v/>
      </c>
      <c r="M786" s="100"/>
      <c r="N786" s="91" t="str">
        <f t="shared" ref="N786" si="4073">IF(AND($C786="",$C788=""),"",ABS($C786-$C788)+1)</f>
        <v/>
      </c>
      <c r="O786" s="120" t="str">
        <f t="shared" ref="O786" si="4074">REPLACE($O$7,1,2,"差１")</f>
        <v>差１</v>
      </c>
      <c r="P786" s="113" t="str">
        <f t="shared" ref="P786" si="4075">IF($I788="","",$I788*$N786)</f>
        <v/>
      </c>
      <c r="Q786" s="102" t="str">
        <f t="shared" ref="Q786" si="4076">IF($K788="","",$K788*$N786)</f>
        <v/>
      </c>
      <c r="R786" s="102" t="str">
        <f t="shared" ref="R786" si="4077">IF($M788="","",$M788*$N786)</f>
        <v/>
      </c>
      <c r="S786" s="111"/>
      <c r="U786" s="16"/>
      <c r="V786" s="16"/>
      <c r="W786" s="16"/>
      <c r="X786" s="16"/>
    </row>
    <row r="787" spans="1:24" ht="14.25" thickBot="1" x14ac:dyDescent="0.2">
      <c r="A787" s="107"/>
      <c r="B787" s="65"/>
      <c r="C787" s="116" t="s">
        <v>11</v>
      </c>
      <c r="D787" s="117"/>
      <c r="E787" s="95"/>
      <c r="F787" s="33" t="s">
        <v>2</v>
      </c>
      <c r="G787" s="26"/>
      <c r="H787" s="97" t="str">
        <f t="shared" ref="H787" si="4078">IF($G787="","",IF($E786=1,ROUNDDOWN($G787*7.4/1000,0),ROUNDDOWN($G787*6/1000,0)))</f>
        <v/>
      </c>
      <c r="I787" s="98"/>
      <c r="J787" s="97" t="str">
        <f t="shared" ref="J787" si="4079">IF(G787="","",ROUNDDOWN(G787*2/1000,0))</f>
        <v/>
      </c>
      <c r="K787" s="98"/>
      <c r="L787" s="97" t="str">
        <f t="shared" ref="L787" si="4080">IF($G787="","",ROUNDDOWN($G787*2/1000,0))</f>
        <v/>
      </c>
      <c r="M787" s="105"/>
      <c r="N787" s="92"/>
      <c r="O787" s="120"/>
      <c r="P787" s="114"/>
      <c r="Q787" s="103"/>
      <c r="R787" s="103"/>
      <c r="S787" s="111"/>
      <c r="U787" s="16"/>
      <c r="V787" s="16"/>
      <c r="W787" s="16"/>
      <c r="X787" s="16"/>
    </row>
    <row r="788" spans="1:24" ht="14.25" thickBot="1" x14ac:dyDescent="0.2">
      <c r="A788" s="107"/>
      <c r="B788" s="65"/>
      <c r="C788" s="34"/>
      <c r="D788" s="22" t="s">
        <v>31</v>
      </c>
      <c r="E788" s="96"/>
      <c r="F788" s="23" t="str">
        <f t="shared" ref="F788" si="4081">$O$9</f>
        <v>差１</v>
      </c>
      <c r="G788" s="7" t="str">
        <f t="shared" ref="G788" si="4082">IF(AND($G786="",$G787="",""),"",$G786-$G787)</f>
        <v/>
      </c>
      <c r="H788" s="8" t="s">
        <v>4</v>
      </c>
      <c r="I788" s="9" t="str">
        <f t="shared" ref="I788" si="4083">IF(AND($H786="",$H787=""),"",$H786-$H787)</f>
        <v/>
      </c>
      <c r="J788" s="8" t="s">
        <v>5</v>
      </c>
      <c r="K788" s="9" t="str">
        <f t="shared" ref="K788" si="4084">IF(AND($J786="",$J787=""),"",$J786-$J787)</f>
        <v/>
      </c>
      <c r="L788" s="10" t="s">
        <v>6</v>
      </c>
      <c r="M788" s="7" t="str">
        <f t="shared" ref="M788" si="4085">IF(AND($L786="",$L787=""),"",$L786-$L787)</f>
        <v/>
      </c>
      <c r="N788" s="93"/>
      <c r="O788" s="120"/>
      <c r="P788" s="115"/>
      <c r="Q788" s="104"/>
      <c r="R788" s="104"/>
      <c r="S788" s="111"/>
      <c r="U788" s="16"/>
      <c r="V788" s="16"/>
      <c r="W788" s="16"/>
      <c r="X788" s="16"/>
    </row>
    <row r="789" spans="1:24" ht="14.25" thickBot="1" x14ac:dyDescent="0.2">
      <c r="A789" s="107"/>
      <c r="B789" s="66"/>
      <c r="C789" s="31"/>
      <c r="D789" s="20" t="s">
        <v>31</v>
      </c>
      <c r="E789" s="94"/>
      <c r="F789" s="24" t="s">
        <v>1</v>
      </c>
      <c r="G789" s="26"/>
      <c r="H789" s="86" t="str">
        <f t="shared" ref="H789" si="4086">IF($G789="","",IF($E789=1,ROUNDDOWN($G789*7.4/1000,0),ROUNDDOWN($G789*6/1000,0)))</f>
        <v/>
      </c>
      <c r="I789" s="87"/>
      <c r="J789" s="86" t="str">
        <f t="shared" ref="J789:J790" si="4087">IF($G789="","",ROUNDDOWN($G789*2/1000,0))</f>
        <v/>
      </c>
      <c r="K789" s="87"/>
      <c r="L789" s="86" t="str">
        <f t="shared" ref="L789:L790" si="4088">IF($G789="","",ROUNDDOWN($G789*2/1000,0))</f>
        <v/>
      </c>
      <c r="M789" s="88"/>
      <c r="N789" s="91" t="str">
        <f t="shared" ref="N789" si="4089">IF(AND($C789="",$C791=""),"",ABS($C789-$C791)+1)</f>
        <v/>
      </c>
      <c r="O789" s="89" t="str">
        <f t="shared" ref="O789" si="4090">REPLACE($O$7,1,2,"差２")</f>
        <v>差２</v>
      </c>
      <c r="P789" s="118" t="str">
        <f t="shared" ref="P789" si="4091">IF($I791="","",$I791*$N789)</f>
        <v/>
      </c>
      <c r="Q789" s="102" t="str">
        <f t="shared" ref="Q789:R789" si="4092">IF($G791="","",$G791*$N789)</f>
        <v/>
      </c>
      <c r="R789" s="102" t="str">
        <f t="shared" si="4092"/>
        <v/>
      </c>
      <c r="S789" s="111"/>
      <c r="U789" s="16"/>
      <c r="V789" s="16"/>
      <c r="W789" s="16"/>
      <c r="X789" s="16"/>
    </row>
    <row r="790" spans="1:24" ht="14.25" thickBot="1" x14ac:dyDescent="0.2">
      <c r="A790" s="107"/>
      <c r="B790" s="67"/>
      <c r="C790" s="116" t="s">
        <v>11</v>
      </c>
      <c r="D790" s="117"/>
      <c r="E790" s="95"/>
      <c r="F790" s="33" t="s">
        <v>2</v>
      </c>
      <c r="G790" s="26"/>
      <c r="H790" s="97" t="str">
        <f t="shared" ref="H790" si="4093">IF($G789="","",IF($E789=1,ROUNDDOWN($G790*7.4/1000,0),ROUNDDOWN($G790*6/1000,0)))</f>
        <v/>
      </c>
      <c r="I790" s="98"/>
      <c r="J790" s="97" t="str">
        <f t="shared" si="4087"/>
        <v/>
      </c>
      <c r="K790" s="98"/>
      <c r="L790" s="97" t="str">
        <f t="shared" si="4088"/>
        <v/>
      </c>
      <c r="M790" s="105"/>
      <c r="N790" s="92"/>
      <c r="O790" s="89"/>
      <c r="P790" s="119"/>
      <c r="Q790" s="103"/>
      <c r="R790" s="103"/>
      <c r="S790" s="111"/>
      <c r="U790" s="16"/>
      <c r="V790" s="16"/>
      <c r="W790" s="16"/>
      <c r="X790" s="16"/>
    </row>
    <row r="791" spans="1:24" ht="14.25" thickBot="1" x14ac:dyDescent="0.2">
      <c r="A791" s="107"/>
      <c r="B791" s="67"/>
      <c r="C791" s="37"/>
      <c r="D791" s="38" t="s">
        <v>31</v>
      </c>
      <c r="E791" s="96"/>
      <c r="F791" s="39" t="str">
        <f t="shared" ref="F791" si="4094">$O$12</f>
        <v>差２</v>
      </c>
      <c r="G791" s="40" t="str">
        <f t="shared" ref="G791" si="4095">IF(AND($G789="",$G790=""),"",$G789-$G790)</f>
        <v/>
      </c>
      <c r="H791" s="41" t="s">
        <v>4</v>
      </c>
      <c r="I791" s="42" t="str">
        <f t="shared" ref="I791" si="4096">IF(AND($H789="",$H790=""),"",$H789-$H790)</f>
        <v/>
      </c>
      <c r="J791" s="41" t="s">
        <v>5</v>
      </c>
      <c r="K791" s="42" t="str">
        <f t="shared" ref="K791" si="4097">IF(AND($J789="",$J790=""),"",$J789-$J790)</f>
        <v/>
      </c>
      <c r="L791" s="43" t="s">
        <v>6</v>
      </c>
      <c r="M791" s="40" t="str">
        <f t="shared" ref="M791" si="4098">IF(AND($L789="",$L790=""),"",$L789-$L790)</f>
        <v/>
      </c>
      <c r="N791" s="92"/>
      <c r="O791" s="90"/>
      <c r="P791" s="119"/>
      <c r="Q791" s="103"/>
      <c r="R791" s="103"/>
      <c r="S791" s="112"/>
      <c r="U791" s="16"/>
      <c r="V791" s="16"/>
      <c r="W791" s="16"/>
      <c r="X791" s="16"/>
    </row>
    <row r="792" spans="1:24" ht="15" thickTop="1" thickBot="1" x14ac:dyDescent="0.2">
      <c r="A792" s="108"/>
      <c r="B792" s="62" t="s">
        <v>18</v>
      </c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4"/>
      <c r="P792" s="44" t="str">
        <f t="shared" ref="P792" si="4099">IF(AND($P786="",$P789=""),"",SUM($P786:$P789))</f>
        <v/>
      </c>
      <c r="Q792" s="45" t="str">
        <f t="shared" ref="Q792" si="4100">IF(AND(Q786="",Q789=""),"",SUM(Q786:Q789))</f>
        <v/>
      </c>
      <c r="R792" s="45" t="str">
        <f t="shared" ref="R792" si="4101">IF(AND($R786="",$R789=""),"",SUM($R786:$R789))</f>
        <v/>
      </c>
      <c r="S792" s="46" t="str">
        <f t="shared" ref="S792" si="4102">IF(AND($P792="",$Q792="",$R792=""),"",SUM($P792:$R792))</f>
        <v/>
      </c>
      <c r="T792" s="52">
        <v>112</v>
      </c>
      <c r="U792" s="53" t="str">
        <f t="shared" ref="U792" si="4103">P792</f>
        <v/>
      </c>
      <c r="V792" s="53" t="str">
        <f t="shared" ref="V792" si="4104">Q792</f>
        <v/>
      </c>
      <c r="W792" s="53" t="str">
        <f t="shared" ref="W792" si="4105">R792</f>
        <v/>
      </c>
      <c r="X792" s="53" t="str">
        <f t="shared" ref="X792" si="4106">S792</f>
        <v/>
      </c>
    </row>
    <row r="793" spans="1:24" ht="14.25" thickBot="1" x14ac:dyDescent="0.2">
      <c r="A793" s="106" t="str" cm="1">
        <f t="array" aca="1" ref="A793" ca="1">IF($B793="","",IF(ISNUMBER(OFFSET(INDIRECT(ADDRESS(ROW(),COLUMN())),-7,0)),OFFSET(INDIRECT(ADDRESS(ROW(),COLUMN())),-7,0)+1,1))</f>
        <v/>
      </c>
      <c r="B793" s="65"/>
      <c r="C793" s="31"/>
      <c r="D793" s="20" t="s">
        <v>31</v>
      </c>
      <c r="E793" s="94" t="s">
        <v>30</v>
      </c>
      <c r="F793" s="21" t="s">
        <v>1</v>
      </c>
      <c r="G793" s="25"/>
      <c r="H793" s="99" t="str">
        <f t="shared" ref="H793" si="4107">IF($G793="","",IF($E793=1,ROUNDDOWN($G793*7.4/1000,0),ROUNDDOWN($G793*6/1000,0)))</f>
        <v/>
      </c>
      <c r="I793" s="101"/>
      <c r="J793" s="99" t="str">
        <f t="shared" ref="J793" si="4108">IF($G793="","",ROUNDDOWN($G793*2/1000,0))</f>
        <v/>
      </c>
      <c r="K793" s="101"/>
      <c r="L793" s="99" t="str">
        <f t="shared" ref="L793" si="4109">IF(G793="","",ROUNDDOWN($G793*2/1000,0))</f>
        <v/>
      </c>
      <c r="M793" s="100"/>
      <c r="N793" s="91" t="str">
        <f t="shared" ref="N793" si="4110">IF(AND($C793="",$C795=""),"",ABS($C793-$C795)+1)</f>
        <v/>
      </c>
      <c r="O793" s="120" t="str">
        <f t="shared" ref="O793" si="4111">REPLACE($O$7,1,2,"差１")</f>
        <v>差１</v>
      </c>
      <c r="P793" s="113" t="str">
        <f t="shared" ref="P793" si="4112">IF($I795="","",$I795*$N793)</f>
        <v/>
      </c>
      <c r="Q793" s="102" t="str">
        <f t="shared" ref="Q793" si="4113">IF($K795="","",$K795*$N793)</f>
        <v/>
      </c>
      <c r="R793" s="102" t="str">
        <f t="shared" ref="R793" si="4114">IF($M795="","",$M795*$N793)</f>
        <v/>
      </c>
      <c r="S793" s="111"/>
      <c r="U793" s="16"/>
      <c r="V793" s="16"/>
      <c r="W793" s="16"/>
      <c r="X793" s="16"/>
    </row>
    <row r="794" spans="1:24" ht="14.25" thickBot="1" x14ac:dyDescent="0.2">
      <c r="A794" s="107"/>
      <c r="B794" s="65"/>
      <c r="C794" s="116" t="s">
        <v>11</v>
      </c>
      <c r="D794" s="117"/>
      <c r="E794" s="95"/>
      <c r="F794" s="33" t="s">
        <v>2</v>
      </c>
      <c r="G794" s="26"/>
      <c r="H794" s="97" t="str">
        <f t="shared" ref="H794" si="4115">IF($G794="","",IF($E793=1,ROUNDDOWN($G794*7.4/1000,0),ROUNDDOWN($G794*6/1000,0)))</f>
        <v/>
      </c>
      <c r="I794" s="98"/>
      <c r="J794" s="97" t="str">
        <f t="shared" ref="J794" si="4116">IF(G794="","",ROUNDDOWN(G794*2/1000,0))</f>
        <v/>
      </c>
      <c r="K794" s="98"/>
      <c r="L794" s="97" t="str">
        <f t="shared" ref="L794" si="4117">IF($G794="","",ROUNDDOWN($G794*2/1000,0))</f>
        <v/>
      </c>
      <c r="M794" s="105"/>
      <c r="N794" s="92"/>
      <c r="O794" s="120"/>
      <c r="P794" s="114"/>
      <c r="Q794" s="103"/>
      <c r="R794" s="103"/>
      <c r="S794" s="111"/>
      <c r="U794" s="16"/>
      <c r="V794" s="16"/>
      <c r="W794" s="16"/>
      <c r="X794" s="16"/>
    </row>
    <row r="795" spans="1:24" ht="14.25" thickBot="1" x14ac:dyDescent="0.2">
      <c r="A795" s="107"/>
      <c r="B795" s="65"/>
      <c r="C795" s="34"/>
      <c r="D795" s="22" t="s">
        <v>31</v>
      </c>
      <c r="E795" s="96"/>
      <c r="F795" s="23" t="str">
        <f t="shared" ref="F795" si="4118">$O$9</f>
        <v>差１</v>
      </c>
      <c r="G795" s="7" t="str">
        <f t="shared" ref="G795" si="4119">IF(AND($G793="",$G794="",""),"",$G793-$G794)</f>
        <v/>
      </c>
      <c r="H795" s="8" t="s">
        <v>4</v>
      </c>
      <c r="I795" s="9" t="str">
        <f t="shared" ref="I795" si="4120">IF(AND($H793="",$H794=""),"",$H793-$H794)</f>
        <v/>
      </c>
      <c r="J795" s="8" t="s">
        <v>5</v>
      </c>
      <c r="K795" s="9" t="str">
        <f t="shared" ref="K795" si="4121">IF(AND($J793="",$J794=""),"",$J793-$J794)</f>
        <v/>
      </c>
      <c r="L795" s="10" t="s">
        <v>6</v>
      </c>
      <c r="M795" s="7" t="str">
        <f t="shared" ref="M795" si="4122">IF(AND($L793="",$L794=""),"",$L793-$L794)</f>
        <v/>
      </c>
      <c r="N795" s="93"/>
      <c r="O795" s="120"/>
      <c r="P795" s="115"/>
      <c r="Q795" s="104"/>
      <c r="R795" s="104"/>
      <c r="S795" s="111"/>
      <c r="U795" s="16"/>
      <c r="V795" s="16"/>
      <c r="W795" s="16"/>
      <c r="X795" s="16"/>
    </row>
    <row r="796" spans="1:24" ht="14.25" thickBot="1" x14ac:dyDescent="0.2">
      <c r="A796" s="107"/>
      <c r="B796" s="66"/>
      <c r="C796" s="31"/>
      <c r="D796" s="20" t="s">
        <v>31</v>
      </c>
      <c r="E796" s="94"/>
      <c r="F796" s="24" t="s">
        <v>1</v>
      </c>
      <c r="G796" s="26"/>
      <c r="H796" s="86" t="str">
        <f t="shared" ref="H796" si="4123">IF($G796="","",IF($E796=1,ROUNDDOWN($G796*7.4/1000,0),ROUNDDOWN($G796*6/1000,0)))</f>
        <v/>
      </c>
      <c r="I796" s="87"/>
      <c r="J796" s="86" t="str">
        <f t="shared" ref="J796:J797" si="4124">IF($G796="","",ROUNDDOWN($G796*2/1000,0))</f>
        <v/>
      </c>
      <c r="K796" s="87"/>
      <c r="L796" s="86" t="str">
        <f t="shared" ref="L796:L797" si="4125">IF($G796="","",ROUNDDOWN($G796*2/1000,0))</f>
        <v/>
      </c>
      <c r="M796" s="88"/>
      <c r="N796" s="91" t="str">
        <f t="shared" ref="N796" si="4126">IF(AND($C796="",$C798=""),"",ABS($C796-$C798)+1)</f>
        <v/>
      </c>
      <c r="O796" s="89" t="str">
        <f t="shared" ref="O796" si="4127">REPLACE($O$7,1,2,"差２")</f>
        <v>差２</v>
      </c>
      <c r="P796" s="118" t="str">
        <f t="shared" ref="P796" si="4128">IF($I798="","",$I798*$N796)</f>
        <v/>
      </c>
      <c r="Q796" s="102" t="str">
        <f t="shared" ref="Q796:R796" si="4129">IF($G798="","",$G798*$N796)</f>
        <v/>
      </c>
      <c r="R796" s="102" t="str">
        <f t="shared" si="4129"/>
        <v/>
      </c>
      <c r="S796" s="111"/>
      <c r="U796" s="16"/>
      <c r="V796" s="16"/>
      <c r="W796" s="16"/>
      <c r="X796" s="16"/>
    </row>
    <row r="797" spans="1:24" ht="14.25" thickBot="1" x14ac:dyDescent="0.2">
      <c r="A797" s="107"/>
      <c r="B797" s="67"/>
      <c r="C797" s="116" t="s">
        <v>11</v>
      </c>
      <c r="D797" s="117"/>
      <c r="E797" s="95"/>
      <c r="F797" s="33" t="s">
        <v>2</v>
      </c>
      <c r="G797" s="26"/>
      <c r="H797" s="97" t="str">
        <f t="shared" ref="H797" si="4130">IF($G796="","",IF($E796=1,ROUNDDOWN($G797*7.4/1000,0),ROUNDDOWN($G797*6/1000,0)))</f>
        <v/>
      </c>
      <c r="I797" s="98"/>
      <c r="J797" s="97" t="str">
        <f t="shared" si="4124"/>
        <v/>
      </c>
      <c r="K797" s="98"/>
      <c r="L797" s="97" t="str">
        <f t="shared" si="4125"/>
        <v/>
      </c>
      <c r="M797" s="105"/>
      <c r="N797" s="92"/>
      <c r="O797" s="89"/>
      <c r="P797" s="119"/>
      <c r="Q797" s="103"/>
      <c r="R797" s="103"/>
      <c r="S797" s="111"/>
      <c r="U797" s="16"/>
      <c r="V797" s="16"/>
      <c r="W797" s="16"/>
      <c r="X797" s="16"/>
    </row>
    <row r="798" spans="1:24" ht="14.25" thickBot="1" x14ac:dyDescent="0.2">
      <c r="A798" s="107"/>
      <c r="B798" s="67"/>
      <c r="C798" s="37"/>
      <c r="D798" s="38" t="s">
        <v>31</v>
      </c>
      <c r="E798" s="96"/>
      <c r="F798" s="39" t="str">
        <f t="shared" ref="F798" si="4131">$O$12</f>
        <v>差２</v>
      </c>
      <c r="G798" s="40" t="str">
        <f t="shared" ref="G798" si="4132">IF(AND($G796="",$G797=""),"",$G796-$G797)</f>
        <v/>
      </c>
      <c r="H798" s="41" t="s">
        <v>4</v>
      </c>
      <c r="I798" s="42" t="str">
        <f t="shared" ref="I798" si="4133">IF(AND($H796="",$H797=""),"",$H796-$H797)</f>
        <v/>
      </c>
      <c r="J798" s="41" t="s">
        <v>5</v>
      </c>
      <c r="K798" s="42" t="str">
        <f t="shared" ref="K798" si="4134">IF(AND($J796="",$J797=""),"",$J796-$J797)</f>
        <v/>
      </c>
      <c r="L798" s="43" t="s">
        <v>6</v>
      </c>
      <c r="M798" s="40" t="str">
        <f t="shared" ref="M798" si="4135">IF(AND($L796="",$L797=""),"",$L796-$L797)</f>
        <v/>
      </c>
      <c r="N798" s="92"/>
      <c r="O798" s="90"/>
      <c r="P798" s="119"/>
      <c r="Q798" s="103"/>
      <c r="R798" s="103"/>
      <c r="S798" s="112"/>
      <c r="U798" s="16"/>
      <c r="V798" s="16"/>
      <c r="W798" s="16"/>
      <c r="X798" s="16"/>
    </row>
    <row r="799" spans="1:24" ht="15" thickTop="1" thickBot="1" x14ac:dyDescent="0.2">
      <c r="A799" s="108"/>
      <c r="B799" s="62" t="s">
        <v>18</v>
      </c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4"/>
      <c r="P799" s="44" t="str">
        <f t="shared" ref="P799" si="4136">IF(AND($P793="",$P796=""),"",SUM($P793:$P796))</f>
        <v/>
      </c>
      <c r="Q799" s="45" t="str">
        <f t="shared" ref="Q799" si="4137">IF(AND(Q793="",Q796=""),"",SUM(Q793:Q796))</f>
        <v/>
      </c>
      <c r="R799" s="45" t="str">
        <f t="shared" ref="R799" si="4138">IF(AND($R793="",$R796=""),"",SUM($R793:$R796))</f>
        <v/>
      </c>
      <c r="S799" s="46" t="str">
        <f t="shared" ref="S799" si="4139">IF(AND($P799="",$Q799="",$R799=""),"",SUM($P799:$R799))</f>
        <v/>
      </c>
      <c r="T799" s="52">
        <v>113</v>
      </c>
      <c r="U799" s="53" t="str">
        <f t="shared" ref="U799" si="4140">P799</f>
        <v/>
      </c>
      <c r="V799" s="53" t="str">
        <f t="shared" ref="V799" si="4141">Q799</f>
        <v/>
      </c>
      <c r="W799" s="53" t="str">
        <f t="shared" ref="W799" si="4142">R799</f>
        <v/>
      </c>
      <c r="X799" s="53" t="str">
        <f t="shared" ref="X799" si="4143">S799</f>
        <v/>
      </c>
    </row>
    <row r="800" spans="1:24" ht="14.25" thickBot="1" x14ac:dyDescent="0.2">
      <c r="A800" s="106" t="str" cm="1">
        <f t="array" aca="1" ref="A800" ca="1">IF($B800="","",IF(ISNUMBER(OFFSET(INDIRECT(ADDRESS(ROW(),COLUMN())),-7,0)),OFFSET(INDIRECT(ADDRESS(ROW(),COLUMN())),-7,0)+1,1))</f>
        <v/>
      </c>
      <c r="B800" s="65"/>
      <c r="C800" s="31"/>
      <c r="D800" s="20" t="s">
        <v>31</v>
      </c>
      <c r="E800" s="94" t="s">
        <v>30</v>
      </c>
      <c r="F800" s="21" t="s">
        <v>1</v>
      </c>
      <c r="G800" s="25"/>
      <c r="H800" s="99" t="str">
        <f t="shared" ref="H800" si="4144">IF($G800="","",IF($E800=1,ROUNDDOWN($G800*7.4/1000,0),ROUNDDOWN($G800*6/1000,0)))</f>
        <v/>
      </c>
      <c r="I800" s="101"/>
      <c r="J800" s="99" t="str">
        <f t="shared" ref="J800" si="4145">IF($G800="","",ROUNDDOWN($G800*2/1000,0))</f>
        <v/>
      </c>
      <c r="K800" s="101"/>
      <c r="L800" s="99" t="str">
        <f t="shared" ref="L800" si="4146">IF(G800="","",ROUNDDOWN($G800*2/1000,0))</f>
        <v/>
      </c>
      <c r="M800" s="100"/>
      <c r="N800" s="91" t="str">
        <f t="shared" ref="N800" si="4147">IF(AND($C800="",$C802=""),"",ABS($C800-$C802)+1)</f>
        <v/>
      </c>
      <c r="O800" s="120" t="str">
        <f t="shared" ref="O800" si="4148">REPLACE($O$7,1,2,"差１")</f>
        <v>差１</v>
      </c>
      <c r="P800" s="113" t="str">
        <f t="shared" ref="P800" si="4149">IF($I802="","",$I802*$N800)</f>
        <v/>
      </c>
      <c r="Q800" s="102" t="str">
        <f t="shared" ref="Q800" si="4150">IF($K802="","",$K802*$N800)</f>
        <v/>
      </c>
      <c r="R800" s="102" t="str">
        <f t="shared" ref="R800" si="4151">IF($M802="","",$M802*$N800)</f>
        <v/>
      </c>
      <c r="S800" s="111"/>
      <c r="U800" s="16"/>
      <c r="V800" s="16"/>
      <c r="W800" s="16"/>
      <c r="X800" s="16"/>
    </row>
    <row r="801" spans="1:24" ht="14.25" thickBot="1" x14ac:dyDescent="0.2">
      <c r="A801" s="107"/>
      <c r="B801" s="65"/>
      <c r="C801" s="116" t="s">
        <v>11</v>
      </c>
      <c r="D801" s="117"/>
      <c r="E801" s="95"/>
      <c r="F801" s="33" t="s">
        <v>2</v>
      </c>
      <c r="G801" s="26"/>
      <c r="H801" s="97" t="str">
        <f t="shared" ref="H801" si="4152">IF($G801="","",IF($E800=1,ROUNDDOWN($G801*7.4/1000,0),ROUNDDOWN($G801*6/1000,0)))</f>
        <v/>
      </c>
      <c r="I801" s="98"/>
      <c r="J801" s="97" t="str">
        <f t="shared" ref="J801" si="4153">IF(G801="","",ROUNDDOWN(G801*2/1000,0))</f>
        <v/>
      </c>
      <c r="K801" s="98"/>
      <c r="L801" s="97" t="str">
        <f t="shared" ref="L801" si="4154">IF($G801="","",ROUNDDOWN($G801*2/1000,0))</f>
        <v/>
      </c>
      <c r="M801" s="105"/>
      <c r="N801" s="92"/>
      <c r="O801" s="120"/>
      <c r="P801" s="114"/>
      <c r="Q801" s="103"/>
      <c r="R801" s="103"/>
      <c r="S801" s="111"/>
      <c r="U801" s="16"/>
      <c r="V801" s="16"/>
      <c r="W801" s="16"/>
      <c r="X801" s="16"/>
    </row>
    <row r="802" spans="1:24" ht="14.25" thickBot="1" x14ac:dyDescent="0.2">
      <c r="A802" s="107"/>
      <c r="B802" s="65"/>
      <c r="C802" s="34"/>
      <c r="D802" s="22" t="s">
        <v>31</v>
      </c>
      <c r="E802" s="96"/>
      <c r="F802" s="23" t="str">
        <f t="shared" ref="F802" si="4155">$O$9</f>
        <v>差１</v>
      </c>
      <c r="G802" s="7" t="str">
        <f t="shared" ref="G802" si="4156">IF(AND($G800="",$G801="",""),"",$G800-$G801)</f>
        <v/>
      </c>
      <c r="H802" s="8" t="s">
        <v>4</v>
      </c>
      <c r="I802" s="9" t="str">
        <f t="shared" ref="I802" si="4157">IF(AND($H800="",$H801=""),"",$H800-$H801)</f>
        <v/>
      </c>
      <c r="J802" s="8" t="s">
        <v>5</v>
      </c>
      <c r="K802" s="9" t="str">
        <f t="shared" ref="K802" si="4158">IF(AND($J800="",$J801=""),"",$J800-$J801)</f>
        <v/>
      </c>
      <c r="L802" s="10" t="s">
        <v>6</v>
      </c>
      <c r="M802" s="7" t="str">
        <f t="shared" ref="M802" si="4159">IF(AND($L800="",$L801=""),"",$L800-$L801)</f>
        <v/>
      </c>
      <c r="N802" s="93"/>
      <c r="O802" s="120"/>
      <c r="P802" s="115"/>
      <c r="Q802" s="104"/>
      <c r="R802" s="104"/>
      <c r="S802" s="111"/>
      <c r="U802" s="16"/>
      <c r="V802" s="16"/>
      <c r="W802" s="16"/>
      <c r="X802" s="16"/>
    </row>
    <row r="803" spans="1:24" ht="14.25" thickBot="1" x14ac:dyDescent="0.2">
      <c r="A803" s="107"/>
      <c r="B803" s="66"/>
      <c r="C803" s="31"/>
      <c r="D803" s="20" t="s">
        <v>31</v>
      </c>
      <c r="E803" s="94"/>
      <c r="F803" s="24" t="s">
        <v>1</v>
      </c>
      <c r="G803" s="26"/>
      <c r="H803" s="86" t="str">
        <f t="shared" ref="H803" si="4160">IF($G803="","",IF($E803=1,ROUNDDOWN($G803*7.4/1000,0),ROUNDDOWN($G803*6/1000,0)))</f>
        <v/>
      </c>
      <c r="I803" s="87"/>
      <c r="J803" s="86" t="str">
        <f t="shared" ref="J803:J804" si="4161">IF($G803="","",ROUNDDOWN($G803*2/1000,0))</f>
        <v/>
      </c>
      <c r="K803" s="87"/>
      <c r="L803" s="86" t="str">
        <f t="shared" ref="L803:L804" si="4162">IF($G803="","",ROUNDDOWN($G803*2/1000,0))</f>
        <v/>
      </c>
      <c r="M803" s="88"/>
      <c r="N803" s="91" t="str">
        <f t="shared" ref="N803" si="4163">IF(AND($C803="",$C805=""),"",ABS($C803-$C805)+1)</f>
        <v/>
      </c>
      <c r="O803" s="89" t="str">
        <f t="shared" ref="O803" si="4164">REPLACE($O$7,1,2,"差２")</f>
        <v>差２</v>
      </c>
      <c r="P803" s="118" t="str">
        <f t="shared" ref="P803" si="4165">IF($I805="","",$I805*$N803)</f>
        <v/>
      </c>
      <c r="Q803" s="102" t="str">
        <f t="shared" ref="Q803:R803" si="4166">IF($G805="","",$G805*$N803)</f>
        <v/>
      </c>
      <c r="R803" s="102" t="str">
        <f t="shared" si="4166"/>
        <v/>
      </c>
      <c r="S803" s="111"/>
      <c r="U803" s="16"/>
      <c r="V803" s="16"/>
      <c r="W803" s="16"/>
      <c r="X803" s="16"/>
    </row>
    <row r="804" spans="1:24" ht="14.25" thickBot="1" x14ac:dyDescent="0.2">
      <c r="A804" s="107"/>
      <c r="B804" s="67"/>
      <c r="C804" s="116" t="s">
        <v>11</v>
      </c>
      <c r="D804" s="117"/>
      <c r="E804" s="95"/>
      <c r="F804" s="33" t="s">
        <v>2</v>
      </c>
      <c r="G804" s="26"/>
      <c r="H804" s="97" t="str">
        <f t="shared" ref="H804" si="4167">IF($G803="","",IF($E803=1,ROUNDDOWN($G804*7.4/1000,0),ROUNDDOWN($G804*6/1000,0)))</f>
        <v/>
      </c>
      <c r="I804" s="98"/>
      <c r="J804" s="97" t="str">
        <f t="shared" si="4161"/>
        <v/>
      </c>
      <c r="K804" s="98"/>
      <c r="L804" s="97" t="str">
        <f t="shared" si="4162"/>
        <v/>
      </c>
      <c r="M804" s="105"/>
      <c r="N804" s="92"/>
      <c r="O804" s="89"/>
      <c r="P804" s="119"/>
      <c r="Q804" s="103"/>
      <c r="R804" s="103"/>
      <c r="S804" s="111"/>
      <c r="U804" s="16"/>
      <c r="V804" s="16"/>
      <c r="W804" s="16"/>
      <c r="X804" s="16"/>
    </row>
    <row r="805" spans="1:24" ht="14.25" thickBot="1" x14ac:dyDescent="0.2">
      <c r="A805" s="107"/>
      <c r="B805" s="67"/>
      <c r="C805" s="37"/>
      <c r="D805" s="38" t="s">
        <v>31</v>
      </c>
      <c r="E805" s="96"/>
      <c r="F805" s="39" t="str">
        <f t="shared" ref="F805" si="4168">$O$12</f>
        <v>差２</v>
      </c>
      <c r="G805" s="40" t="str">
        <f t="shared" ref="G805" si="4169">IF(AND($G803="",$G804=""),"",$G803-$G804)</f>
        <v/>
      </c>
      <c r="H805" s="41" t="s">
        <v>4</v>
      </c>
      <c r="I805" s="42" t="str">
        <f t="shared" ref="I805" si="4170">IF(AND($H803="",$H804=""),"",$H803-$H804)</f>
        <v/>
      </c>
      <c r="J805" s="41" t="s">
        <v>5</v>
      </c>
      <c r="K805" s="42" t="str">
        <f t="shared" ref="K805" si="4171">IF(AND($J803="",$J804=""),"",$J803-$J804)</f>
        <v/>
      </c>
      <c r="L805" s="43" t="s">
        <v>6</v>
      </c>
      <c r="M805" s="40" t="str">
        <f t="shared" ref="M805" si="4172">IF(AND($L803="",$L804=""),"",$L803-$L804)</f>
        <v/>
      </c>
      <c r="N805" s="92"/>
      <c r="O805" s="90"/>
      <c r="P805" s="119"/>
      <c r="Q805" s="103"/>
      <c r="R805" s="103"/>
      <c r="S805" s="112"/>
      <c r="U805" s="16"/>
      <c r="V805" s="16"/>
      <c r="W805" s="16"/>
      <c r="X805" s="16"/>
    </row>
    <row r="806" spans="1:24" ht="15" thickTop="1" thickBot="1" x14ac:dyDescent="0.2">
      <c r="A806" s="108"/>
      <c r="B806" s="62" t="s">
        <v>18</v>
      </c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4"/>
      <c r="P806" s="44" t="str">
        <f t="shared" ref="P806" si="4173">IF(AND($P800="",$P803=""),"",SUM($P800:$P803))</f>
        <v/>
      </c>
      <c r="Q806" s="45" t="str">
        <f t="shared" ref="Q806" si="4174">IF(AND(Q800="",Q803=""),"",SUM(Q800:Q803))</f>
        <v/>
      </c>
      <c r="R806" s="45" t="str">
        <f t="shared" ref="R806" si="4175">IF(AND($R800="",$R803=""),"",SUM($R800:$R803))</f>
        <v/>
      </c>
      <c r="S806" s="46" t="str">
        <f t="shared" ref="S806" si="4176">IF(AND($P806="",$Q806="",$R806=""),"",SUM($P806:$R806))</f>
        <v/>
      </c>
      <c r="T806" s="52">
        <v>114</v>
      </c>
      <c r="U806" s="53" t="str">
        <f t="shared" ref="U806" si="4177">P806</f>
        <v/>
      </c>
      <c r="V806" s="53" t="str">
        <f t="shared" ref="V806" si="4178">Q806</f>
        <v/>
      </c>
      <c r="W806" s="53" t="str">
        <f t="shared" ref="W806" si="4179">R806</f>
        <v/>
      </c>
      <c r="X806" s="53" t="str">
        <f t="shared" ref="X806" si="4180">S806</f>
        <v/>
      </c>
    </row>
    <row r="807" spans="1:24" ht="14.25" thickBot="1" x14ac:dyDescent="0.2">
      <c r="A807" s="106" t="str" cm="1">
        <f t="array" aca="1" ref="A807" ca="1">IF($B807="","",IF(ISNUMBER(OFFSET(INDIRECT(ADDRESS(ROW(),COLUMN())),-7,0)),OFFSET(INDIRECT(ADDRESS(ROW(),COLUMN())),-7,0)+1,1))</f>
        <v/>
      </c>
      <c r="B807" s="65"/>
      <c r="C807" s="31"/>
      <c r="D807" s="20" t="s">
        <v>31</v>
      </c>
      <c r="E807" s="94" t="s">
        <v>30</v>
      </c>
      <c r="F807" s="21" t="s">
        <v>1</v>
      </c>
      <c r="G807" s="25"/>
      <c r="H807" s="99" t="str">
        <f t="shared" ref="H807" si="4181">IF($G807="","",IF($E807=1,ROUNDDOWN($G807*7.4/1000,0),ROUNDDOWN($G807*6/1000,0)))</f>
        <v/>
      </c>
      <c r="I807" s="101"/>
      <c r="J807" s="99" t="str">
        <f t="shared" ref="J807" si="4182">IF($G807="","",ROUNDDOWN($G807*2/1000,0))</f>
        <v/>
      </c>
      <c r="K807" s="101"/>
      <c r="L807" s="99" t="str">
        <f t="shared" ref="L807" si="4183">IF(G807="","",ROUNDDOWN($G807*2/1000,0))</f>
        <v/>
      </c>
      <c r="M807" s="100"/>
      <c r="N807" s="91" t="str">
        <f t="shared" ref="N807" si="4184">IF(AND($C807="",$C809=""),"",ABS($C807-$C809)+1)</f>
        <v/>
      </c>
      <c r="O807" s="120" t="str">
        <f t="shared" ref="O807" si="4185">REPLACE($O$7,1,2,"差１")</f>
        <v>差１</v>
      </c>
      <c r="P807" s="113" t="str">
        <f t="shared" ref="P807" si="4186">IF($I809="","",$I809*$N807)</f>
        <v/>
      </c>
      <c r="Q807" s="102" t="str">
        <f t="shared" ref="Q807" si="4187">IF($K809="","",$K809*$N807)</f>
        <v/>
      </c>
      <c r="R807" s="102" t="str">
        <f t="shared" ref="R807" si="4188">IF($M809="","",$M809*$N807)</f>
        <v/>
      </c>
      <c r="S807" s="111"/>
      <c r="U807" s="16"/>
      <c r="V807" s="16"/>
      <c r="W807" s="16"/>
      <c r="X807" s="16"/>
    </row>
    <row r="808" spans="1:24" ht="14.25" thickBot="1" x14ac:dyDescent="0.2">
      <c r="A808" s="107"/>
      <c r="B808" s="65"/>
      <c r="C808" s="116" t="s">
        <v>11</v>
      </c>
      <c r="D808" s="117"/>
      <c r="E808" s="95"/>
      <c r="F808" s="33" t="s">
        <v>2</v>
      </c>
      <c r="G808" s="26"/>
      <c r="H808" s="97" t="str">
        <f t="shared" ref="H808" si="4189">IF($G808="","",IF($E807=1,ROUNDDOWN($G808*7.4/1000,0),ROUNDDOWN($G808*6/1000,0)))</f>
        <v/>
      </c>
      <c r="I808" s="98"/>
      <c r="J808" s="97" t="str">
        <f t="shared" ref="J808" si="4190">IF(G808="","",ROUNDDOWN(G808*2/1000,0))</f>
        <v/>
      </c>
      <c r="K808" s="98"/>
      <c r="L808" s="97" t="str">
        <f t="shared" ref="L808" si="4191">IF($G808="","",ROUNDDOWN($G808*2/1000,0))</f>
        <v/>
      </c>
      <c r="M808" s="105"/>
      <c r="N808" s="92"/>
      <c r="O808" s="120"/>
      <c r="P808" s="114"/>
      <c r="Q808" s="103"/>
      <c r="R808" s="103"/>
      <c r="S808" s="111"/>
      <c r="U808" s="16"/>
      <c r="V808" s="16"/>
      <c r="W808" s="16"/>
      <c r="X808" s="16"/>
    </row>
    <row r="809" spans="1:24" ht="14.25" thickBot="1" x14ac:dyDescent="0.2">
      <c r="A809" s="107"/>
      <c r="B809" s="65"/>
      <c r="C809" s="34"/>
      <c r="D809" s="22" t="s">
        <v>31</v>
      </c>
      <c r="E809" s="96"/>
      <c r="F809" s="23" t="str">
        <f t="shared" ref="F809" si="4192">$O$9</f>
        <v>差１</v>
      </c>
      <c r="G809" s="7" t="str">
        <f t="shared" ref="G809" si="4193">IF(AND($G807="",$G808="",""),"",$G807-$G808)</f>
        <v/>
      </c>
      <c r="H809" s="8" t="s">
        <v>4</v>
      </c>
      <c r="I809" s="9" t="str">
        <f t="shared" ref="I809" si="4194">IF(AND($H807="",$H808=""),"",$H807-$H808)</f>
        <v/>
      </c>
      <c r="J809" s="8" t="s">
        <v>5</v>
      </c>
      <c r="K809" s="9" t="str">
        <f t="shared" ref="K809" si="4195">IF(AND($J807="",$J808=""),"",$J807-$J808)</f>
        <v/>
      </c>
      <c r="L809" s="10" t="s">
        <v>6</v>
      </c>
      <c r="M809" s="7" t="str">
        <f t="shared" ref="M809" si="4196">IF(AND($L807="",$L808=""),"",$L807-$L808)</f>
        <v/>
      </c>
      <c r="N809" s="93"/>
      <c r="O809" s="120"/>
      <c r="P809" s="115"/>
      <c r="Q809" s="104"/>
      <c r="R809" s="104"/>
      <c r="S809" s="111"/>
      <c r="U809" s="16"/>
      <c r="V809" s="16"/>
      <c r="W809" s="16"/>
      <c r="X809" s="16"/>
    </row>
    <row r="810" spans="1:24" ht="14.25" thickBot="1" x14ac:dyDescent="0.2">
      <c r="A810" s="107"/>
      <c r="B810" s="66"/>
      <c r="C810" s="31"/>
      <c r="D810" s="20" t="s">
        <v>31</v>
      </c>
      <c r="E810" s="94"/>
      <c r="F810" s="24" t="s">
        <v>1</v>
      </c>
      <c r="G810" s="26"/>
      <c r="H810" s="86" t="str">
        <f t="shared" ref="H810" si="4197">IF($G810="","",IF($E810=1,ROUNDDOWN($G810*7.4/1000,0),ROUNDDOWN($G810*6/1000,0)))</f>
        <v/>
      </c>
      <c r="I810" s="87"/>
      <c r="J810" s="86" t="str">
        <f t="shared" ref="J810:J811" si="4198">IF($G810="","",ROUNDDOWN($G810*2/1000,0))</f>
        <v/>
      </c>
      <c r="K810" s="87"/>
      <c r="L810" s="86" t="str">
        <f t="shared" ref="L810:L811" si="4199">IF($G810="","",ROUNDDOWN($G810*2/1000,0))</f>
        <v/>
      </c>
      <c r="M810" s="88"/>
      <c r="N810" s="91" t="str">
        <f t="shared" ref="N810" si="4200">IF(AND($C810="",$C812=""),"",ABS($C810-$C812)+1)</f>
        <v/>
      </c>
      <c r="O810" s="89" t="str">
        <f t="shared" ref="O810" si="4201">REPLACE($O$7,1,2,"差２")</f>
        <v>差２</v>
      </c>
      <c r="P810" s="118" t="str">
        <f t="shared" ref="P810" si="4202">IF($I812="","",$I812*$N810)</f>
        <v/>
      </c>
      <c r="Q810" s="102" t="str">
        <f t="shared" ref="Q810:R810" si="4203">IF($G812="","",$G812*$N810)</f>
        <v/>
      </c>
      <c r="R810" s="102" t="str">
        <f t="shared" si="4203"/>
        <v/>
      </c>
      <c r="S810" s="111"/>
      <c r="U810" s="16"/>
      <c r="V810" s="16"/>
      <c r="W810" s="16"/>
      <c r="X810" s="16"/>
    </row>
    <row r="811" spans="1:24" ht="14.25" thickBot="1" x14ac:dyDescent="0.2">
      <c r="A811" s="107"/>
      <c r="B811" s="67"/>
      <c r="C811" s="116" t="s">
        <v>11</v>
      </c>
      <c r="D811" s="117"/>
      <c r="E811" s="95"/>
      <c r="F811" s="33" t="s">
        <v>2</v>
      </c>
      <c r="G811" s="26"/>
      <c r="H811" s="97" t="str">
        <f t="shared" ref="H811" si="4204">IF($G810="","",IF($E810=1,ROUNDDOWN($G811*7.4/1000,0),ROUNDDOWN($G811*6/1000,0)))</f>
        <v/>
      </c>
      <c r="I811" s="98"/>
      <c r="J811" s="97" t="str">
        <f t="shared" si="4198"/>
        <v/>
      </c>
      <c r="K811" s="98"/>
      <c r="L811" s="97" t="str">
        <f t="shared" si="4199"/>
        <v/>
      </c>
      <c r="M811" s="105"/>
      <c r="N811" s="92"/>
      <c r="O811" s="89"/>
      <c r="P811" s="119"/>
      <c r="Q811" s="103"/>
      <c r="R811" s="103"/>
      <c r="S811" s="111"/>
      <c r="U811" s="16"/>
      <c r="V811" s="16"/>
      <c r="W811" s="16"/>
      <c r="X811" s="16"/>
    </row>
    <row r="812" spans="1:24" ht="14.25" thickBot="1" x14ac:dyDescent="0.2">
      <c r="A812" s="107"/>
      <c r="B812" s="67"/>
      <c r="C812" s="37"/>
      <c r="D812" s="38" t="s">
        <v>31</v>
      </c>
      <c r="E812" s="96"/>
      <c r="F812" s="39" t="str">
        <f t="shared" ref="F812" si="4205">$O$12</f>
        <v>差２</v>
      </c>
      <c r="G812" s="40" t="str">
        <f t="shared" ref="G812" si="4206">IF(AND($G810="",$G811=""),"",$G810-$G811)</f>
        <v/>
      </c>
      <c r="H812" s="41" t="s">
        <v>4</v>
      </c>
      <c r="I812" s="42" t="str">
        <f t="shared" ref="I812" si="4207">IF(AND($H810="",$H811=""),"",$H810-$H811)</f>
        <v/>
      </c>
      <c r="J812" s="41" t="s">
        <v>5</v>
      </c>
      <c r="K812" s="42" t="str">
        <f t="shared" ref="K812" si="4208">IF(AND($J810="",$J811=""),"",$J810-$J811)</f>
        <v/>
      </c>
      <c r="L812" s="43" t="s">
        <v>6</v>
      </c>
      <c r="M812" s="40" t="str">
        <f t="shared" ref="M812" si="4209">IF(AND($L810="",$L811=""),"",$L810-$L811)</f>
        <v/>
      </c>
      <c r="N812" s="92"/>
      <c r="O812" s="90"/>
      <c r="P812" s="119"/>
      <c r="Q812" s="103"/>
      <c r="R812" s="103"/>
      <c r="S812" s="112"/>
      <c r="U812" s="16"/>
      <c r="V812" s="16"/>
      <c r="W812" s="16"/>
      <c r="X812" s="16"/>
    </row>
    <row r="813" spans="1:24" ht="15" thickTop="1" thickBot="1" x14ac:dyDescent="0.2">
      <c r="A813" s="108"/>
      <c r="B813" s="62" t="s">
        <v>18</v>
      </c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4"/>
      <c r="P813" s="44" t="str">
        <f t="shared" ref="P813" si="4210">IF(AND($P807="",$P810=""),"",SUM($P807:$P810))</f>
        <v/>
      </c>
      <c r="Q813" s="45" t="str">
        <f t="shared" ref="Q813" si="4211">IF(AND(Q807="",Q810=""),"",SUM(Q807:Q810))</f>
        <v/>
      </c>
      <c r="R813" s="45" t="str">
        <f t="shared" ref="R813" si="4212">IF(AND($R807="",$R810=""),"",SUM($R807:$R810))</f>
        <v/>
      </c>
      <c r="S813" s="46" t="str">
        <f t="shared" ref="S813" si="4213">IF(AND($P813="",$Q813="",$R813=""),"",SUM($P813:$R813))</f>
        <v/>
      </c>
      <c r="T813" s="52">
        <v>115</v>
      </c>
      <c r="U813" s="53" t="str">
        <f t="shared" ref="U813" si="4214">P813</f>
        <v/>
      </c>
      <c r="V813" s="53" t="str">
        <f t="shared" ref="V813" si="4215">Q813</f>
        <v/>
      </c>
      <c r="W813" s="53" t="str">
        <f t="shared" ref="W813" si="4216">R813</f>
        <v/>
      </c>
      <c r="X813" s="53" t="str">
        <f t="shared" ref="X813" si="4217">S813</f>
        <v/>
      </c>
    </row>
    <row r="814" spans="1:24" ht="14.25" thickBot="1" x14ac:dyDescent="0.2">
      <c r="A814" s="106" t="str" cm="1">
        <f t="array" aca="1" ref="A814" ca="1">IF($B814="","",IF(ISNUMBER(OFFSET(INDIRECT(ADDRESS(ROW(),COLUMN())),-7,0)),OFFSET(INDIRECT(ADDRESS(ROW(),COLUMN())),-7,0)+1,1))</f>
        <v/>
      </c>
      <c r="B814" s="65"/>
      <c r="C814" s="31"/>
      <c r="D814" s="20" t="s">
        <v>31</v>
      </c>
      <c r="E814" s="94" t="s">
        <v>30</v>
      </c>
      <c r="F814" s="21" t="s">
        <v>1</v>
      </c>
      <c r="G814" s="25"/>
      <c r="H814" s="99" t="str">
        <f t="shared" ref="H814" si="4218">IF($G814="","",IF($E814=1,ROUNDDOWN($G814*7.4/1000,0),ROUNDDOWN($G814*6/1000,0)))</f>
        <v/>
      </c>
      <c r="I814" s="101"/>
      <c r="J814" s="99" t="str">
        <f t="shared" ref="J814" si="4219">IF($G814="","",ROUNDDOWN($G814*2/1000,0))</f>
        <v/>
      </c>
      <c r="K814" s="101"/>
      <c r="L814" s="99" t="str">
        <f t="shared" ref="L814" si="4220">IF(G814="","",ROUNDDOWN($G814*2/1000,0))</f>
        <v/>
      </c>
      <c r="M814" s="100"/>
      <c r="N814" s="91" t="str">
        <f t="shared" ref="N814" si="4221">IF(AND($C814="",$C816=""),"",ABS($C814-$C816)+1)</f>
        <v/>
      </c>
      <c r="O814" s="120" t="str">
        <f t="shared" ref="O814" si="4222">REPLACE($O$7,1,2,"差１")</f>
        <v>差１</v>
      </c>
      <c r="P814" s="113" t="str">
        <f t="shared" ref="P814" si="4223">IF($I816="","",$I816*$N814)</f>
        <v/>
      </c>
      <c r="Q814" s="102" t="str">
        <f t="shared" ref="Q814" si="4224">IF($K816="","",$K816*$N814)</f>
        <v/>
      </c>
      <c r="R814" s="102" t="str">
        <f t="shared" ref="R814" si="4225">IF($M816="","",$M816*$N814)</f>
        <v/>
      </c>
      <c r="S814" s="111"/>
      <c r="U814" s="16"/>
      <c r="V814" s="16"/>
      <c r="W814" s="16"/>
      <c r="X814" s="16"/>
    </row>
    <row r="815" spans="1:24" ht="14.25" thickBot="1" x14ac:dyDescent="0.2">
      <c r="A815" s="107"/>
      <c r="B815" s="65"/>
      <c r="C815" s="116" t="s">
        <v>11</v>
      </c>
      <c r="D815" s="117"/>
      <c r="E815" s="95"/>
      <c r="F815" s="33" t="s">
        <v>2</v>
      </c>
      <c r="G815" s="26"/>
      <c r="H815" s="97" t="str">
        <f t="shared" ref="H815" si="4226">IF($G815="","",IF($E814=1,ROUNDDOWN($G815*7.4/1000,0),ROUNDDOWN($G815*6/1000,0)))</f>
        <v/>
      </c>
      <c r="I815" s="98"/>
      <c r="J815" s="97" t="str">
        <f t="shared" ref="J815" si="4227">IF(G815="","",ROUNDDOWN(G815*2/1000,0))</f>
        <v/>
      </c>
      <c r="K815" s="98"/>
      <c r="L815" s="97" t="str">
        <f t="shared" ref="L815" si="4228">IF($G815="","",ROUNDDOWN($G815*2/1000,0))</f>
        <v/>
      </c>
      <c r="M815" s="105"/>
      <c r="N815" s="92"/>
      <c r="O815" s="120"/>
      <c r="P815" s="114"/>
      <c r="Q815" s="103"/>
      <c r="R815" s="103"/>
      <c r="S815" s="111"/>
      <c r="U815" s="16"/>
      <c r="V815" s="16"/>
      <c r="W815" s="16"/>
      <c r="X815" s="16"/>
    </row>
    <row r="816" spans="1:24" ht="14.25" thickBot="1" x14ac:dyDescent="0.2">
      <c r="A816" s="107"/>
      <c r="B816" s="65"/>
      <c r="C816" s="34"/>
      <c r="D816" s="22" t="s">
        <v>31</v>
      </c>
      <c r="E816" s="96"/>
      <c r="F816" s="23" t="str">
        <f t="shared" ref="F816" si="4229">$O$9</f>
        <v>差１</v>
      </c>
      <c r="G816" s="7" t="str">
        <f t="shared" ref="G816" si="4230">IF(AND($G814="",$G815="",""),"",$G814-$G815)</f>
        <v/>
      </c>
      <c r="H816" s="8" t="s">
        <v>4</v>
      </c>
      <c r="I816" s="9" t="str">
        <f t="shared" ref="I816" si="4231">IF(AND($H814="",$H815=""),"",$H814-$H815)</f>
        <v/>
      </c>
      <c r="J816" s="8" t="s">
        <v>5</v>
      </c>
      <c r="K816" s="9" t="str">
        <f t="shared" ref="K816" si="4232">IF(AND($J814="",$J815=""),"",$J814-$J815)</f>
        <v/>
      </c>
      <c r="L816" s="10" t="s">
        <v>6</v>
      </c>
      <c r="M816" s="7" t="str">
        <f t="shared" ref="M816" si="4233">IF(AND($L814="",$L815=""),"",$L814-$L815)</f>
        <v/>
      </c>
      <c r="N816" s="93"/>
      <c r="O816" s="120"/>
      <c r="P816" s="115"/>
      <c r="Q816" s="104"/>
      <c r="R816" s="104"/>
      <c r="S816" s="111"/>
      <c r="U816" s="16"/>
      <c r="V816" s="16"/>
      <c r="W816" s="16"/>
      <c r="X816" s="16"/>
    </row>
    <row r="817" spans="1:24" ht="14.25" thickBot="1" x14ac:dyDescent="0.2">
      <c r="A817" s="107"/>
      <c r="B817" s="66"/>
      <c r="C817" s="31"/>
      <c r="D817" s="20" t="s">
        <v>31</v>
      </c>
      <c r="E817" s="94"/>
      <c r="F817" s="24" t="s">
        <v>1</v>
      </c>
      <c r="G817" s="26"/>
      <c r="H817" s="86" t="str">
        <f t="shared" ref="H817" si="4234">IF($G817="","",IF($E817=1,ROUNDDOWN($G817*7.4/1000,0),ROUNDDOWN($G817*6/1000,0)))</f>
        <v/>
      </c>
      <c r="I817" s="87"/>
      <c r="J817" s="86" t="str">
        <f t="shared" ref="J817:J818" si="4235">IF($G817="","",ROUNDDOWN($G817*2/1000,0))</f>
        <v/>
      </c>
      <c r="K817" s="87"/>
      <c r="L817" s="86" t="str">
        <f t="shared" ref="L817:L818" si="4236">IF($G817="","",ROUNDDOWN($G817*2/1000,0))</f>
        <v/>
      </c>
      <c r="M817" s="88"/>
      <c r="N817" s="91" t="str">
        <f t="shared" ref="N817" si="4237">IF(AND($C817="",$C819=""),"",ABS($C817-$C819)+1)</f>
        <v/>
      </c>
      <c r="O817" s="89" t="str">
        <f t="shared" ref="O817" si="4238">REPLACE($O$7,1,2,"差２")</f>
        <v>差２</v>
      </c>
      <c r="P817" s="118" t="str">
        <f t="shared" ref="P817" si="4239">IF($I819="","",$I819*$N817)</f>
        <v/>
      </c>
      <c r="Q817" s="102" t="str">
        <f t="shared" ref="Q817:R817" si="4240">IF($G819="","",$G819*$N817)</f>
        <v/>
      </c>
      <c r="R817" s="102" t="str">
        <f t="shared" si="4240"/>
        <v/>
      </c>
      <c r="S817" s="111"/>
      <c r="U817" s="16"/>
      <c r="V817" s="16"/>
      <c r="W817" s="16"/>
      <c r="X817" s="16"/>
    </row>
    <row r="818" spans="1:24" ht="14.25" thickBot="1" x14ac:dyDescent="0.2">
      <c r="A818" s="107"/>
      <c r="B818" s="67"/>
      <c r="C818" s="116" t="s">
        <v>11</v>
      </c>
      <c r="D818" s="117"/>
      <c r="E818" s="95"/>
      <c r="F818" s="33" t="s">
        <v>2</v>
      </c>
      <c r="G818" s="26"/>
      <c r="H818" s="97" t="str">
        <f t="shared" ref="H818" si="4241">IF($G817="","",IF($E817=1,ROUNDDOWN($G818*7.4/1000,0),ROUNDDOWN($G818*6/1000,0)))</f>
        <v/>
      </c>
      <c r="I818" s="98"/>
      <c r="J818" s="97" t="str">
        <f t="shared" si="4235"/>
        <v/>
      </c>
      <c r="K818" s="98"/>
      <c r="L818" s="97" t="str">
        <f t="shared" si="4236"/>
        <v/>
      </c>
      <c r="M818" s="105"/>
      <c r="N818" s="92"/>
      <c r="O818" s="89"/>
      <c r="P818" s="119"/>
      <c r="Q818" s="103"/>
      <c r="R818" s="103"/>
      <c r="S818" s="111"/>
      <c r="U818" s="16"/>
      <c r="V818" s="16"/>
      <c r="W818" s="16"/>
      <c r="X818" s="16"/>
    </row>
    <row r="819" spans="1:24" ht="14.25" thickBot="1" x14ac:dyDescent="0.2">
      <c r="A819" s="107"/>
      <c r="B819" s="67"/>
      <c r="C819" s="37"/>
      <c r="D819" s="38" t="s">
        <v>31</v>
      </c>
      <c r="E819" s="96"/>
      <c r="F819" s="39" t="str">
        <f t="shared" ref="F819" si="4242">$O$12</f>
        <v>差２</v>
      </c>
      <c r="G819" s="40" t="str">
        <f t="shared" ref="G819" si="4243">IF(AND($G817="",$G818=""),"",$G817-$G818)</f>
        <v/>
      </c>
      <c r="H819" s="41" t="s">
        <v>4</v>
      </c>
      <c r="I819" s="42" t="str">
        <f t="shared" ref="I819" si="4244">IF(AND($H817="",$H818=""),"",$H817-$H818)</f>
        <v/>
      </c>
      <c r="J819" s="41" t="s">
        <v>5</v>
      </c>
      <c r="K819" s="42" t="str">
        <f t="shared" ref="K819" si="4245">IF(AND($J817="",$J818=""),"",$J817-$J818)</f>
        <v/>
      </c>
      <c r="L819" s="43" t="s">
        <v>6</v>
      </c>
      <c r="M819" s="40" t="str">
        <f t="shared" ref="M819" si="4246">IF(AND($L817="",$L818=""),"",$L817-$L818)</f>
        <v/>
      </c>
      <c r="N819" s="92"/>
      <c r="O819" s="90"/>
      <c r="P819" s="119"/>
      <c r="Q819" s="103"/>
      <c r="R819" s="103"/>
      <c r="S819" s="112"/>
      <c r="U819" s="16"/>
      <c r="V819" s="16"/>
      <c r="W819" s="16"/>
      <c r="X819" s="16"/>
    </row>
    <row r="820" spans="1:24" ht="15" thickTop="1" thickBot="1" x14ac:dyDescent="0.2">
      <c r="A820" s="108"/>
      <c r="B820" s="62" t="s">
        <v>18</v>
      </c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4"/>
      <c r="P820" s="44" t="str">
        <f t="shared" ref="P820" si="4247">IF(AND($P814="",$P817=""),"",SUM($P814:$P817))</f>
        <v/>
      </c>
      <c r="Q820" s="45" t="str">
        <f t="shared" ref="Q820" si="4248">IF(AND(Q814="",Q817=""),"",SUM(Q814:Q817))</f>
        <v/>
      </c>
      <c r="R820" s="45" t="str">
        <f t="shared" ref="R820" si="4249">IF(AND($R814="",$R817=""),"",SUM($R814:$R817))</f>
        <v/>
      </c>
      <c r="S820" s="46" t="str">
        <f t="shared" ref="S820" si="4250">IF(AND($P820="",$Q820="",$R820=""),"",SUM($P820:$R820))</f>
        <v/>
      </c>
      <c r="T820" s="52">
        <v>116</v>
      </c>
      <c r="U820" s="53" t="str">
        <f t="shared" ref="U820" si="4251">P820</f>
        <v/>
      </c>
      <c r="V820" s="53" t="str">
        <f t="shared" ref="V820" si="4252">Q820</f>
        <v/>
      </c>
      <c r="W820" s="53" t="str">
        <f t="shared" ref="W820" si="4253">R820</f>
        <v/>
      </c>
      <c r="X820" s="53" t="str">
        <f t="shared" ref="X820" si="4254">S820</f>
        <v/>
      </c>
    </row>
    <row r="821" spans="1:24" ht="14.25" thickBot="1" x14ac:dyDescent="0.2">
      <c r="A821" s="106" t="str" cm="1">
        <f t="array" aca="1" ref="A821" ca="1">IF($B821="","",IF(ISNUMBER(OFFSET(INDIRECT(ADDRESS(ROW(),COLUMN())),-7,0)),OFFSET(INDIRECT(ADDRESS(ROW(),COLUMN())),-7,0)+1,1))</f>
        <v/>
      </c>
      <c r="B821" s="65"/>
      <c r="C821" s="31"/>
      <c r="D821" s="20" t="s">
        <v>31</v>
      </c>
      <c r="E821" s="94" t="s">
        <v>30</v>
      </c>
      <c r="F821" s="21" t="s">
        <v>1</v>
      </c>
      <c r="G821" s="25"/>
      <c r="H821" s="99" t="str">
        <f t="shared" ref="H821" si="4255">IF($G821="","",IF($E821=1,ROUNDDOWN($G821*7.4/1000,0),ROUNDDOWN($G821*6/1000,0)))</f>
        <v/>
      </c>
      <c r="I821" s="101"/>
      <c r="J821" s="99" t="str">
        <f t="shared" ref="J821" si="4256">IF($G821="","",ROUNDDOWN($G821*2/1000,0))</f>
        <v/>
      </c>
      <c r="K821" s="101"/>
      <c r="L821" s="99" t="str">
        <f t="shared" ref="L821" si="4257">IF(G821="","",ROUNDDOWN($G821*2/1000,0))</f>
        <v/>
      </c>
      <c r="M821" s="100"/>
      <c r="N821" s="91" t="str">
        <f t="shared" ref="N821" si="4258">IF(AND($C821="",$C823=""),"",ABS($C821-$C823)+1)</f>
        <v/>
      </c>
      <c r="O821" s="120" t="str">
        <f t="shared" ref="O821" si="4259">REPLACE($O$7,1,2,"差１")</f>
        <v>差１</v>
      </c>
      <c r="P821" s="113" t="str">
        <f t="shared" ref="P821" si="4260">IF($I823="","",$I823*$N821)</f>
        <v/>
      </c>
      <c r="Q821" s="102" t="str">
        <f t="shared" ref="Q821" si="4261">IF($K823="","",$K823*$N821)</f>
        <v/>
      </c>
      <c r="R821" s="102" t="str">
        <f t="shared" ref="R821" si="4262">IF($M823="","",$M823*$N821)</f>
        <v/>
      </c>
      <c r="S821" s="111"/>
      <c r="U821" s="16"/>
      <c r="V821" s="16"/>
      <c r="W821" s="16"/>
      <c r="X821" s="16"/>
    </row>
    <row r="822" spans="1:24" ht="14.25" thickBot="1" x14ac:dyDescent="0.2">
      <c r="A822" s="107"/>
      <c r="B822" s="65"/>
      <c r="C822" s="116" t="s">
        <v>11</v>
      </c>
      <c r="D822" s="117"/>
      <c r="E822" s="95"/>
      <c r="F822" s="33" t="s">
        <v>2</v>
      </c>
      <c r="G822" s="26"/>
      <c r="H822" s="97" t="str">
        <f t="shared" ref="H822" si="4263">IF($G822="","",IF($E821=1,ROUNDDOWN($G822*7.4/1000,0),ROUNDDOWN($G822*6/1000,0)))</f>
        <v/>
      </c>
      <c r="I822" s="98"/>
      <c r="J822" s="97" t="str">
        <f t="shared" ref="J822" si="4264">IF(G822="","",ROUNDDOWN(G822*2/1000,0))</f>
        <v/>
      </c>
      <c r="K822" s="98"/>
      <c r="L822" s="97" t="str">
        <f t="shared" ref="L822" si="4265">IF($G822="","",ROUNDDOWN($G822*2/1000,0))</f>
        <v/>
      </c>
      <c r="M822" s="105"/>
      <c r="N822" s="92"/>
      <c r="O822" s="120"/>
      <c r="P822" s="114"/>
      <c r="Q822" s="103"/>
      <c r="R822" s="103"/>
      <c r="S822" s="111"/>
      <c r="U822" s="16"/>
      <c r="V822" s="16"/>
      <c r="W822" s="16"/>
      <c r="X822" s="16"/>
    </row>
    <row r="823" spans="1:24" ht="14.25" thickBot="1" x14ac:dyDescent="0.2">
      <c r="A823" s="107"/>
      <c r="B823" s="65"/>
      <c r="C823" s="34"/>
      <c r="D823" s="22" t="s">
        <v>31</v>
      </c>
      <c r="E823" s="96"/>
      <c r="F823" s="23" t="str">
        <f t="shared" ref="F823" si="4266">$O$9</f>
        <v>差１</v>
      </c>
      <c r="G823" s="7" t="str">
        <f t="shared" ref="G823" si="4267">IF(AND($G821="",$G822="",""),"",$G821-$G822)</f>
        <v/>
      </c>
      <c r="H823" s="8" t="s">
        <v>4</v>
      </c>
      <c r="I823" s="9" t="str">
        <f t="shared" ref="I823" si="4268">IF(AND($H821="",$H822=""),"",$H821-$H822)</f>
        <v/>
      </c>
      <c r="J823" s="8" t="s">
        <v>5</v>
      </c>
      <c r="K823" s="9" t="str">
        <f t="shared" ref="K823" si="4269">IF(AND($J821="",$J822=""),"",$J821-$J822)</f>
        <v/>
      </c>
      <c r="L823" s="10" t="s">
        <v>6</v>
      </c>
      <c r="M823" s="7" t="str">
        <f t="shared" ref="M823" si="4270">IF(AND($L821="",$L822=""),"",$L821-$L822)</f>
        <v/>
      </c>
      <c r="N823" s="93"/>
      <c r="O823" s="120"/>
      <c r="P823" s="115"/>
      <c r="Q823" s="104"/>
      <c r="R823" s="104"/>
      <c r="S823" s="111"/>
      <c r="U823" s="16"/>
      <c r="V823" s="16"/>
      <c r="W823" s="16"/>
      <c r="X823" s="16"/>
    </row>
    <row r="824" spans="1:24" ht="14.25" thickBot="1" x14ac:dyDescent="0.2">
      <c r="A824" s="107"/>
      <c r="B824" s="66"/>
      <c r="C824" s="31"/>
      <c r="D824" s="20" t="s">
        <v>31</v>
      </c>
      <c r="E824" s="94"/>
      <c r="F824" s="24" t="s">
        <v>1</v>
      </c>
      <c r="G824" s="26"/>
      <c r="H824" s="86" t="str">
        <f t="shared" ref="H824" si="4271">IF($G824="","",IF($E824=1,ROUNDDOWN($G824*7.4/1000,0),ROUNDDOWN($G824*6/1000,0)))</f>
        <v/>
      </c>
      <c r="I824" s="87"/>
      <c r="J824" s="86" t="str">
        <f t="shared" ref="J824:J825" si="4272">IF($G824="","",ROUNDDOWN($G824*2/1000,0))</f>
        <v/>
      </c>
      <c r="K824" s="87"/>
      <c r="L824" s="86" t="str">
        <f t="shared" ref="L824:L825" si="4273">IF($G824="","",ROUNDDOWN($G824*2/1000,0))</f>
        <v/>
      </c>
      <c r="M824" s="88"/>
      <c r="N824" s="91" t="str">
        <f t="shared" ref="N824" si="4274">IF(AND($C824="",$C826=""),"",ABS($C824-$C826)+1)</f>
        <v/>
      </c>
      <c r="O824" s="89" t="str">
        <f t="shared" ref="O824" si="4275">REPLACE($O$7,1,2,"差２")</f>
        <v>差２</v>
      </c>
      <c r="P824" s="118" t="str">
        <f t="shared" ref="P824" si="4276">IF($I826="","",$I826*$N824)</f>
        <v/>
      </c>
      <c r="Q824" s="102" t="str">
        <f t="shared" ref="Q824:R824" si="4277">IF($G826="","",$G826*$N824)</f>
        <v/>
      </c>
      <c r="R824" s="102" t="str">
        <f t="shared" si="4277"/>
        <v/>
      </c>
      <c r="S824" s="111"/>
      <c r="U824" s="16"/>
      <c r="V824" s="16"/>
      <c r="W824" s="16"/>
      <c r="X824" s="16"/>
    </row>
    <row r="825" spans="1:24" ht="14.25" thickBot="1" x14ac:dyDescent="0.2">
      <c r="A825" s="107"/>
      <c r="B825" s="67"/>
      <c r="C825" s="116" t="s">
        <v>11</v>
      </c>
      <c r="D825" s="117"/>
      <c r="E825" s="95"/>
      <c r="F825" s="33" t="s">
        <v>2</v>
      </c>
      <c r="G825" s="26"/>
      <c r="H825" s="97" t="str">
        <f t="shared" ref="H825" si="4278">IF($G824="","",IF($E824=1,ROUNDDOWN($G825*7.4/1000,0),ROUNDDOWN($G825*6/1000,0)))</f>
        <v/>
      </c>
      <c r="I825" s="98"/>
      <c r="J825" s="97" t="str">
        <f t="shared" si="4272"/>
        <v/>
      </c>
      <c r="K825" s="98"/>
      <c r="L825" s="97" t="str">
        <f t="shared" si="4273"/>
        <v/>
      </c>
      <c r="M825" s="105"/>
      <c r="N825" s="92"/>
      <c r="O825" s="89"/>
      <c r="P825" s="119"/>
      <c r="Q825" s="103"/>
      <c r="R825" s="103"/>
      <c r="S825" s="111"/>
      <c r="U825" s="16"/>
      <c r="V825" s="16"/>
      <c r="W825" s="16"/>
      <c r="X825" s="16"/>
    </row>
    <row r="826" spans="1:24" ht="14.25" thickBot="1" x14ac:dyDescent="0.2">
      <c r="A826" s="107"/>
      <c r="B826" s="67"/>
      <c r="C826" s="37"/>
      <c r="D826" s="38" t="s">
        <v>31</v>
      </c>
      <c r="E826" s="96"/>
      <c r="F826" s="39" t="str">
        <f t="shared" ref="F826" si="4279">$O$12</f>
        <v>差２</v>
      </c>
      <c r="G826" s="40" t="str">
        <f t="shared" ref="G826" si="4280">IF(AND($G824="",$G825=""),"",$G824-$G825)</f>
        <v/>
      </c>
      <c r="H826" s="41" t="s">
        <v>4</v>
      </c>
      <c r="I826" s="42" t="str">
        <f t="shared" ref="I826" si="4281">IF(AND($H824="",$H825=""),"",$H824-$H825)</f>
        <v/>
      </c>
      <c r="J826" s="41" t="s">
        <v>5</v>
      </c>
      <c r="K826" s="42" t="str">
        <f t="shared" ref="K826" si="4282">IF(AND($J824="",$J825=""),"",$J824-$J825)</f>
        <v/>
      </c>
      <c r="L826" s="43" t="s">
        <v>6</v>
      </c>
      <c r="M826" s="40" t="str">
        <f t="shared" ref="M826" si="4283">IF(AND($L824="",$L825=""),"",$L824-$L825)</f>
        <v/>
      </c>
      <c r="N826" s="92"/>
      <c r="O826" s="90"/>
      <c r="P826" s="119"/>
      <c r="Q826" s="103"/>
      <c r="R826" s="103"/>
      <c r="S826" s="112"/>
      <c r="U826" s="16"/>
      <c r="V826" s="16"/>
      <c r="W826" s="16"/>
      <c r="X826" s="16"/>
    </row>
    <row r="827" spans="1:24" ht="15" thickTop="1" thickBot="1" x14ac:dyDescent="0.2">
      <c r="A827" s="108"/>
      <c r="B827" s="62" t="s">
        <v>18</v>
      </c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4"/>
      <c r="P827" s="44" t="str">
        <f t="shared" ref="P827" si="4284">IF(AND($P821="",$P824=""),"",SUM($P821:$P824))</f>
        <v/>
      </c>
      <c r="Q827" s="45" t="str">
        <f t="shared" ref="Q827" si="4285">IF(AND(Q821="",Q824=""),"",SUM(Q821:Q824))</f>
        <v/>
      </c>
      <c r="R827" s="45" t="str">
        <f t="shared" ref="R827" si="4286">IF(AND($R821="",$R824=""),"",SUM($R821:$R824))</f>
        <v/>
      </c>
      <c r="S827" s="46" t="str">
        <f t="shared" ref="S827" si="4287">IF(AND($P827="",$Q827="",$R827=""),"",SUM($P827:$R827))</f>
        <v/>
      </c>
      <c r="T827" s="52">
        <v>117</v>
      </c>
      <c r="U827" s="53" t="str">
        <f t="shared" ref="U827" si="4288">P827</f>
        <v/>
      </c>
      <c r="V827" s="53" t="str">
        <f t="shared" ref="V827" si="4289">Q827</f>
        <v/>
      </c>
      <c r="W827" s="53" t="str">
        <f t="shared" ref="W827" si="4290">R827</f>
        <v/>
      </c>
      <c r="X827" s="53" t="str">
        <f t="shared" ref="X827" si="4291">S827</f>
        <v/>
      </c>
    </row>
    <row r="828" spans="1:24" ht="14.25" thickBot="1" x14ac:dyDescent="0.2">
      <c r="A828" s="106" t="str" cm="1">
        <f t="array" aca="1" ref="A828" ca="1">IF($B828="","",IF(ISNUMBER(OFFSET(INDIRECT(ADDRESS(ROW(),COLUMN())),-7,0)),OFFSET(INDIRECT(ADDRESS(ROW(),COLUMN())),-7,0)+1,1))</f>
        <v/>
      </c>
      <c r="B828" s="65"/>
      <c r="C828" s="31"/>
      <c r="D828" s="20" t="s">
        <v>31</v>
      </c>
      <c r="E828" s="94" t="s">
        <v>30</v>
      </c>
      <c r="F828" s="21" t="s">
        <v>1</v>
      </c>
      <c r="G828" s="25"/>
      <c r="H828" s="99" t="str">
        <f t="shared" ref="H828" si="4292">IF($G828="","",IF($E828=1,ROUNDDOWN($G828*7.4/1000,0),ROUNDDOWN($G828*6/1000,0)))</f>
        <v/>
      </c>
      <c r="I828" s="101"/>
      <c r="J828" s="99" t="str">
        <f t="shared" ref="J828" si="4293">IF($G828="","",ROUNDDOWN($G828*2/1000,0))</f>
        <v/>
      </c>
      <c r="K828" s="101"/>
      <c r="L828" s="99" t="str">
        <f t="shared" ref="L828" si="4294">IF(G828="","",ROUNDDOWN($G828*2/1000,0))</f>
        <v/>
      </c>
      <c r="M828" s="100"/>
      <c r="N828" s="91" t="str">
        <f t="shared" ref="N828" si="4295">IF(AND($C828="",$C830=""),"",ABS($C828-$C830)+1)</f>
        <v/>
      </c>
      <c r="O828" s="120" t="str">
        <f t="shared" ref="O828" si="4296">REPLACE($O$7,1,2,"差１")</f>
        <v>差１</v>
      </c>
      <c r="P828" s="113" t="str">
        <f t="shared" ref="P828" si="4297">IF($I830="","",$I830*$N828)</f>
        <v/>
      </c>
      <c r="Q828" s="102" t="str">
        <f t="shared" ref="Q828" si="4298">IF($K830="","",$K830*$N828)</f>
        <v/>
      </c>
      <c r="R828" s="102" t="str">
        <f t="shared" ref="R828" si="4299">IF($M830="","",$M830*$N828)</f>
        <v/>
      </c>
      <c r="S828" s="111"/>
      <c r="U828" s="16"/>
      <c r="V828" s="16"/>
      <c r="W828" s="16"/>
      <c r="X828" s="16"/>
    </row>
    <row r="829" spans="1:24" ht="14.25" thickBot="1" x14ac:dyDescent="0.2">
      <c r="A829" s="107"/>
      <c r="B829" s="65"/>
      <c r="C829" s="116" t="s">
        <v>11</v>
      </c>
      <c r="D829" s="117"/>
      <c r="E829" s="95"/>
      <c r="F829" s="33" t="s">
        <v>2</v>
      </c>
      <c r="G829" s="26"/>
      <c r="H829" s="97" t="str">
        <f t="shared" ref="H829" si="4300">IF($G829="","",IF($E828=1,ROUNDDOWN($G829*7.4/1000,0),ROUNDDOWN($G829*6/1000,0)))</f>
        <v/>
      </c>
      <c r="I829" s="98"/>
      <c r="J829" s="97" t="str">
        <f t="shared" ref="J829" si="4301">IF(G829="","",ROUNDDOWN(G829*2/1000,0))</f>
        <v/>
      </c>
      <c r="K829" s="98"/>
      <c r="L829" s="97" t="str">
        <f t="shared" ref="L829" si="4302">IF($G829="","",ROUNDDOWN($G829*2/1000,0))</f>
        <v/>
      </c>
      <c r="M829" s="105"/>
      <c r="N829" s="92"/>
      <c r="O829" s="120"/>
      <c r="P829" s="114"/>
      <c r="Q829" s="103"/>
      <c r="R829" s="103"/>
      <c r="S829" s="111"/>
      <c r="U829" s="16"/>
      <c r="V829" s="16"/>
      <c r="W829" s="16"/>
      <c r="X829" s="16"/>
    </row>
    <row r="830" spans="1:24" ht="14.25" thickBot="1" x14ac:dyDescent="0.2">
      <c r="A830" s="107"/>
      <c r="B830" s="65"/>
      <c r="C830" s="34"/>
      <c r="D830" s="22" t="s">
        <v>31</v>
      </c>
      <c r="E830" s="96"/>
      <c r="F830" s="23" t="str">
        <f t="shared" ref="F830" si="4303">$O$9</f>
        <v>差１</v>
      </c>
      <c r="G830" s="7" t="str">
        <f t="shared" ref="G830" si="4304">IF(AND($G828="",$G829="",""),"",$G828-$G829)</f>
        <v/>
      </c>
      <c r="H830" s="8" t="s">
        <v>4</v>
      </c>
      <c r="I830" s="9" t="str">
        <f t="shared" ref="I830" si="4305">IF(AND($H828="",$H829=""),"",$H828-$H829)</f>
        <v/>
      </c>
      <c r="J830" s="8" t="s">
        <v>5</v>
      </c>
      <c r="K830" s="9" t="str">
        <f t="shared" ref="K830" si="4306">IF(AND($J828="",$J829=""),"",$J828-$J829)</f>
        <v/>
      </c>
      <c r="L830" s="10" t="s">
        <v>6</v>
      </c>
      <c r="M830" s="7" t="str">
        <f t="shared" ref="M830" si="4307">IF(AND($L828="",$L829=""),"",$L828-$L829)</f>
        <v/>
      </c>
      <c r="N830" s="93"/>
      <c r="O830" s="120"/>
      <c r="P830" s="115"/>
      <c r="Q830" s="104"/>
      <c r="R830" s="104"/>
      <c r="S830" s="111"/>
      <c r="U830" s="16"/>
      <c r="V830" s="16"/>
      <c r="W830" s="16"/>
      <c r="X830" s="16"/>
    </row>
    <row r="831" spans="1:24" ht="14.25" thickBot="1" x14ac:dyDescent="0.2">
      <c r="A831" s="107"/>
      <c r="B831" s="66"/>
      <c r="C831" s="31"/>
      <c r="D831" s="20" t="s">
        <v>31</v>
      </c>
      <c r="E831" s="94"/>
      <c r="F831" s="24" t="s">
        <v>1</v>
      </c>
      <c r="G831" s="26"/>
      <c r="H831" s="86" t="str">
        <f t="shared" ref="H831" si="4308">IF($G831="","",IF($E831=1,ROUNDDOWN($G831*7.4/1000,0),ROUNDDOWN($G831*6/1000,0)))</f>
        <v/>
      </c>
      <c r="I831" s="87"/>
      <c r="J831" s="86" t="str">
        <f t="shared" ref="J831:J832" si="4309">IF($G831="","",ROUNDDOWN($G831*2/1000,0))</f>
        <v/>
      </c>
      <c r="K831" s="87"/>
      <c r="L831" s="86" t="str">
        <f t="shared" ref="L831:L832" si="4310">IF($G831="","",ROUNDDOWN($G831*2/1000,0))</f>
        <v/>
      </c>
      <c r="M831" s="88"/>
      <c r="N831" s="91" t="str">
        <f t="shared" ref="N831" si="4311">IF(AND($C831="",$C833=""),"",ABS($C831-$C833)+1)</f>
        <v/>
      </c>
      <c r="O831" s="89" t="str">
        <f t="shared" ref="O831" si="4312">REPLACE($O$7,1,2,"差２")</f>
        <v>差２</v>
      </c>
      <c r="P831" s="118" t="str">
        <f t="shared" ref="P831" si="4313">IF($I833="","",$I833*$N831)</f>
        <v/>
      </c>
      <c r="Q831" s="102" t="str">
        <f t="shared" ref="Q831:R831" si="4314">IF($G833="","",$G833*$N831)</f>
        <v/>
      </c>
      <c r="R831" s="102" t="str">
        <f t="shared" si="4314"/>
        <v/>
      </c>
      <c r="S831" s="111"/>
      <c r="U831" s="16"/>
      <c r="V831" s="16"/>
      <c r="W831" s="16"/>
      <c r="X831" s="16"/>
    </row>
    <row r="832" spans="1:24" ht="14.25" thickBot="1" x14ac:dyDescent="0.2">
      <c r="A832" s="107"/>
      <c r="B832" s="67"/>
      <c r="C832" s="116" t="s">
        <v>11</v>
      </c>
      <c r="D832" s="117"/>
      <c r="E832" s="95"/>
      <c r="F832" s="33" t="s">
        <v>2</v>
      </c>
      <c r="G832" s="26"/>
      <c r="H832" s="97" t="str">
        <f t="shared" ref="H832" si="4315">IF($G831="","",IF($E831=1,ROUNDDOWN($G832*7.4/1000,0),ROUNDDOWN($G832*6/1000,0)))</f>
        <v/>
      </c>
      <c r="I832" s="98"/>
      <c r="J832" s="97" t="str">
        <f t="shared" si="4309"/>
        <v/>
      </c>
      <c r="K832" s="98"/>
      <c r="L832" s="97" t="str">
        <f t="shared" si="4310"/>
        <v/>
      </c>
      <c r="M832" s="105"/>
      <c r="N832" s="92"/>
      <c r="O832" s="89"/>
      <c r="P832" s="119"/>
      <c r="Q832" s="103"/>
      <c r="R832" s="103"/>
      <c r="S832" s="111"/>
      <c r="U832" s="16"/>
      <c r="V832" s="16"/>
      <c r="W832" s="16"/>
      <c r="X832" s="16"/>
    </row>
    <row r="833" spans="1:24" ht="14.25" thickBot="1" x14ac:dyDescent="0.2">
      <c r="A833" s="107"/>
      <c r="B833" s="67"/>
      <c r="C833" s="37"/>
      <c r="D833" s="38" t="s">
        <v>31</v>
      </c>
      <c r="E833" s="96"/>
      <c r="F833" s="39" t="str">
        <f t="shared" ref="F833" si="4316">$O$12</f>
        <v>差２</v>
      </c>
      <c r="G833" s="40" t="str">
        <f t="shared" ref="G833" si="4317">IF(AND($G831="",$G832=""),"",$G831-$G832)</f>
        <v/>
      </c>
      <c r="H833" s="41" t="s">
        <v>4</v>
      </c>
      <c r="I833" s="42" t="str">
        <f t="shared" ref="I833" si="4318">IF(AND($H831="",$H832=""),"",$H831-$H832)</f>
        <v/>
      </c>
      <c r="J833" s="41" t="s">
        <v>5</v>
      </c>
      <c r="K833" s="42" t="str">
        <f t="shared" ref="K833" si="4319">IF(AND($J831="",$J832=""),"",$J831-$J832)</f>
        <v/>
      </c>
      <c r="L833" s="43" t="s">
        <v>6</v>
      </c>
      <c r="M833" s="40" t="str">
        <f t="shared" ref="M833" si="4320">IF(AND($L831="",$L832=""),"",$L831-$L832)</f>
        <v/>
      </c>
      <c r="N833" s="92"/>
      <c r="O833" s="90"/>
      <c r="P833" s="119"/>
      <c r="Q833" s="103"/>
      <c r="R833" s="103"/>
      <c r="S833" s="112"/>
      <c r="U833" s="16"/>
      <c r="V833" s="16"/>
      <c r="W833" s="16"/>
      <c r="X833" s="16"/>
    </row>
    <row r="834" spans="1:24" ht="15" thickTop="1" thickBot="1" x14ac:dyDescent="0.2">
      <c r="A834" s="108"/>
      <c r="B834" s="62" t="s">
        <v>18</v>
      </c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4"/>
      <c r="P834" s="44" t="str">
        <f t="shared" ref="P834" si="4321">IF(AND($P828="",$P831=""),"",SUM($P828:$P831))</f>
        <v/>
      </c>
      <c r="Q834" s="45" t="str">
        <f t="shared" ref="Q834" si="4322">IF(AND(Q828="",Q831=""),"",SUM(Q828:Q831))</f>
        <v/>
      </c>
      <c r="R834" s="45" t="str">
        <f t="shared" ref="R834" si="4323">IF(AND($R828="",$R831=""),"",SUM($R828:$R831))</f>
        <v/>
      </c>
      <c r="S834" s="46" t="str">
        <f t="shared" ref="S834" si="4324">IF(AND($P834="",$Q834="",$R834=""),"",SUM($P834:$R834))</f>
        <v/>
      </c>
      <c r="T834" s="52">
        <v>118</v>
      </c>
      <c r="U834" s="53" t="str">
        <f t="shared" ref="U834" si="4325">P834</f>
        <v/>
      </c>
      <c r="V834" s="53" t="str">
        <f t="shared" ref="V834" si="4326">Q834</f>
        <v/>
      </c>
      <c r="W834" s="53" t="str">
        <f t="shared" ref="W834" si="4327">R834</f>
        <v/>
      </c>
      <c r="X834" s="53" t="str">
        <f t="shared" ref="X834" si="4328">S834</f>
        <v/>
      </c>
    </row>
    <row r="835" spans="1:24" ht="14.25" thickBot="1" x14ac:dyDescent="0.2">
      <c r="A835" s="106" t="str" cm="1">
        <f t="array" aca="1" ref="A835" ca="1">IF($B835="","",IF(ISNUMBER(OFFSET(INDIRECT(ADDRESS(ROW(),COLUMN())),-7,0)),OFFSET(INDIRECT(ADDRESS(ROW(),COLUMN())),-7,0)+1,1))</f>
        <v/>
      </c>
      <c r="B835" s="65"/>
      <c r="C835" s="31"/>
      <c r="D835" s="20" t="s">
        <v>31</v>
      </c>
      <c r="E835" s="94" t="s">
        <v>30</v>
      </c>
      <c r="F835" s="21" t="s">
        <v>1</v>
      </c>
      <c r="G835" s="25"/>
      <c r="H835" s="99" t="str">
        <f t="shared" ref="H835" si="4329">IF($G835="","",IF($E835=1,ROUNDDOWN($G835*7.4/1000,0),ROUNDDOWN($G835*6/1000,0)))</f>
        <v/>
      </c>
      <c r="I835" s="101"/>
      <c r="J835" s="99" t="str">
        <f t="shared" ref="J835" si="4330">IF($G835="","",ROUNDDOWN($G835*2/1000,0))</f>
        <v/>
      </c>
      <c r="K835" s="101"/>
      <c r="L835" s="99" t="str">
        <f t="shared" ref="L835" si="4331">IF(G835="","",ROUNDDOWN($G835*2/1000,0))</f>
        <v/>
      </c>
      <c r="M835" s="100"/>
      <c r="N835" s="91" t="str">
        <f t="shared" ref="N835" si="4332">IF(AND($C835="",$C837=""),"",ABS($C835-$C837)+1)</f>
        <v/>
      </c>
      <c r="O835" s="120" t="str">
        <f t="shared" ref="O835" si="4333">REPLACE($O$7,1,2,"差１")</f>
        <v>差１</v>
      </c>
      <c r="P835" s="113" t="str">
        <f t="shared" ref="P835" si="4334">IF($I837="","",$I837*$N835)</f>
        <v/>
      </c>
      <c r="Q835" s="102" t="str">
        <f t="shared" ref="Q835" si="4335">IF($K837="","",$K837*$N835)</f>
        <v/>
      </c>
      <c r="R835" s="102" t="str">
        <f t="shared" ref="R835" si="4336">IF($M837="","",$M837*$N835)</f>
        <v/>
      </c>
      <c r="S835" s="111"/>
      <c r="U835" s="16"/>
      <c r="V835" s="16"/>
      <c r="W835" s="16"/>
      <c r="X835" s="16"/>
    </row>
    <row r="836" spans="1:24" ht="14.25" thickBot="1" x14ac:dyDescent="0.2">
      <c r="A836" s="107"/>
      <c r="B836" s="65"/>
      <c r="C836" s="116" t="s">
        <v>11</v>
      </c>
      <c r="D836" s="117"/>
      <c r="E836" s="95"/>
      <c r="F836" s="33" t="s">
        <v>2</v>
      </c>
      <c r="G836" s="26"/>
      <c r="H836" s="97" t="str">
        <f t="shared" ref="H836" si="4337">IF($G836="","",IF($E835=1,ROUNDDOWN($G836*7.4/1000,0),ROUNDDOWN($G836*6/1000,0)))</f>
        <v/>
      </c>
      <c r="I836" s="98"/>
      <c r="J836" s="97" t="str">
        <f t="shared" ref="J836" si="4338">IF(G836="","",ROUNDDOWN(G836*2/1000,0))</f>
        <v/>
      </c>
      <c r="K836" s="98"/>
      <c r="L836" s="97" t="str">
        <f t="shared" ref="L836" si="4339">IF($G836="","",ROUNDDOWN($G836*2/1000,0))</f>
        <v/>
      </c>
      <c r="M836" s="105"/>
      <c r="N836" s="92"/>
      <c r="O836" s="120"/>
      <c r="P836" s="114"/>
      <c r="Q836" s="103"/>
      <c r="R836" s="103"/>
      <c r="S836" s="111"/>
      <c r="U836" s="16"/>
      <c r="V836" s="16"/>
      <c r="W836" s="16"/>
      <c r="X836" s="16"/>
    </row>
    <row r="837" spans="1:24" ht="14.25" thickBot="1" x14ac:dyDescent="0.2">
      <c r="A837" s="107"/>
      <c r="B837" s="65"/>
      <c r="C837" s="34"/>
      <c r="D837" s="22" t="s">
        <v>31</v>
      </c>
      <c r="E837" s="96"/>
      <c r="F837" s="23" t="str">
        <f t="shared" ref="F837" si="4340">$O$9</f>
        <v>差１</v>
      </c>
      <c r="G837" s="7" t="str">
        <f t="shared" ref="G837" si="4341">IF(AND($G835="",$G836="",""),"",$G835-$G836)</f>
        <v/>
      </c>
      <c r="H837" s="8" t="s">
        <v>4</v>
      </c>
      <c r="I837" s="9" t="str">
        <f t="shared" ref="I837" si="4342">IF(AND($H835="",$H836=""),"",$H835-$H836)</f>
        <v/>
      </c>
      <c r="J837" s="8" t="s">
        <v>5</v>
      </c>
      <c r="K837" s="9" t="str">
        <f t="shared" ref="K837" si="4343">IF(AND($J835="",$J836=""),"",$J835-$J836)</f>
        <v/>
      </c>
      <c r="L837" s="10" t="s">
        <v>6</v>
      </c>
      <c r="M837" s="7" t="str">
        <f t="shared" ref="M837" si="4344">IF(AND($L835="",$L836=""),"",$L835-$L836)</f>
        <v/>
      </c>
      <c r="N837" s="93"/>
      <c r="O837" s="120"/>
      <c r="P837" s="115"/>
      <c r="Q837" s="104"/>
      <c r="R837" s="104"/>
      <c r="S837" s="111"/>
      <c r="U837" s="16"/>
      <c r="V837" s="16"/>
      <c r="W837" s="16"/>
      <c r="X837" s="16"/>
    </row>
    <row r="838" spans="1:24" ht="14.25" thickBot="1" x14ac:dyDescent="0.2">
      <c r="A838" s="107"/>
      <c r="B838" s="66"/>
      <c r="C838" s="31"/>
      <c r="D838" s="20" t="s">
        <v>31</v>
      </c>
      <c r="E838" s="94"/>
      <c r="F838" s="24" t="s">
        <v>1</v>
      </c>
      <c r="G838" s="26"/>
      <c r="H838" s="86" t="str">
        <f t="shared" ref="H838" si="4345">IF($G838="","",IF($E838=1,ROUNDDOWN($G838*7.4/1000,0),ROUNDDOWN($G838*6/1000,0)))</f>
        <v/>
      </c>
      <c r="I838" s="87"/>
      <c r="J838" s="86" t="str">
        <f t="shared" ref="J838:J839" si="4346">IF($G838="","",ROUNDDOWN($G838*2/1000,0))</f>
        <v/>
      </c>
      <c r="K838" s="87"/>
      <c r="L838" s="86" t="str">
        <f t="shared" ref="L838:L839" si="4347">IF($G838="","",ROUNDDOWN($G838*2/1000,0))</f>
        <v/>
      </c>
      <c r="M838" s="88"/>
      <c r="N838" s="91" t="str">
        <f t="shared" ref="N838" si="4348">IF(AND($C838="",$C840=""),"",ABS($C838-$C840)+1)</f>
        <v/>
      </c>
      <c r="O838" s="89" t="str">
        <f t="shared" ref="O838" si="4349">REPLACE($O$7,1,2,"差２")</f>
        <v>差２</v>
      </c>
      <c r="P838" s="118" t="str">
        <f t="shared" ref="P838" si="4350">IF($I840="","",$I840*$N838)</f>
        <v/>
      </c>
      <c r="Q838" s="102" t="str">
        <f t="shared" ref="Q838:R838" si="4351">IF($G840="","",$G840*$N838)</f>
        <v/>
      </c>
      <c r="R838" s="102" t="str">
        <f t="shared" si="4351"/>
        <v/>
      </c>
      <c r="S838" s="111"/>
      <c r="U838" s="16"/>
      <c r="V838" s="16"/>
      <c r="W838" s="16"/>
      <c r="X838" s="16"/>
    </row>
    <row r="839" spans="1:24" ht="14.25" thickBot="1" x14ac:dyDescent="0.2">
      <c r="A839" s="107"/>
      <c r="B839" s="67"/>
      <c r="C839" s="116" t="s">
        <v>11</v>
      </c>
      <c r="D839" s="117"/>
      <c r="E839" s="95"/>
      <c r="F839" s="33" t="s">
        <v>2</v>
      </c>
      <c r="G839" s="26"/>
      <c r="H839" s="97" t="str">
        <f t="shared" ref="H839" si="4352">IF($G838="","",IF($E838=1,ROUNDDOWN($G839*7.4/1000,0),ROUNDDOWN($G839*6/1000,0)))</f>
        <v/>
      </c>
      <c r="I839" s="98"/>
      <c r="J839" s="97" t="str">
        <f t="shared" si="4346"/>
        <v/>
      </c>
      <c r="K839" s="98"/>
      <c r="L839" s="97" t="str">
        <f t="shared" si="4347"/>
        <v/>
      </c>
      <c r="M839" s="105"/>
      <c r="N839" s="92"/>
      <c r="O839" s="89"/>
      <c r="P839" s="119"/>
      <c r="Q839" s="103"/>
      <c r="R839" s="103"/>
      <c r="S839" s="111"/>
      <c r="U839" s="16"/>
      <c r="V839" s="16"/>
      <c r="W839" s="16"/>
      <c r="X839" s="16"/>
    </row>
    <row r="840" spans="1:24" ht="14.25" thickBot="1" x14ac:dyDescent="0.2">
      <c r="A840" s="107"/>
      <c r="B840" s="67"/>
      <c r="C840" s="37"/>
      <c r="D840" s="38" t="s">
        <v>31</v>
      </c>
      <c r="E840" s="96"/>
      <c r="F840" s="39" t="str">
        <f t="shared" ref="F840" si="4353">$O$12</f>
        <v>差２</v>
      </c>
      <c r="G840" s="40" t="str">
        <f t="shared" ref="G840" si="4354">IF(AND($G838="",$G839=""),"",$G838-$G839)</f>
        <v/>
      </c>
      <c r="H840" s="41" t="s">
        <v>4</v>
      </c>
      <c r="I840" s="42" t="str">
        <f t="shared" ref="I840" si="4355">IF(AND($H838="",$H839=""),"",$H838-$H839)</f>
        <v/>
      </c>
      <c r="J840" s="41" t="s">
        <v>5</v>
      </c>
      <c r="K840" s="42" t="str">
        <f t="shared" ref="K840" si="4356">IF(AND($J838="",$J839=""),"",$J838-$J839)</f>
        <v/>
      </c>
      <c r="L840" s="43" t="s">
        <v>6</v>
      </c>
      <c r="M840" s="40" t="str">
        <f t="shared" ref="M840" si="4357">IF(AND($L838="",$L839=""),"",$L838-$L839)</f>
        <v/>
      </c>
      <c r="N840" s="92"/>
      <c r="O840" s="90"/>
      <c r="P840" s="119"/>
      <c r="Q840" s="103"/>
      <c r="R840" s="103"/>
      <c r="S840" s="112"/>
      <c r="U840" s="16"/>
      <c r="V840" s="16"/>
      <c r="W840" s="16"/>
      <c r="X840" s="16"/>
    </row>
    <row r="841" spans="1:24" ht="15" thickTop="1" thickBot="1" x14ac:dyDescent="0.2">
      <c r="A841" s="108"/>
      <c r="B841" s="62" t="s">
        <v>18</v>
      </c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4"/>
      <c r="P841" s="44" t="str">
        <f t="shared" ref="P841" si="4358">IF(AND($P835="",$P838=""),"",SUM($P835:$P838))</f>
        <v/>
      </c>
      <c r="Q841" s="45" t="str">
        <f t="shared" ref="Q841" si="4359">IF(AND(Q835="",Q838=""),"",SUM(Q835:Q838))</f>
        <v/>
      </c>
      <c r="R841" s="45" t="str">
        <f t="shared" ref="R841" si="4360">IF(AND($R835="",$R838=""),"",SUM($R835:$R838))</f>
        <v/>
      </c>
      <c r="S841" s="46" t="str">
        <f t="shared" ref="S841" si="4361">IF(AND($P841="",$Q841="",$R841=""),"",SUM($P841:$R841))</f>
        <v/>
      </c>
      <c r="T841" s="52">
        <v>119</v>
      </c>
      <c r="U841" s="53" t="str">
        <f t="shared" ref="U841" si="4362">P841</f>
        <v/>
      </c>
      <c r="V841" s="53" t="str">
        <f t="shared" ref="V841" si="4363">Q841</f>
        <v/>
      </c>
      <c r="W841" s="53" t="str">
        <f t="shared" ref="W841" si="4364">R841</f>
        <v/>
      </c>
      <c r="X841" s="53" t="str">
        <f t="shared" ref="X841" si="4365">S841</f>
        <v/>
      </c>
    </row>
    <row r="842" spans="1:24" ht="14.25" thickBot="1" x14ac:dyDescent="0.2">
      <c r="A842" s="106" t="str" cm="1">
        <f t="array" aca="1" ref="A842" ca="1">IF($B842="","",IF(ISNUMBER(OFFSET(INDIRECT(ADDRESS(ROW(),COLUMN())),-7,0)),OFFSET(INDIRECT(ADDRESS(ROW(),COLUMN())),-7,0)+1,1))</f>
        <v/>
      </c>
      <c r="B842" s="65"/>
      <c r="C842" s="31"/>
      <c r="D842" s="20" t="s">
        <v>31</v>
      </c>
      <c r="E842" s="94" t="s">
        <v>30</v>
      </c>
      <c r="F842" s="21" t="s">
        <v>1</v>
      </c>
      <c r="G842" s="25"/>
      <c r="H842" s="99" t="str">
        <f t="shared" ref="H842" si="4366">IF($G842="","",IF($E842=1,ROUNDDOWN($G842*7.4/1000,0),ROUNDDOWN($G842*6/1000,0)))</f>
        <v/>
      </c>
      <c r="I842" s="101"/>
      <c r="J842" s="99" t="str">
        <f t="shared" ref="J842" si="4367">IF($G842="","",ROUNDDOWN($G842*2/1000,0))</f>
        <v/>
      </c>
      <c r="K842" s="101"/>
      <c r="L842" s="99" t="str">
        <f t="shared" ref="L842" si="4368">IF(G842="","",ROUNDDOWN($G842*2/1000,0))</f>
        <v/>
      </c>
      <c r="M842" s="100"/>
      <c r="N842" s="91" t="str">
        <f t="shared" ref="N842" si="4369">IF(AND($C842="",$C844=""),"",ABS($C842-$C844)+1)</f>
        <v/>
      </c>
      <c r="O842" s="120" t="str">
        <f t="shared" ref="O842" si="4370">REPLACE($O$7,1,2,"差１")</f>
        <v>差１</v>
      </c>
      <c r="P842" s="113" t="str">
        <f t="shared" ref="P842" si="4371">IF($I844="","",$I844*$N842)</f>
        <v/>
      </c>
      <c r="Q842" s="102" t="str">
        <f t="shared" ref="Q842" si="4372">IF($K844="","",$K844*$N842)</f>
        <v/>
      </c>
      <c r="R842" s="102" t="str">
        <f t="shared" ref="R842" si="4373">IF($M844="","",$M844*$N842)</f>
        <v/>
      </c>
      <c r="S842" s="111"/>
      <c r="U842" s="16"/>
      <c r="V842" s="16"/>
      <c r="W842" s="16"/>
      <c r="X842" s="16"/>
    </row>
    <row r="843" spans="1:24" ht="14.25" thickBot="1" x14ac:dyDescent="0.2">
      <c r="A843" s="107"/>
      <c r="B843" s="65"/>
      <c r="C843" s="116" t="s">
        <v>11</v>
      </c>
      <c r="D843" s="117"/>
      <c r="E843" s="95"/>
      <c r="F843" s="33" t="s">
        <v>2</v>
      </c>
      <c r="G843" s="26"/>
      <c r="H843" s="97" t="str">
        <f t="shared" ref="H843" si="4374">IF($G843="","",IF($E842=1,ROUNDDOWN($G843*7.4/1000,0),ROUNDDOWN($G843*6/1000,0)))</f>
        <v/>
      </c>
      <c r="I843" s="98"/>
      <c r="J843" s="97" t="str">
        <f t="shared" ref="J843" si="4375">IF(G843="","",ROUNDDOWN(G843*2/1000,0))</f>
        <v/>
      </c>
      <c r="K843" s="98"/>
      <c r="L843" s="97" t="str">
        <f t="shared" ref="L843" si="4376">IF($G843="","",ROUNDDOWN($G843*2/1000,0))</f>
        <v/>
      </c>
      <c r="M843" s="105"/>
      <c r="N843" s="92"/>
      <c r="O843" s="120"/>
      <c r="P843" s="114"/>
      <c r="Q843" s="103"/>
      <c r="R843" s="103"/>
      <c r="S843" s="111"/>
      <c r="U843" s="16"/>
      <c r="V843" s="16"/>
      <c r="W843" s="16"/>
      <c r="X843" s="16"/>
    </row>
    <row r="844" spans="1:24" ht="14.25" thickBot="1" x14ac:dyDescent="0.2">
      <c r="A844" s="107"/>
      <c r="B844" s="65"/>
      <c r="C844" s="34"/>
      <c r="D844" s="22" t="s">
        <v>31</v>
      </c>
      <c r="E844" s="96"/>
      <c r="F844" s="23" t="str">
        <f t="shared" ref="F844" si="4377">$O$9</f>
        <v>差１</v>
      </c>
      <c r="G844" s="7" t="str">
        <f t="shared" ref="G844" si="4378">IF(AND($G842="",$G843="",""),"",$G842-$G843)</f>
        <v/>
      </c>
      <c r="H844" s="8" t="s">
        <v>4</v>
      </c>
      <c r="I844" s="9" t="str">
        <f t="shared" ref="I844" si="4379">IF(AND($H842="",$H843=""),"",$H842-$H843)</f>
        <v/>
      </c>
      <c r="J844" s="8" t="s">
        <v>5</v>
      </c>
      <c r="K844" s="9" t="str">
        <f t="shared" ref="K844" si="4380">IF(AND($J842="",$J843=""),"",$J842-$J843)</f>
        <v/>
      </c>
      <c r="L844" s="10" t="s">
        <v>6</v>
      </c>
      <c r="M844" s="7" t="str">
        <f t="shared" ref="M844" si="4381">IF(AND($L842="",$L843=""),"",$L842-$L843)</f>
        <v/>
      </c>
      <c r="N844" s="93"/>
      <c r="O844" s="120"/>
      <c r="P844" s="115"/>
      <c r="Q844" s="104"/>
      <c r="R844" s="104"/>
      <c r="S844" s="111"/>
      <c r="U844" s="16"/>
      <c r="V844" s="16"/>
      <c r="W844" s="16"/>
      <c r="X844" s="16"/>
    </row>
    <row r="845" spans="1:24" ht="14.25" thickBot="1" x14ac:dyDescent="0.2">
      <c r="A845" s="107"/>
      <c r="B845" s="66"/>
      <c r="C845" s="31"/>
      <c r="D845" s="20" t="s">
        <v>31</v>
      </c>
      <c r="E845" s="94"/>
      <c r="F845" s="24" t="s">
        <v>1</v>
      </c>
      <c r="G845" s="26"/>
      <c r="H845" s="86" t="str">
        <f t="shared" ref="H845" si="4382">IF($G845="","",IF($E845=1,ROUNDDOWN($G845*7.4/1000,0),ROUNDDOWN($G845*6/1000,0)))</f>
        <v/>
      </c>
      <c r="I845" s="87"/>
      <c r="J845" s="86" t="str">
        <f t="shared" ref="J845:J846" si="4383">IF($G845="","",ROUNDDOWN($G845*2/1000,0))</f>
        <v/>
      </c>
      <c r="K845" s="87"/>
      <c r="L845" s="86" t="str">
        <f t="shared" ref="L845:L846" si="4384">IF($G845="","",ROUNDDOWN($G845*2/1000,0))</f>
        <v/>
      </c>
      <c r="M845" s="88"/>
      <c r="N845" s="91" t="str">
        <f t="shared" ref="N845" si="4385">IF(AND($C845="",$C847=""),"",ABS($C845-$C847)+1)</f>
        <v/>
      </c>
      <c r="O845" s="89" t="str">
        <f t="shared" ref="O845" si="4386">REPLACE($O$7,1,2,"差２")</f>
        <v>差２</v>
      </c>
      <c r="P845" s="118" t="str">
        <f t="shared" ref="P845" si="4387">IF($I847="","",$I847*$N845)</f>
        <v/>
      </c>
      <c r="Q845" s="102" t="str">
        <f t="shared" ref="Q845:R845" si="4388">IF($G847="","",$G847*$N845)</f>
        <v/>
      </c>
      <c r="R845" s="102" t="str">
        <f t="shared" si="4388"/>
        <v/>
      </c>
      <c r="S845" s="111"/>
      <c r="U845" s="16"/>
      <c r="V845" s="16"/>
      <c r="W845" s="16"/>
      <c r="X845" s="16"/>
    </row>
    <row r="846" spans="1:24" ht="14.25" thickBot="1" x14ac:dyDescent="0.2">
      <c r="A846" s="107"/>
      <c r="B846" s="67"/>
      <c r="C846" s="116" t="s">
        <v>11</v>
      </c>
      <c r="D846" s="117"/>
      <c r="E846" s="95"/>
      <c r="F846" s="33" t="s">
        <v>2</v>
      </c>
      <c r="G846" s="26"/>
      <c r="H846" s="97" t="str">
        <f t="shared" ref="H846" si="4389">IF($G845="","",IF($E845=1,ROUNDDOWN($G846*7.4/1000,0),ROUNDDOWN($G846*6/1000,0)))</f>
        <v/>
      </c>
      <c r="I846" s="98"/>
      <c r="J846" s="97" t="str">
        <f t="shared" si="4383"/>
        <v/>
      </c>
      <c r="K846" s="98"/>
      <c r="L846" s="97" t="str">
        <f t="shared" si="4384"/>
        <v/>
      </c>
      <c r="M846" s="105"/>
      <c r="N846" s="92"/>
      <c r="O846" s="89"/>
      <c r="P846" s="119"/>
      <c r="Q846" s="103"/>
      <c r="R846" s="103"/>
      <c r="S846" s="111"/>
      <c r="U846" s="16"/>
      <c r="V846" s="16"/>
      <c r="W846" s="16"/>
      <c r="X846" s="16"/>
    </row>
    <row r="847" spans="1:24" ht="14.25" thickBot="1" x14ac:dyDescent="0.2">
      <c r="A847" s="107"/>
      <c r="B847" s="67"/>
      <c r="C847" s="37"/>
      <c r="D847" s="38" t="s">
        <v>31</v>
      </c>
      <c r="E847" s="96"/>
      <c r="F847" s="39" t="str">
        <f t="shared" ref="F847" si="4390">$O$12</f>
        <v>差２</v>
      </c>
      <c r="G847" s="40" t="str">
        <f t="shared" ref="G847" si="4391">IF(AND($G845="",$G846=""),"",$G845-$G846)</f>
        <v/>
      </c>
      <c r="H847" s="41" t="s">
        <v>4</v>
      </c>
      <c r="I847" s="42" t="str">
        <f t="shared" ref="I847" si="4392">IF(AND($H845="",$H846=""),"",$H845-$H846)</f>
        <v/>
      </c>
      <c r="J847" s="41" t="s">
        <v>5</v>
      </c>
      <c r="K847" s="42" t="str">
        <f t="shared" ref="K847" si="4393">IF(AND($J845="",$J846=""),"",$J845-$J846)</f>
        <v/>
      </c>
      <c r="L847" s="43" t="s">
        <v>6</v>
      </c>
      <c r="M847" s="40" t="str">
        <f t="shared" ref="M847" si="4394">IF(AND($L845="",$L846=""),"",$L845-$L846)</f>
        <v/>
      </c>
      <c r="N847" s="92"/>
      <c r="O847" s="90"/>
      <c r="P847" s="119"/>
      <c r="Q847" s="103"/>
      <c r="R847" s="103"/>
      <c r="S847" s="112"/>
      <c r="U847" s="16"/>
      <c r="V847" s="16"/>
      <c r="W847" s="16"/>
      <c r="X847" s="16"/>
    </row>
    <row r="848" spans="1:24" ht="15" thickTop="1" thickBot="1" x14ac:dyDescent="0.2">
      <c r="A848" s="108"/>
      <c r="B848" s="62" t="s">
        <v>18</v>
      </c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4"/>
      <c r="P848" s="44" t="str">
        <f t="shared" ref="P848" si="4395">IF(AND($P842="",$P845=""),"",SUM($P842:$P845))</f>
        <v/>
      </c>
      <c r="Q848" s="45" t="str">
        <f t="shared" ref="Q848" si="4396">IF(AND(Q842="",Q845=""),"",SUM(Q842:Q845))</f>
        <v/>
      </c>
      <c r="R848" s="45" t="str">
        <f t="shared" ref="R848" si="4397">IF(AND($R842="",$R845=""),"",SUM($R842:$R845))</f>
        <v/>
      </c>
      <c r="S848" s="46" t="str">
        <f t="shared" ref="S848" si="4398">IF(AND($P848="",$Q848="",$R848=""),"",SUM($P848:$R848))</f>
        <v/>
      </c>
      <c r="T848" s="52">
        <v>120</v>
      </c>
      <c r="U848" s="53" t="str">
        <f t="shared" ref="U848" si="4399">P848</f>
        <v/>
      </c>
      <c r="V848" s="53" t="str">
        <f t="shared" ref="V848" si="4400">Q848</f>
        <v/>
      </c>
      <c r="W848" s="53" t="str">
        <f t="shared" ref="W848" si="4401">R848</f>
        <v/>
      </c>
      <c r="X848" s="53" t="str">
        <f t="shared" ref="X848" si="4402">S848</f>
        <v/>
      </c>
    </row>
    <row r="849" spans="1:24" ht="14.25" thickBot="1" x14ac:dyDescent="0.2">
      <c r="A849" s="106" t="str" cm="1">
        <f t="array" aca="1" ref="A849" ca="1">IF($B849="","",IF(ISNUMBER(OFFSET(INDIRECT(ADDRESS(ROW(),COLUMN())),-7,0)),OFFSET(INDIRECT(ADDRESS(ROW(),COLUMN())),-7,0)+1,1))</f>
        <v/>
      </c>
      <c r="B849" s="65"/>
      <c r="C849" s="31"/>
      <c r="D849" s="20" t="s">
        <v>31</v>
      </c>
      <c r="E849" s="94" t="s">
        <v>30</v>
      </c>
      <c r="F849" s="21" t="s">
        <v>1</v>
      </c>
      <c r="G849" s="25"/>
      <c r="H849" s="99" t="str">
        <f t="shared" ref="H849" si="4403">IF($G849="","",IF($E849=1,ROUNDDOWN($G849*7.4/1000,0),ROUNDDOWN($G849*6/1000,0)))</f>
        <v/>
      </c>
      <c r="I849" s="101"/>
      <c r="J849" s="99" t="str">
        <f t="shared" ref="J849" si="4404">IF($G849="","",ROUNDDOWN($G849*2/1000,0))</f>
        <v/>
      </c>
      <c r="K849" s="101"/>
      <c r="L849" s="99" t="str">
        <f t="shared" ref="L849" si="4405">IF(G849="","",ROUNDDOWN($G849*2/1000,0))</f>
        <v/>
      </c>
      <c r="M849" s="100"/>
      <c r="N849" s="91" t="str">
        <f t="shared" ref="N849" si="4406">IF(AND($C849="",$C851=""),"",ABS($C849-$C851)+1)</f>
        <v/>
      </c>
      <c r="O849" s="120" t="str">
        <f t="shared" ref="O849" si="4407">REPLACE($O$7,1,2,"差１")</f>
        <v>差１</v>
      </c>
      <c r="P849" s="113" t="str">
        <f t="shared" ref="P849" si="4408">IF($I851="","",$I851*$N849)</f>
        <v/>
      </c>
      <c r="Q849" s="102" t="str">
        <f t="shared" ref="Q849" si="4409">IF($K851="","",$K851*$N849)</f>
        <v/>
      </c>
      <c r="R849" s="102" t="str">
        <f t="shared" ref="R849" si="4410">IF($M851="","",$M851*$N849)</f>
        <v/>
      </c>
      <c r="S849" s="111"/>
      <c r="U849" s="16"/>
      <c r="V849" s="16"/>
      <c r="W849" s="16"/>
      <c r="X849" s="16"/>
    </row>
    <row r="850" spans="1:24" ht="14.25" thickBot="1" x14ac:dyDescent="0.2">
      <c r="A850" s="107"/>
      <c r="B850" s="65"/>
      <c r="C850" s="116" t="s">
        <v>11</v>
      </c>
      <c r="D850" s="117"/>
      <c r="E850" s="95"/>
      <c r="F850" s="33" t="s">
        <v>2</v>
      </c>
      <c r="G850" s="26"/>
      <c r="H850" s="97" t="str">
        <f t="shared" ref="H850" si="4411">IF($G850="","",IF($E849=1,ROUNDDOWN($G850*7.4/1000,0),ROUNDDOWN($G850*6/1000,0)))</f>
        <v/>
      </c>
      <c r="I850" s="98"/>
      <c r="J850" s="97" t="str">
        <f t="shared" ref="J850" si="4412">IF(G850="","",ROUNDDOWN(G850*2/1000,0))</f>
        <v/>
      </c>
      <c r="K850" s="98"/>
      <c r="L850" s="97" t="str">
        <f t="shared" ref="L850" si="4413">IF($G850="","",ROUNDDOWN($G850*2/1000,0))</f>
        <v/>
      </c>
      <c r="M850" s="105"/>
      <c r="N850" s="92"/>
      <c r="O850" s="120"/>
      <c r="P850" s="114"/>
      <c r="Q850" s="103"/>
      <c r="R850" s="103"/>
      <c r="S850" s="111"/>
      <c r="U850" s="16"/>
      <c r="V850" s="16"/>
      <c r="W850" s="16"/>
      <c r="X850" s="16"/>
    </row>
    <row r="851" spans="1:24" ht="14.25" thickBot="1" x14ac:dyDescent="0.2">
      <c r="A851" s="107"/>
      <c r="B851" s="65"/>
      <c r="C851" s="34"/>
      <c r="D851" s="22" t="s">
        <v>31</v>
      </c>
      <c r="E851" s="96"/>
      <c r="F851" s="23" t="str">
        <f t="shared" ref="F851" si="4414">$O$9</f>
        <v>差１</v>
      </c>
      <c r="G851" s="7" t="str">
        <f t="shared" ref="G851" si="4415">IF(AND($G849="",$G850="",""),"",$G849-$G850)</f>
        <v/>
      </c>
      <c r="H851" s="8" t="s">
        <v>4</v>
      </c>
      <c r="I851" s="9" t="str">
        <f t="shared" ref="I851" si="4416">IF(AND($H849="",$H850=""),"",$H849-$H850)</f>
        <v/>
      </c>
      <c r="J851" s="8" t="s">
        <v>5</v>
      </c>
      <c r="K851" s="9" t="str">
        <f t="shared" ref="K851" si="4417">IF(AND($J849="",$J850=""),"",$J849-$J850)</f>
        <v/>
      </c>
      <c r="L851" s="10" t="s">
        <v>6</v>
      </c>
      <c r="M851" s="7" t="str">
        <f t="shared" ref="M851" si="4418">IF(AND($L849="",$L850=""),"",$L849-$L850)</f>
        <v/>
      </c>
      <c r="N851" s="93"/>
      <c r="O851" s="120"/>
      <c r="P851" s="115"/>
      <c r="Q851" s="104"/>
      <c r="R851" s="104"/>
      <c r="S851" s="111"/>
      <c r="U851" s="16"/>
      <c r="V851" s="16"/>
      <c r="W851" s="16"/>
      <c r="X851" s="16"/>
    </row>
    <row r="852" spans="1:24" ht="14.25" thickBot="1" x14ac:dyDescent="0.2">
      <c r="A852" s="107"/>
      <c r="B852" s="66"/>
      <c r="C852" s="31"/>
      <c r="D852" s="20" t="s">
        <v>31</v>
      </c>
      <c r="E852" s="94"/>
      <c r="F852" s="24" t="s">
        <v>1</v>
      </c>
      <c r="G852" s="26"/>
      <c r="H852" s="86" t="str">
        <f t="shared" ref="H852" si="4419">IF($G852="","",IF($E852=1,ROUNDDOWN($G852*7.4/1000,0),ROUNDDOWN($G852*6/1000,0)))</f>
        <v/>
      </c>
      <c r="I852" s="87"/>
      <c r="J852" s="86" t="str">
        <f t="shared" ref="J852:J853" si="4420">IF($G852="","",ROUNDDOWN($G852*2/1000,0))</f>
        <v/>
      </c>
      <c r="K852" s="87"/>
      <c r="L852" s="86" t="str">
        <f t="shared" ref="L852:L853" si="4421">IF($G852="","",ROUNDDOWN($G852*2/1000,0))</f>
        <v/>
      </c>
      <c r="M852" s="88"/>
      <c r="N852" s="91" t="str">
        <f t="shared" ref="N852" si="4422">IF(AND($C852="",$C854=""),"",ABS($C852-$C854)+1)</f>
        <v/>
      </c>
      <c r="O852" s="89" t="str">
        <f t="shared" ref="O852" si="4423">REPLACE($O$7,1,2,"差２")</f>
        <v>差２</v>
      </c>
      <c r="P852" s="118" t="str">
        <f t="shared" ref="P852" si="4424">IF($I854="","",$I854*$N852)</f>
        <v/>
      </c>
      <c r="Q852" s="102" t="str">
        <f t="shared" ref="Q852:R852" si="4425">IF($G854="","",$G854*$N852)</f>
        <v/>
      </c>
      <c r="R852" s="102" t="str">
        <f t="shared" si="4425"/>
        <v/>
      </c>
      <c r="S852" s="111"/>
      <c r="U852" s="16"/>
      <c r="V852" s="16"/>
      <c r="W852" s="16"/>
      <c r="X852" s="16"/>
    </row>
    <row r="853" spans="1:24" ht="14.25" thickBot="1" x14ac:dyDescent="0.2">
      <c r="A853" s="107"/>
      <c r="B853" s="67"/>
      <c r="C853" s="116" t="s">
        <v>11</v>
      </c>
      <c r="D853" s="117"/>
      <c r="E853" s="95"/>
      <c r="F853" s="33" t="s">
        <v>2</v>
      </c>
      <c r="G853" s="26"/>
      <c r="H853" s="97" t="str">
        <f t="shared" ref="H853" si="4426">IF($G852="","",IF($E852=1,ROUNDDOWN($G853*7.4/1000,0),ROUNDDOWN($G853*6/1000,0)))</f>
        <v/>
      </c>
      <c r="I853" s="98"/>
      <c r="J853" s="97" t="str">
        <f t="shared" si="4420"/>
        <v/>
      </c>
      <c r="K853" s="98"/>
      <c r="L853" s="97" t="str">
        <f t="shared" si="4421"/>
        <v/>
      </c>
      <c r="M853" s="105"/>
      <c r="N853" s="92"/>
      <c r="O853" s="89"/>
      <c r="P853" s="119"/>
      <c r="Q853" s="103"/>
      <c r="R853" s="103"/>
      <c r="S853" s="111"/>
      <c r="U853" s="16"/>
      <c r="V853" s="16"/>
      <c r="W853" s="16"/>
      <c r="X853" s="16"/>
    </row>
    <row r="854" spans="1:24" ht="14.25" thickBot="1" x14ac:dyDescent="0.2">
      <c r="A854" s="107"/>
      <c r="B854" s="67"/>
      <c r="C854" s="37"/>
      <c r="D854" s="38" t="s">
        <v>31</v>
      </c>
      <c r="E854" s="96"/>
      <c r="F854" s="39" t="str">
        <f t="shared" ref="F854" si="4427">$O$12</f>
        <v>差２</v>
      </c>
      <c r="G854" s="40" t="str">
        <f t="shared" ref="G854" si="4428">IF(AND($G852="",$G853=""),"",$G852-$G853)</f>
        <v/>
      </c>
      <c r="H854" s="41" t="s">
        <v>4</v>
      </c>
      <c r="I854" s="42" t="str">
        <f t="shared" ref="I854" si="4429">IF(AND($H852="",$H853=""),"",$H852-$H853)</f>
        <v/>
      </c>
      <c r="J854" s="41" t="s">
        <v>5</v>
      </c>
      <c r="K854" s="42" t="str">
        <f t="shared" ref="K854" si="4430">IF(AND($J852="",$J853=""),"",$J852-$J853)</f>
        <v/>
      </c>
      <c r="L854" s="43" t="s">
        <v>6</v>
      </c>
      <c r="M854" s="40" t="str">
        <f t="shared" ref="M854" si="4431">IF(AND($L852="",$L853=""),"",$L852-$L853)</f>
        <v/>
      </c>
      <c r="N854" s="92"/>
      <c r="O854" s="90"/>
      <c r="P854" s="119"/>
      <c r="Q854" s="103"/>
      <c r="R854" s="103"/>
      <c r="S854" s="112"/>
      <c r="U854" s="16"/>
      <c r="V854" s="16"/>
      <c r="W854" s="16"/>
      <c r="X854" s="16"/>
    </row>
    <row r="855" spans="1:24" ht="15" thickTop="1" thickBot="1" x14ac:dyDescent="0.2">
      <c r="A855" s="108"/>
      <c r="B855" s="62" t="s">
        <v>18</v>
      </c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4"/>
      <c r="P855" s="44" t="str">
        <f t="shared" ref="P855" si="4432">IF(AND($P849="",$P852=""),"",SUM($P849:$P852))</f>
        <v/>
      </c>
      <c r="Q855" s="45" t="str">
        <f t="shared" ref="Q855" si="4433">IF(AND(Q849="",Q852=""),"",SUM(Q849:Q852))</f>
        <v/>
      </c>
      <c r="R855" s="45" t="str">
        <f t="shared" ref="R855" si="4434">IF(AND($R849="",$R852=""),"",SUM($R849:$R852))</f>
        <v/>
      </c>
      <c r="S855" s="46" t="str">
        <f t="shared" ref="S855" si="4435">IF(AND($P855="",$Q855="",$R855=""),"",SUM($P855:$R855))</f>
        <v/>
      </c>
      <c r="T855" s="52">
        <v>121</v>
      </c>
      <c r="U855" s="53" t="str">
        <f t="shared" ref="U855" si="4436">P855</f>
        <v/>
      </c>
      <c r="V855" s="53" t="str">
        <f t="shared" ref="V855" si="4437">Q855</f>
        <v/>
      </c>
      <c r="W855" s="53" t="str">
        <f t="shared" ref="W855" si="4438">R855</f>
        <v/>
      </c>
      <c r="X855" s="53" t="str">
        <f t="shared" ref="X855" si="4439">S855</f>
        <v/>
      </c>
    </row>
    <row r="856" spans="1:24" ht="14.25" thickBot="1" x14ac:dyDescent="0.2">
      <c r="A856" s="106" t="str" cm="1">
        <f t="array" aca="1" ref="A856" ca="1">IF($B856="","",IF(ISNUMBER(OFFSET(INDIRECT(ADDRESS(ROW(),COLUMN())),-7,0)),OFFSET(INDIRECT(ADDRESS(ROW(),COLUMN())),-7,0)+1,1))</f>
        <v/>
      </c>
      <c r="B856" s="65"/>
      <c r="C856" s="31"/>
      <c r="D856" s="20" t="s">
        <v>31</v>
      </c>
      <c r="E856" s="94" t="s">
        <v>30</v>
      </c>
      <c r="F856" s="21" t="s">
        <v>1</v>
      </c>
      <c r="G856" s="25"/>
      <c r="H856" s="99" t="str">
        <f t="shared" ref="H856" si="4440">IF($G856="","",IF($E856=1,ROUNDDOWN($G856*7.4/1000,0),ROUNDDOWN($G856*6/1000,0)))</f>
        <v/>
      </c>
      <c r="I856" s="101"/>
      <c r="J856" s="99" t="str">
        <f t="shared" ref="J856" si="4441">IF($G856="","",ROUNDDOWN($G856*2/1000,0))</f>
        <v/>
      </c>
      <c r="K856" s="101"/>
      <c r="L856" s="99" t="str">
        <f t="shared" ref="L856" si="4442">IF(G856="","",ROUNDDOWN($G856*2/1000,0))</f>
        <v/>
      </c>
      <c r="M856" s="100"/>
      <c r="N856" s="91" t="str">
        <f t="shared" ref="N856" si="4443">IF(AND($C856="",$C858=""),"",ABS($C856-$C858)+1)</f>
        <v/>
      </c>
      <c r="O856" s="120" t="str">
        <f t="shared" ref="O856" si="4444">REPLACE($O$7,1,2,"差１")</f>
        <v>差１</v>
      </c>
      <c r="P856" s="113" t="str">
        <f t="shared" ref="P856" si="4445">IF($I858="","",$I858*$N856)</f>
        <v/>
      </c>
      <c r="Q856" s="102" t="str">
        <f t="shared" ref="Q856" si="4446">IF($K858="","",$K858*$N856)</f>
        <v/>
      </c>
      <c r="R856" s="102" t="str">
        <f t="shared" ref="R856" si="4447">IF($M858="","",$M858*$N856)</f>
        <v/>
      </c>
      <c r="S856" s="111"/>
      <c r="U856" s="16"/>
      <c r="V856" s="16"/>
      <c r="W856" s="16"/>
      <c r="X856" s="16"/>
    </row>
    <row r="857" spans="1:24" ht="14.25" thickBot="1" x14ac:dyDescent="0.2">
      <c r="A857" s="107"/>
      <c r="B857" s="65"/>
      <c r="C857" s="116" t="s">
        <v>11</v>
      </c>
      <c r="D857" s="117"/>
      <c r="E857" s="95"/>
      <c r="F857" s="33" t="s">
        <v>2</v>
      </c>
      <c r="G857" s="26"/>
      <c r="H857" s="97" t="str">
        <f t="shared" ref="H857" si="4448">IF($G857="","",IF($E856=1,ROUNDDOWN($G857*7.4/1000,0),ROUNDDOWN($G857*6/1000,0)))</f>
        <v/>
      </c>
      <c r="I857" s="98"/>
      <c r="J857" s="97" t="str">
        <f t="shared" ref="J857" si="4449">IF(G857="","",ROUNDDOWN(G857*2/1000,0))</f>
        <v/>
      </c>
      <c r="K857" s="98"/>
      <c r="L857" s="97" t="str">
        <f t="shared" ref="L857" si="4450">IF($G857="","",ROUNDDOWN($G857*2/1000,0))</f>
        <v/>
      </c>
      <c r="M857" s="105"/>
      <c r="N857" s="92"/>
      <c r="O857" s="120"/>
      <c r="P857" s="114"/>
      <c r="Q857" s="103"/>
      <c r="R857" s="103"/>
      <c r="S857" s="111"/>
      <c r="U857" s="16"/>
      <c r="V857" s="16"/>
      <c r="W857" s="16"/>
      <c r="X857" s="16"/>
    </row>
    <row r="858" spans="1:24" ht="14.25" thickBot="1" x14ac:dyDescent="0.2">
      <c r="A858" s="107"/>
      <c r="B858" s="65"/>
      <c r="C858" s="34"/>
      <c r="D858" s="22" t="s">
        <v>31</v>
      </c>
      <c r="E858" s="96"/>
      <c r="F858" s="23" t="str">
        <f t="shared" ref="F858" si="4451">$O$9</f>
        <v>差１</v>
      </c>
      <c r="G858" s="7" t="str">
        <f t="shared" ref="G858" si="4452">IF(AND($G856="",$G857="",""),"",$G856-$G857)</f>
        <v/>
      </c>
      <c r="H858" s="8" t="s">
        <v>4</v>
      </c>
      <c r="I858" s="9" t="str">
        <f t="shared" ref="I858" si="4453">IF(AND($H856="",$H857=""),"",$H856-$H857)</f>
        <v/>
      </c>
      <c r="J858" s="8" t="s">
        <v>5</v>
      </c>
      <c r="K858" s="9" t="str">
        <f t="shared" ref="K858" si="4454">IF(AND($J856="",$J857=""),"",$J856-$J857)</f>
        <v/>
      </c>
      <c r="L858" s="10" t="s">
        <v>6</v>
      </c>
      <c r="M858" s="7" t="str">
        <f t="shared" ref="M858" si="4455">IF(AND($L856="",$L857=""),"",$L856-$L857)</f>
        <v/>
      </c>
      <c r="N858" s="93"/>
      <c r="O858" s="120"/>
      <c r="P858" s="115"/>
      <c r="Q858" s="104"/>
      <c r="R858" s="104"/>
      <c r="S858" s="111"/>
      <c r="U858" s="16"/>
      <c r="V858" s="16"/>
      <c r="W858" s="16"/>
      <c r="X858" s="16"/>
    </row>
    <row r="859" spans="1:24" ht="14.25" thickBot="1" x14ac:dyDescent="0.2">
      <c r="A859" s="107"/>
      <c r="B859" s="66"/>
      <c r="C859" s="31"/>
      <c r="D859" s="20" t="s">
        <v>31</v>
      </c>
      <c r="E859" s="94"/>
      <c r="F859" s="24" t="s">
        <v>1</v>
      </c>
      <c r="G859" s="26"/>
      <c r="H859" s="86" t="str">
        <f t="shared" ref="H859" si="4456">IF($G859="","",IF($E859=1,ROUNDDOWN($G859*7.4/1000,0),ROUNDDOWN($G859*6/1000,0)))</f>
        <v/>
      </c>
      <c r="I859" s="87"/>
      <c r="J859" s="86" t="str">
        <f t="shared" ref="J859:J860" si="4457">IF($G859="","",ROUNDDOWN($G859*2/1000,0))</f>
        <v/>
      </c>
      <c r="K859" s="87"/>
      <c r="L859" s="86" t="str">
        <f t="shared" ref="L859:L860" si="4458">IF($G859="","",ROUNDDOWN($G859*2/1000,0))</f>
        <v/>
      </c>
      <c r="M859" s="88"/>
      <c r="N859" s="91" t="str">
        <f t="shared" ref="N859" si="4459">IF(AND($C859="",$C861=""),"",ABS($C859-$C861)+1)</f>
        <v/>
      </c>
      <c r="O859" s="89" t="str">
        <f t="shared" ref="O859" si="4460">REPLACE($O$7,1,2,"差２")</f>
        <v>差２</v>
      </c>
      <c r="P859" s="118" t="str">
        <f t="shared" ref="P859" si="4461">IF($I861="","",$I861*$N859)</f>
        <v/>
      </c>
      <c r="Q859" s="102" t="str">
        <f t="shared" ref="Q859:R859" si="4462">IF($G861="","",$G861*$N859)</f>
        <v/>
      </c>
      <c r="R859" s="102" t="str">
        <f t="shared" si="4462"/>
        <v/>
      </c>
      <c r="S859" s="111"/>
      <c r="U859" s="16"/>
      <c r="V859" s="16"/>
      <c r="W859" s="16"/>
      <c r="X859" s="16"/>
    </row>
    <row r="860" spans="1:24" ht="14.25" thickBot="1" x14ac:dyDescent="0.2">
      <c r="A860" s="107"/>
      <c r="B860" s="67"/>
      <c r="C860" s="116" t="s">
        <v>11</v>
      </c>
      <c r="D860" s="117"/>
      <c r="E860" s="95"/>
      <c r="F860" s="33" t="s">
        <v>2</v>
      </c>
      <c r="G860" s="26"/>
      <c r="H860" s="97" t="str">
        <f t="shared" ref="H860" si="4463">IF($G859="","",IF($E859=1,ROUNDDOWN($G860*7.4/1000,0),ROUNDDOWN($G860*6/1000,0)))</f>
        <v/>
      </c>
      <c r="I860" s="98"/>
      <c r="J860" s="97" t="str">
        <f t="shared" si="4457"/>
        <v/>
      </c>
      <c r="K860" s="98"/>
      <c r="L860" s="97" t="str">
        <f t="shared" si="4458"/>
        <v/>
      </c>
      <c r="M860" s="105"/>
      <c r="N860" s="92"/>
      <c r="O860" s="89"/>
      <c r="P860" s="119"/>
      <c r="Q860" s="103"/>
      <c r="R860" s="103"/>
      <c r="S860" s="111"/>
      <c r="U860" s="16"/>
      <c r="V860" s="16"/>
      <c r="W860" s="16"/>
      <c r="X860" s="16"/>
    </row>
    <row r="861" spans="1:24" ht="14.25" thickBot="1" x14ac:dyDescent="0.2">
      <c r="A861" s="107"/>
      <c r="B861" s="67"/>
      <c r="C861" s="37"/>
      <c r="D861" s="38" t="s">
        <v>31</v>
      </c>
      <c r="E861" s="96"/>
      <c r="F861" s="39" t="str">
        <f t="shared" ref="F861" si="4464">$O$12</f>
        <v>差２</v>
      </c>
      <c r="G861" s="40" t="str">
        <f t="shared" ref="G861" si="4465">IF(AND($G859="",$G860=""),"",$G859-$G860)</f>
        <v/>
      </c>
      <c r="H861" s="41" t="s">
        <v>4</v>
      </c>
      <c r="I861" s="42" t="str">
        <f t="shared" ref="I861" si="4466">IF(AND($H859="",$H860=""),"",$H859-$H860)</f>
        <v/>
      </c>
      <c r="J861" s="41" t="s">
        <v>5</v>
      </c>
      <c r="K861" s="42" t="str">
        <f t="shared" ref="K861" si="4467">IF(AND($J859="",$J860=""),"",$J859-$J860)</f>
        <v/>
      </c>
      <c r="L861" s="43" t="s">
        <v>6</v>
      </c>
      <c r="M861" s="40" t="str">
        <f t="shared" ref="M861" si="4468">IF(AND($L859="",$L860=""),"",$L859-$L860)</f>
        <v/>
      </c>
      <c r="N861" s="92"/>
      <c r="O861" s="90"/>
      <c r="P861" s="119"/>
      <c r="Q861" s="103"/>
      <c r="R861" s="103"/>
      <c r="S861" s="112"/>
      <c r="U861" s="16"/>
      <c r="V861" s="16"/>
      <c r="W861" s="16"/>
      <c r="X861" s="16"/>
    </row>
    <row r="862" spans="1:24" ht="15" thickTop="1" thickBot="1" x14ac:dyDescent="0.2">
      <c r="A862" s="108"/>
      <c r="B862" s="62" t="s">
        <v>18</v>
      </c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4"/>
      <c r="P862" s="44" t="str">
        <f t="shared" ref="P862" si="4469">IF(AND($P856="",$P859=""),"",SUM($P856:$P859))</f>
        <v/>
      </c>
      <c r="Q862" s="45" t="str">
        <f t="shared" ref="Q862" si="4470">IF(AND(Q856="",Q859=""),"",SUM(Q856:Q859))</f>
        <v/>
      </c>
      <c r="R862" s="45" t="str">
        <f t="shared" ref="R862" si="4471">IF(AND($R856="",$R859=""),"",SUM($R856:$R859))</f>
        <v/>
      </c>
      <c r="S862" s="46" t="str">
        <f t="shared" ref="S862" si="4472">IF(AND($P862="",$Q862="",$R862=""),"",SUM($P862:$R862))</f>
        <v/>
      </c>
      <c r="T862" s="52">
        <v>122</v>
      </c>
      <c r="U862" s="53" t="str">
        <f t="shared" ref="U862" si="4473">P862</f>
        <v/>
      </c>
      <c r="V862" s="53" t="str">
        <f t="shared" ref="V862" si="4474">Q862</f>
        <v/>
      </c>
      <c r="W862" s="53" t="str">
        <f t="shared" ref="W862" si="4475">R862</f>
        <v/>
      </c>
      <c r="X862" s="53" t="str">
        <f t="shared" ref="X862" si="4476">S862</f>
        <v/>
      </c>
    </row>
    <row r="863" spans="1:24" ht="14.25" thickBot="1" x14ac:dyDescent="0.2">
      <c r="A863" s="106" t="str" cm="1">
        <f t="array" aca="1" ref="A863" ca="1">IF($B863="","",IF(ISNUMBER(OFFSET(INDIRECT(ADDRESS(ROW(),COLUMN())),-7,0)),OFFSET(INDIRECT(ADDRESS(ROW(),COLUMN())),-7,0)+1,1))</f>
        <v/>
      </c>
      <c r="B863" s="65"/>
      <c r="C863" s="31"/>
      <c r="D863" s="20" t="s">
        <v>31</v>
      </c>
      <c r="E863" s="94" t="s">
        <v>30</v>
      </c>
      <c r="F863" s="21" t="s">
        <v>1</v>
      </c>
      <c r="G863" s="25"/>
      <c r="H863" s="99" t="str">
        <f t="shared" ref="H863" si="4477">IF($G863="","",IF($E863=1,ROUNDDOWN($G863*7.4/1000,0),ROUNDDOWN($G863*6/1000,0)))</f>
        <v/>
      </c>
      <c r="I863" s="101"/>
      <c r="J863" s="99" t="str">
        <f t="shared" ref="J863" si="4478">IF($G863="","",ROUNDDOWN($G863*2/1000,0))</f>
        <v/>
      </c>
      <c r="K863" s="101"/>
      <c r="L863" s="99" t="str">
        <f t="shared" ref="L863" si="4479">IF(G863="","",ROUNDDOWN($G863*2/1000,0))</f>
        <v/>
      </c>
      <c r="M863" s="100"/>
      <c r="N863" s="91" t="str">
        <f t="shared" ref="N863" si="4480">IF(AND($C863="",$C865=""),"",ABS($C863-$C865)+1)</f>
        <v/>
      </c>
      <c r="O863" s="120" t="str">
        <f t="shared" ref="O863" si="4481">REPLACE($O$7,1,2,"差１")</f>
        <v>差１</v>
      </c>
      <c r="P863" s="113" t="str">
        <f t="shared" ref="P863" si="4482">IF($I865="","",$I865*$N863)</f>
        <v/>
      </c>
      <c r="Q863" s="102" t="str">
        <f t="shared" ref="Q863" si="4483">IF($K865="","",$K865*$N863)</f>
        <v/>
      </c>
      <c r="R863" s="102" t="str">
        <f t="shared" ref="R863" si="4484">IF($M865="","",$M865*$N863)</f>
        <v/>
      </c>
      <c r="S863" s="111"/>
      <c r="U863" s="16"/>
      <c r="V863" s="16"/>
      <c r="W863" s="16"/>
      <c r="X863" s="16"/>
    </row>
    <row r="864" spans="1:24" ht="14.25" thickBot="1" x14ac:dyDescent="0.2">
      <c r="A864" s="107"/>
      <c r="B864" s="65"/>
      <c r="C864" s="116" t="s">
        <v>11</v>
      </c>
      <c r="D864" s="117"/>
      <c r="E864" s="95"/>
      <c r="F864" s="33" t="s">
        <v>2</v>
      </c>
      <c r="G864" s="26"/>
      <c r="H864" s="97" t="str">
        <f t="shared" ref="H864" si="4485">IF($G864="","",IF($E863=1,ROUNDDOWN($G864*7.4/1000,0),ROUNDDOWN($G864*6/1000,0)))</f>
        <v/>
      </c>
      <c r="I864" s="98"/>
      <c r="J864" s="97" t="str">
        <f t="shared" ref="J864" si="4486">IF(G864="","",ROUNDDOWN(G864*2/1000,0))</f>
        <v/>
      </c>
      <c r="K864" s="98"/>
      <c r="L864" s="97" t="str">
        <f t="shared" ref="L864" si="4487">IF($G864="","",ROUNDDOWN($G864*2/1000,0))</f>
        <v/>
      </c>
      <c r="M864" s="105"/>
      <c r="N864" s="92"/>
      <c r="O864" s="120"/>
      <c r="P864" s="114"/>
      <c r="Q864" s="103"/>
      <c r="R864" s="103"/>
      <c r="S864" s="111"/>
      <c r="U864" s="16"/>
      <c r="V864" s="16"/>
      <c r="W864" s="16"/>
      <c r="X864" s="16"/>
    </row>
    <row r="865" spans="1:24" ht="14.25" thickBot="1" x14ac:dyDescent="0.2">
      <c r="A865" s="107"/>
      <c r="B865" s="65"/>
      <c r="C865" s="34"/>
      <c r="D865" s="22" t="s">
        <v>31</v>
      </c>
      <c r="E865" s="96"/>
      <c r="F865" s="23" t="str">
        <f t="shared" ref="F865" si="4488">$O$9</f>
        <v>差１</v>
      </c>
      <c r="G865" s="7" t="str">
        <f t="shared" ref="G865" si="4489">IF(AND($G863="",$G864="",""),"",$G863-$G864)</f>
        <v/>
      </c>
      <c r="H865" s="8" t="s">
        <v>4</v>
      </c>
      <c r="I865" s="9" t="str">
        <f t="shared" ref="I865" si="4490">IF(AND($H863="",$H864=""),"",$H863-$H864)</f>
        <v/>
      </c>
      <c r="J865" s="8" t="s">
        <v>5</v>
      </c>
      <c r="K865" s="9" t="str">
        <f t="shared" ref="K865" si="4491">IF(AND($J863="",$J864=""),"",$J863-$J864)</f>
        <v/>
      </c>
      <c r="L865" s="10" t="s">
        <v>6</v>
      </c>
      <c r="M865" s="7" t="str">
        <f t="shared" ref="M865" si="4492">IF(AND($L863="",$L864=""),"",$L863-$L864)</f>
        <v/>
      </c>
      <c r="N865" s="93"/>
      <c r="O865" s="120"/>
      <c r="P865" s="115"/>
      <c r="Q865" s="104"/>
      <c r="R865" s="104"/>
      <c r="S865" s="111"/>
      <c r="U865" s="16"/>
      <c r="V865" s="16"/>
      <c r="W865" s="16"/>
      <c r="X865" s="16"/>
    </row>
    <row r="866" spans="1:24" ht="14.25" thickBot="1" x14ac:dyDescent="0.2">
      <c r="A866" s="107"/>
      <c r="B866" s="66"/>
      <c r="C866" s="31"/>
      <c r="D866" s="20" t="s">
        <v>31</v>
      </c>
      <c r="E866" s="94"/>
      <c r="F866" s="24" t="s">
        <v>1</v>
      </c>
      <c r="G866" s="26"/>
      <c r="H866" s="86" t="str">
        <f t="shared" ref="H866" si="4493">IF($G866="","",IF($E866=1,ROUNDDOWN($G866*7.4/1000,0),ROUNDDOWN($G866*6/1000,0)))</f>
        <v/>
      </c>
      <c r="I866" s="87"/>
      <c r="J866" s="86" t="str">
        <f t="shared" ref="J866:J867" si="4494">IF($G866="","",ROUNDDOWN($G866*2/1000,0))</f>
        <v/>
      </c>
      <c r="K866" s="87"/>
      <c r="L866" s="86" t="str">
        <f t="shared" ref="L866:L867" si="4495">IF($G866="","",ROUNDDOWN($G866*2/1000,0))</f>
        <v/>
      </c>
      <c r="M866" s="88"/>
      <c r="N866" s="91" t="str">
        <f t="shared" ref="N866" si="4496">IF(AND($C866="",$C868=""),"",ABS($C866-$C868)+1)</f>
        <v/>
      </c>
      <c r="O866" s="89" t="str">
        <f t="shared" ref="O866" si="4497">REPLACE($O$7,1,2,"差２")</f>
        <v>差２</v>
      </c>
      <c r="P866" s="118" t="str">
        <f t="shared" ref="P866" si="4498">IF($I868="","",$I868*$N866)</f>
        <v/>
      </c>
      <c r="Q866" s="102" t="str">
        <f t="shared" ref="Q866:R866" si="4499">IF($G868="","",$G868*$N866)</f>
        <v/>
      </c>
      <c r="R866" s="102" t="str">
        <f t="shared" si="4499"/>
        <v/>
      </c>
      <c r="S866" s="111"/>
      <c r="U866" s="16"/>
      <c r="V866" s="16"/>
      <c r="W866" s="16"/>
      <c r="X866" s="16"/>
    </row>
    <row r="867" spans="1:24" ht="14.25" thickBot="1" x14ac:dyDescent="0.2">
      <c r="A867" s="107"/>
      <c r="B867" s="67"/>
      <c r="C867" s="116" t="s">
        <v>11</v>
      </c>
      <c r="D867" s="117"/>
      <c r="E867" s="95"/>
      <c r="F867" s="33" t="s">
        <v>2</v>
      </c>
      <c r="G867" s="26"/>
      <c r="H867" s="97" t="str">
        <f t="shared" ref="H867" si="4500">IF($G866="","",IF($E866=1,ROUNDDOWN($G867*7.4/1000,0),ROUNDDOWN($G867*6/1000,0)))</f>
        <v/>
      </c>
      <c r="I867" s="98"/>
      <c r="J867" s="97" t="str">
        <f t="shared" si="4494"/>
        <v/>
      </c>
      <c r="K867" s="98"/>
      <c r="L867" s="97" t="str">
        <f t="shared" si="4495"/>
        <v/>
      </c>
      <c r="M867" s="105"/>
      <c r="N867" s="92"/>
      <c r="O867" s="89"/>
      <c r="P867" s="119"/>
      <c r="Q867" s="103"/>
      <c r="R867" s="103"/>
      <c r="S867" s="111"/>
      <c r="U867" s="16"/>
      <c r="V867" s="16"/>
      <c r="W867" s="16"/>
      <c r="X867" s="16"/>
    </row>
    <row r="868" spans="1:24" ht="14.25" thickBot="1" x14ac:dyDescent="0.2">
      <c r="A868" s="107"/>
      <c r="B868" s="67"/>
      <c r="C868" s="37"/>
      <c r="D868" s="38" t="s">
        <v>31</v>
      </c>
      <c r="E868" s="96"/>
      <c r="F868" s="39" t="str">
        <f t="shared" ref="F868" si="4501">$O$12</f>
        <v>差２</v>
      </c>
      <c r="G868" s="40" t="str">
        <f t="shared" ref="G868" si="4502">IF(AND($G866="",$G867=""),"",$G866-$G867)</f>
        <v/>
      </c>
      <c r="H868" s="41" t="s">
        <v>4</v>
      </c>
      <c r="I868" s="42" t="str">
        <f t="shared" ref="I868" si="4503">IF(AND($H866="",$H867=""),"",$H866-$H867)</f>
        <v/>
      </c>
      <c r="J868" s="41" t="s">
        <v>5</v>
      </c>
      <c r="K868" s="42" t="str">
        <f t="shared" ref="K868" si="4504">IF(AND($J866="",$J867=""),"",$J866-$J867)</f>
        <v/>
      </c>
      <c r="L868" s="43" t="s">
        <v>6</v>
      </c>
      <c r="M868" s="40" t="str">
        <f t="shared" ref="M868" si="4505">IF(AND($L866="",$L867=""),"",$L866-$L867)</f>
        <v/>
      </c>
      <c r="N868" s="92"/>
      <c r="O868" s="90"/>
      <c r="P868" s="119"/>
      <c r="Q868" s="103"/>
      <c r="R868" s="103"/>
      <c r="S868" s="112"/>
      <c r="U868" s="16"/>
      <c r="V868" s="16"/>
      <c r="W868" s="16"/>
      <c r="X868" s="16"/>
    </row>
    <row r="869" spans="1:24" ht="15" thickTop="1" thickBot="1" x14ac:dyDescent="0.2">
      <c r="A869" s="108"/>
      <c r="B869" s="62" t="s">
        <v>18</v>
      </c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4"/>
      <c r="P869" s="44" t="str">
        <f t="shared" ref="P869" si="4506">IF(AND($P863="",$P866=""),"",SUM($P863:$P866))</f>
        <v/>
      </c>
      <c r="Q869" s="45" t="str">
        <f t="shared" ref="Q869" si="4507">IF(AND(Q863="",Q866=""),"",SUM(Q863:Q866))</f>
        <v/>
      </c>
      <c r="R869" s="45" t="str">
        <f t="shared" ref="R869" si="4508">IF(AND($R863="",$R866=""),"",SUM($R863:$R866))</f>
        <v/>
      </c>
      <c r="S869" s="46" t="str">
        <f t="shared" ref="S869" si="4509">IF(AND($P869="",$Q869="",$R869=""),"",SUM($P869:$R869))</f>
        <v/>
      </c>
      <c r="T869" s="52">
        <v>123</v>
      </c>
      <c r="U869" s="53" t="str">
        <f t="shared" ref="U869" si="4510">P869</f>
        <v/>
      </c>
      <c r="V869" s="53" t="str">
        <f t="shared" ref="V869" si="4511">Q869</f>
        <v/>
      </c>
      <c r="W869" s="53" t="str">
        <f t="shared" ref="W869" si="4512">R869</f>
        <v/>
      </c>
      <c r="X869" s="53" t="str">
        <f t="shared" ref="X869" si="4513">S869</f>
        <v/>
      </c>
    </row>
    <row r="870" spans="1:24" ht="14.25" thickBot="1" x14ac:dyDescent="0.2">
      <c r="A870" s="106" t="str" cm="1">
        <f t="array" aca="1" ref="A870" ca="1">IF($B870="","",IF(ISNUMBER(OFFSET(INDIRECT(ADDRESS(ROW(),COLUMN())),-7,0)),OFFSET(INDIRECT(ADDRESS(ROW(),COLUMN())),-7,0)+1,1))</f>
        <v/>
      </c>
      <c r="B870" s="65"/>
      <c r="C870" s="31"/>
      <c r="D870" s="20" t="s">
        <v>31</v>
      </c>
      <c r="E870" s="94" t="s">
        <v>30</v>
      </c>
      <c r="F870" s="21" t="s">
        <v>1</v>
      </c>
      <c r="G870" s="25"/>
      <c r="H870" s="99" t="str">
        <f t="shared" ref="H870" si="4514">IF($G870="","",IF($E870=1,ROUNDDOWN($G870*7.4/1000,0),ROUNDDOWN($G870*6/1000,0)))</f>
        <v/>
      </c>
      <c r="I870" s="101"/>
      <c r="J870" s="99" t="str">
        <f t="shared" ref="J870" si="4515">IF($G870="","",ROUNDDOWN($G870*2/1000,0))</f>
        <v/>
      </c>
      <c r="K870" s="101"/>
      <c r="L870" s="99" t="str">
        <f t="shared" ref="L870" si="4516">IF(G870="","",ROUNDDOWN($G870*2/1000,0))</f>
        <v/>
      </c>
      <c r="M870" s="100"/>
      <c r="N870" s="91" t="str">
        <f t="shared" ref="N870" si="4517">IF(AND($C870="",$C872=""),"",ABS($C870-$C872)+1)</f>
        <v/>
      </c>
      <c r="O870" s="120" t="str">
        <f t="shared" ref="O870" si="4518">REPLACE($O$7,1,2,"差１")</f>
        <v>差１</v>
      </c>
      <c r="P870" s="113" t="str">
        <f t="shared" ref="P870" si="4519">IF($I872="","",$I872*$N870)</f>
        <v/>
      </c>
      <c r="Q870" s="102" t="str">
        <f t="shared" ref="Q870" si="4520">IF($K872="","",$K872*$N870)</f>
        <v/>
      </c>
      <c r="R870" s="102" t="str">
        <f t="shared" ref="R870" si="4521">IF($M872="","",$M872*$N870)</f>
        <v/>
      </c>
      <c r="S870" s="111"/>
      <c r="U870" s="16"/>
      <c r="V870" s="16"/>
      <c r="W870" s="16"/>
      <c r="X870" s="16"/>
    </row>
    <row r="871" spans="1:24" ht="14.25" thickBot="1" x14ac:dyDescent="0.2">
      <c r="A871" s="107"/>
      <c r="B871" s="65"/>
      <c r="C871" s="116" t="s">
        <v>11</v>
      </c>
      <c r="D871" s="117"/>
      <c r="E871" s="95"/>
      <c r="F871" s="33" t="s">
        <v>2</v>
      </c>
      <c r="G871" s="26"/>
      <c r="H871" s="97" t="str">
        <f t="shared" ref="H871" si="4522">IF($G871="","",IF($E870=1,ROUNDDOWN($G871*7.4/1000,0),ROUNDDOWN($G871*6/1000,0)))</f>
        <v/>
      </c>
      <c r="I871" s="98"/>
      <c r="J871" s="97" t="str">
        <f t="shared" ref="J871" si="4523">IF(G871="","",ROUNDDOWN(G871*2/1000,0))</f>
        <v/>
      </c>
      <c r="K871" s="98"/>
      <c r="L871" s="97" t="str">
        <f t="shared" ref="L871" si="4524">IF($G871="","",ROUNDDOWN($G871*2/1000,0))</f>
        <v/>
      </c>
      <c r="M871" s="105"/>
      <c r="N871" s="92"/>
      <c r="O871" s="120"/>
      <c r="P871" s="114"/>
      <c r="Q871" s="103"/>
      <c r="R871" s="103"/>
      <c r="S871" s="111"/>
      <c r="U871" s="16"/>
      <c r="V871" s="16"/>
      <c r="W871" s="16"/>
      <c r="X871" s="16"/>
    </row>
    <row r="872" spans="1:24" ht="14.25" thickBot="1" x14ac:dyDescent="0.2">
      <c r="A872" s="107"/>
      <c r="B872" s="65"/>
      <c r="C872" s="34"/>
      <c r="D872" s="22" t="s">
        <v>31</v>
      </c>
      <c r="E872" s="96"/>
      <c r="F872" s="23" t="str">
        <f t="shared" ref="F872" si="4525">$O$9</f>
        <v>差１</v>
      </c>
      <c r="G872" s="7" t="str">
        <f t="shared" ref="G872" si="4526">IF(AND($G870="",$G871="",""),"",$G870-$G871)</f>
        <v/>
      </c>
      <c r="H872" s="8" t="s">
        <v>4</v>
      </c>
      <c r="I872" s="9" t="str">
        <f t="shared" ref="I872" si="4527">IF(AND($H870="",$H871=""),"",$H870-$H871)</f>
        <v/>
      </c>
      <c r="J872" s="8" t="s">
        <v>5</v>
      </c>
      <c r="K872" s="9" t="str">
        <f t="shared" ref="K872" si="4528">IF(AND($J870="",$J871=""),"",$J870-$J871)</f>
        <v/>
      </c>
      <c r="L872" s="10" t="s">
        <v>6</v>
      </c>
      <c r="M872" s="7" t="str">
        <f t="shared" ref="M872" si="4529">IF(AND($L870="",$L871=""),"",$L870-$L871)</f>
        <v/>
      </c>
      <c r="N872" s="93"/>
      <c r="O872" s="120"/>
      <c r="P872" s="115"/>
      <c r="Q872" s="104"/>
      <c r="R872" s="104"/>
      <c r="S872" s="111"/>
      <c r="U872" s="16"/>
      <c r="V872" s="16"/>
      <c r="W872" s="16"/>
      <c r="X872" s="16"/>
    </row>
    <row r="873" spans="1:24" ht="14.25" thickBot="1" x14ac:dyDescent="0.2">
      <c r="A873" s="107"/>
      <c r="B873" s="66"/>
      <c r="C873" s="31"/>
      <c r="D873" s="20" t="s">
        <v>31</v>
      </c>
      <c r="E873" s="94"/>
      <c r="F873" s="24" t="s">
        <v>1</v>
      </c>
      <c r="G873" s="26"/>
      <c r="H873" s="86" t="str">
        <f t="shared" ref="H873" si="4530">IF($G873="","",IF($E873=1,ROUNDDOWN($G873*7.4/1000,0),ROUNDDOWN($G873*6/1000,0)))</f>
        <v/>
      </c>
      <c r="I873" s="87"/>
      <c r="J873" s="86" t="str">
        <f t="shared" ref="J873:J874" si="4531">IF($G873="","",ROUNDDOWN($G873*2/1000,0))</f>
        <v/>
      </c>
      <c r="K873" s="87"/>
      <c r="L873" s="86" t="str">
        <f t="shared" ref="L873:L874" si="4532">IF($G873="","",ROUNDDOWN($G873*2/1000,0))</f>
        <v/>
      </c>
      <c r="M873" s="88"/>
      <c r="N873" s="91" t="str">
        <f t="shared" ref="N873" si="4533">IF(AND($C873="",$C875=""),"",ABS($C873-$C875)+1)</f>
        <v/>
      </c>
      <c r="O873" s="89" t="str">
        <f t="shared" ref="O873" si="4534">REPLACE($O$7,1,2,"差２")</f>
        <v>差２</v>
      </c>
      <c r="P873" s="118" t="str">
        <f t="shared" ref="P873" si="4535">IF($I875="","",$I875*$N873)</f>
        <v/>
      </c>
      <c r="Q873" s="102" t="str">
        <f t="shared" ref="Q873:R873" si="4536">IF($G875="","",$G875*$N873)</f>
        <v/>
      </c>
      <c r="R873" s="102" t="str">
        <f t="shared" si="4536"/>
        <v/>
      </c>
      <c r="S873" s="111"/>
      <c r="U873" s="16"/>
      <c r="V873" s="16"/>
      <c r="W873" s="16"/>
      <c r="X873" s="16"/>
    </row>
    <row r="874" spans="1:24" ht="14.25" thickBot="1" x14ac:dyDescent="0.2">
      <c r="A874" s="107"/>
      <c r="B874" s="67"/>
      <c r="C874" s="116" t="s">
        <v>11</v>
      </c>
      <c r="D874" s="117"/>
      <c r="E874" s="95"/>
      <c r="F874" s="33" t="s">
        <v>2</v>
      </c>
      <c r="G874" s="26"/>
      <c r="H874" s="97" t="str">
        <f t="shared" ref="H874" si="4537">IF($G873="","",IF($E873=1,ROUNDDOWN($G874*7.4/1000,0),ROUNDDOWN($G874*6/1000,0)))</f>
        <v/>
      </c>
      <c r="I874" s="98"/>
      <c r="J874" s="97" t="str">
        <f t="shared" si="4531"/>
        <v/>
      </c>
      <c r="K874" s="98"/>
      <c r="L874" s="97" t="str">
        <f t="shared" si="4532"/>
        <v/>
      </c>
      <c r="M874" s="105"/>
      <c r="N874" s="92"/>
      <c r="O874" s="89"/>
      <c r="P874" s="119"/>
      <c r="Q874" s="103"/>
      <c r="R874" s="103"/>
      <c r="S874" s="111"/>
      <c r="U874" s="16"/>
      <c r="V874" s="16"/>
      <c r="W874" s="16"/>
      <c r="X874" s="16"/>
    </row>
    <row r="875" spans="1:24" ht="14.25" thickBot="1" x14ac:dyDescent="0.2">
      <c r="A875" s="107"/>
      <c r="B875" s="67"/>
      <c r="C875" s="37"/>
      <c r="D875" s="38" t="s">
        <v>31</v>
      </c>
      <c r="E875" s="96"/>
      <c r="F875" s="39" t="str">
        <f t="shared" ref="F875" si="4538">$O$12</f>
        <v>差２</v>
      </c>
      <c r="G875" s="40" t="str">
        <f t="shared" ref="G875" si="4539">IF(AND($G873="",$G874=""),"",$G873-$G874)</f>
        <v/>
      </c>
      <c r="H875" s="41" t="s">
        <v>4</v>
      </c>
      <c r="I875" s="42" t="str">
        <f t="shared" ref="I875" si="4540">IF(AND($H873="",$H874=""),"",$H873-$H874)</f>
        <v/>
      </c>
      <c r="J875" s="41" t="s">
        <v>5</v>
      </c>
      <c r="K875" s="42" t="str">
        <f t="shared" ref="K875" si="4541">IF(AND($J873="",$J874=""),"",$J873-$J874)</f>
        <v/>
      </c>
      <c r="L875" s="43" t="s">
        <v>6</v>
      </c>
      <c r="M875" s="40" t="str">
        <f t="shared" ref="M875" si="4542">IF(AND($L873="",$L874=""),"",$L873-$L874)</f>
        <v/>
      </c>
      <c r="N875" s="92"/>
      <c r="O875" s="90"/>
      <c r="P875" s="119"/>
      <c r="Q875" s="103"/>
      <c r="R875" s="103"/>
      <c r="S875" s="112"/>
      <c r="U875" s="16"/>
      <c r="V875" s="16"/>
      <c r="W875" s="16"/>
      <c r="X875" s="16"/>
    </row>
    <row r="876" spans="1:24" ht="15" thickTop="1" thickBot="1" x14ac:dyDescent="0.2">
      <c r="A876" s="108"/>
      <c r="B876" s="62" t="s">
        <v>18</v>
      </c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4"/>
      <c r="P876" s="44" t="str">
        <f t="shared" ref="P876" si="4543">IF(AND($P870="",$P873=""),"",SUM($P870:$P873))</f>
        <v/>
      </c>
      <c r="Q876" s="45" t="str">
        <f t="shared" ref="Q876" si="4544">IF(AND(Q870="",Q873=""),"",SUM(Q870:Q873))</f>
        <v/>
      </c>
      <c r="R876" s="45" t="str">
        <f t="shared" ref="R876" si="4545">IF(AND($R870="",$R873=""),"",SUM($R870:$R873))</f>
        <v/>
      </c>
      <c r="S876" s="46" t="str">
        <f t="shared" ref="S876" si="4546">IF(AND($P876="",$Q876="",$R876=""),"",SUM($P876:$R876))</f>
        <v/>
      </c>
      <c r="T876" s="52">
        <v>124</v>
      </c>
      <c r="U876" s="53" t="str">
        <f t="shared" ref="U876" si="4547">P876</f>
        <v/>
      </c>
      <c r="V876" s="53" t="str">
        <f t="shared" ref="V876" si="4548">Q876</f>
        <v/>
      </c>
      <c r="W876" s="53" t="str">
        <f t="shared" ref="W876" si="4549">R876</f>
        <v/>
      </c>
      <c r="X876" s="53" t="str">
        <f t="shared" ref="X876" si="4550">S876</f>
        <v/>
      </c>
    </row>
    <row r="877" spans="1:24" ht="14.25" thickBot="1" x14ac:dyDescent="0.2">
      <c r="A877" s="106" t="str" cm="1">
        <f t="array" aca="1" ref="A877" ca="1">IF($B877="","",IF(ISNUMBER(OFFSET(INDIRECT(ADDRESS(ROW(),COLUMN())),-7,0)),OFFSET(INDIRECT(ADDRESS(ROW(),COLUMN())),-7,0)+1,1))</f>
        <v/>
      </c>
      <c r="B877" s="65"/>
      <c r="C877" s="31"/>
      <c r="D877" s="20" t="s">
        <v>31</v>
      </c>
      <c r="E877" s="94" t="s">
        <v>30</v>
      </c>
      <c r="F877" s="21" t="s">
        <v>1</v>
      </c>
      <c r="G877" s="25"/>
      <c r="H877" s="99" t="str">
        <f t="shared" ref="H877" si="4551">IF($G877="","",IF($E877=1,ROUNDDOWN($G877*7.4/1000,0),ROUNDDOWN($G877*6/1000,0)))</f>
        <v/>
      </c>
      <c r="I877" s="101"/>
      <c r="J877" s="99" t="str">
        <f t="shared" ref="J877" si="4552">IF($G877="","",ROUNDDOWN($G877*2/1000,0))</f>
        <v/>
      </c>
      <c r="K877" s="101"/>
      <c r="L877" s="99" t="str">
        <f t="shared" ref="L877" si="4553">IF(G877="","",ROUNDDOWN($G877*2/1000,0))</f>
        <v/>
      </c>
      <c r="M877" s="100"/>
      <c r="N877" s="91" t="str">
        <f t="shared" ref="N877" si="4554">IF(AND($C877="",$C879=""),"",ABS($C877-$C879)+1)</f>
        <v/>
      </c>
      <c r="O877" s="120" t="str">
        <f t="shared" ref="O877" si="4555">REPLACE($O$7,1,2,"差１")</f>
        <v>差１</v>
      </c>
      <c r="P877" s="113" t="str">
        <f t="shared" ref="P877" si="4556">IF($I879="","",$I879*$N877)</f>
        <v/>
      </c>
      <c r="Q877" s="102" t="str">
        <f t="shared" ref="Q877" si="4557">IF($K879="","",$K879*$N877)</f>
        <v/>
      </c>
      <c r="R877" s="102" t="str">
        <f t="shared" ref="R877" si="4558">IF($M879="","",$M879*$N877)</f>
        <v/>
      </c>
      <c r="S877" s="111"/>
      <c r="U877" s="16"/>
      <c r="V877" s="16"/>
      <c r="W877" s="16"/>
      <c r="X877" s="16"/>
    </row>
    <row r="878" spans="1:24" ht="14.25" thickBot="1" x14ac:dyDescent="0.2">
      <c r="A878" s="107"/>
      <c r="B878" s="65"/>
      <c r="C878" s="116" t="s">
        <v>11</v>
      </c>
      <c r="D878" s="117"/>
      <c r="E878" s="95"/>
      <c r="F878" s="33" t="s">
        <v>2</v>
      </c>
      <c r="G878" s="26"/>
      <c r="H878" s="97" t="str">
        <f t="shared" ref="H878" si="4559">IF($G878="","",IF($E877=1,ROUNDDOWN($G878*7.4/1000,0),ROUNDDOWN($G878*6/1000,0)))</f>
        <v/>
      </c>
      <c r="I878" s="98"/>
      <c r="J878" s="97" t="str">
        <f t="shared" ref="J878" si="4560">IF(G878="","",ROUNDDOWN(G878*2/1000,0))</f>
        <v/>
      </c>
      <c r="K878" s="98"/>
      <c r="L878" s="97" t="str">
        <f t="shared" ref="L878" si="4561">IF($G878="","",ROUNDDOWN($G878*2/1000,0))</f>
        <v/>
      </c>
      <c r="M878" s="105"/>
      <c r="N878" s="92"/>
      <c r="O878" s="120"/>
      <c r="P878" s="114"/>
      <c r="Q878" s="103"/>
      <c r="R878" s="103"/>
      <c r="S878" s="111"/>
      <c r="U878" s="16"/>
      <c r="V878" s="16"/>
      <c r="W878" s="16"/>
      <c r="X878" s="16"/>
    </row>
    <row r="879" spans="1:24" ht="14.25" thickBot="1" x14ac:dyDescent="0.2">
      <c r="A879" s="107"/>
      <c r="B879" s="65"/>
      <c r="C879" s="34"/>
      <c r="D879" s="22" t="s">
        <v>31</v>
      </c>
      <c r="E879" s="96"/>
      <c r="F879" s="23" t="str">
        <f t="shared" ref="F879" si="4562">$O$9</f>
        <v>差１</v>
      </c>
      <c r="G879" s="7" t="str">
        <f t="shared" ref="G879" si="4563">IF(AND($G877="",$G878="",""),"",$G877-$G878)</f>
        <v/>
      </c>
      <c r="H879" s="8" t="s">
        <v>4</v>
      </c>
      <c r="I879" s="9" t="str">
        <f t="shared" ref="I879" si="4564">IF(AND($H877="",$H878=""),"",$H877-$H878)</f>
        <v/>
      </c>
      <c r="J879" s="8" t="s">
        <v>5</v>
      </c>
      <c r="K879" s="9" t="str">
        <f t="shared" ref="K879" si="4565">IF(AND($J877="",$J878=""),"",$J877-$J878)</f>
        <v/>
      </c>
      <c r="L879" s="10" t="s">
        <v>6</v>
      </c>
      <c r="M879" s="7" t="str">
        <f t="shared" ref="M879" si="4566">IF(AND($L877="",$L878=""),"",$L877-$L878)</f>
        <v/>
      </c>
      <c r="N879" s="93"/>
      <c r="O879" s="120"/>
      <c r="P879" s="115"/>
      <c r="Q879" s="104"/>
      <c r="R879" s="104"/>
      <c r="S879" s="111"/>
      <c r="U879" s="16"/>
      <c r="V879" s="16"/>
      <c r="W879" s="16"/>
      <c r="X879" s="16"/>
    </row>
    <row r="880" spans="1:24" ht="14.25" thickBot="1" x14ac:dyDescent="0.2">
      <c r="A880" s="107"/>
      <c r="B880" s="66"/>
      <c r="C880" s="31"/>
      <c r="D880" s="20" t="s">
        <v>31</v>
      </c>
      <c r="E880" s="94"/>
      <c r="F880" s="24" t="s">
        <v>1</v>
      </c>
      <c r="G880" s="26"/>
      <c r="H880" s="86" t="str">
        <f t="shared" ref="H880" si="4567">IF($G880="","",IF($E880=1,ROUNDDOWN($G880*7.4/1000,0),ROUNDDOWN($G880*6/1000,0)))</f>
        <v/>
      </c>
      <c r="I880" s="87"/>
      <c r="J880" s="86" t="str">
        <f t="shared" ref="J880:J881" si="4568">IF($G880="","",ROUNDDOWN($G880*2/1000,0))</f>
        <v/>
      </c>
      <c r="K880" s="87"/>
      <c r="L880" s="86" t="str">
        <f t="shared" ref="L880:L881" si="4569">IF($G880="","",ROUNDDOWN($G880*2/1000,0))</f>
        <v/>
      </c>
      <c r="M880" s="88"/>
      <c r="N880" s="91" t="str">
        <f t="shared" ref="N880" si="4570">IF(AND($C880="",$C882=""),"",ABS($C880-$C882)+1)</f>
        <v/>
      </c>
      <c r="O880" s="89" t="str">
        <f t="shared" ref="O880" si="4571">REPLACE($O$7,1,2,"差２")</f>
        <v>差２</v>
      </c>
      <c r="P880" s="118" t="str">
        <f t="shared" ref="P880" si="4572">IF($I882="","",$I882*$N880)</f>
        <v/>
      </c>
      <c r="Q880" s="102" t="str">
        <f t="shared" ref="Q880:R880" si="4573">IF($G882="","",$G882*$N880)</f>
        <v/>
      </c>
      <c r="R880" s="102" t="str">
        <f t="shared" si="4573"/>
        <v/>
      </c>
      <c r="S880" s="111"/>
      <c r="U880" s="16"/>
      <c r="V880" s="16"/>
      <c r="W880" s="16"/>
      <c r="X880" s="16"/>
    </row>
    <row r="881" spans="1:24" ht="14.25" thickBot="1" x14ac:dyDescent="0.2">
      <c r="A881" s="107"/>
      <c r="B881" s="67"/>
      <c r="C881" s="116" t="s">
        <v>11</v>
      </c>
      <c r="D881" s="117"/>
      <c r="E881" s="95"/>
      <c r="F881" s="33" t="s">
        <v>2</v>
      </c>
      <c r="G881" s="26"/>
      <c r="H881" s="97" t="str">
        <f t="shared" ref="H881" si="4574">IF($G880="","",IF($E880=1,ROUNDDOWN($G881*7.4/1000,0),ROUNDDOWN($G881*6/1000,0)))</f>
        <v/>
      </c>
      <c r="I881" s="98"/>
      <c r="J881" s="97" t="str">
        <f t="shared" si="4568"/>
        <v/>
      </c>
      <c r="K881" s="98"/>
      <c r="L881" s="97" t="str">
        <f t="shared" si="4569"/>
        <v/>
      </c>
      <c r="M881" s="105"/>
      <c r="N881" s="92"/>
      <c r="O881" s="89"/>
      <c r="P881" s="119"/>
      <c r="Q881" s="103"/>
      <c r="R881" s="103"/>
      <c r="S881" s="111"/>
      <c r="U881" s="16"/>
      <c r="V881" s="16"/>
      <c r="W881" s="16"/>
      <c r="X881" s="16"/>
    </row>
    <row r="882" spans="1:24" ht="14.25" thickBot="1" x14ac:dyDescent="0.2">
      <c r="A882" s="107"/>
      <c r="B882" s="67"/>
      <c r="C882" s="37"/>
      <c r="D882" s="38" t="s">
        <v>31</v>
      </c>
      <c r="E882" s="96"/>
      <c r="F882" s="39" t="str">
        <f t="shared" ref="F882" si="4575">$O$12</f>
        <v>差２</v>
      </c>
      <c r="G882" s="40" t="str">
        <f t="shared" ref="G882" si="4576">IF(AND($G880="",$G881=""),"",$G880-$G881)</f>
        <v/>
      </c>
      <c r="H882" s="41" t="s">
        <v>4</v>
      </c>
      <c r="I882" s="42" t="str">
        <f t="shared" ref="I882" si="4577">IF(AND($H880="",$H881=""),"",$H880-$H881)</f>
        <v/>
      </c>
      <c r="J882" s="41" t="s">
        <v>5</v>
      </c>
      <c r="K882" s="42" t="str">
        <f t="shared" ref="K882" si="4578">IF(AND($J880="",$J881=""),"",$J880-$J881)</f>
        <v/>
      </c>
      <c r="L882" s="43" t="s">
        <v>6</v>
      </c>
      <c r="M882" s="40" t="str">
        <f t="shared" ref="M882" si="4579">IF(AND($L880="",$L881=""),"",$L880-$L881)</f>
        <v/>
      </c>
      <c r="N882" s="92"/>
      <c r="O882" s="90"/>
      <c r="P882" s="119"/>
      <c r="Q882" s="103"/>
      <c r="R882" s="103"/>
      <c r="S882" s="112"/>
      <c r="U882" s="16"/>
      <c r="V882" s="16"/>
      <c r="W882" s="16"/>
      <c r="X882" s="16"/>
    </row>
    <row r="883" spans="1:24" ht="15" thickTop="1" thickBot="1" x14ac:dyDescent="0.2">
      <c r="A883" s="108"/>
      <c r="B883" s="62" t="s">
        <v>18</v>
      </c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4"/>
      <c r="P883" s="44" t="str">
        <f t="shared" ref="P883" si="4580">IF(AND($P877="",$P880=""),"",SUM($P877:$P880))</f>
        <v/>
      </c>
      <c r="Q883" s="45" t="str">
        <f t="shared" ref="Q883" si="4581">IF(AND(Q877="",Q880=""),"",SUM(Q877:Q880))</f>
        <v/>
      </c>
      <c r="R883" s="45" t="str">
        <f t="shared" ref="R883" si="4582">IF(AND($R877="",$R880=""),"",SUM($R877:$R880))</f>
        <v/>
      </c>
      <c r="S883" s="46" t="str">
        <f t="shared" ref="S883" si="4583">IF(AND($P883="",$Q883="",$R883=""),"",SUM($P883:$R883))</f>
        <v/>
      </c>
      <c r="T883" s="52">
        <v>125</v>
      </c>
      <c r="U883" s="53" t="str">
        <f t="shared" ref="U883" si="4584">P883</f>
        <v/>
      </c>
      <c r="V883" s="53" t="str">
        <f t="shared" ref="V883" si="4585">Q883</f>
        <v/>
      </c>
      <c r="W883" s="53" t="str">
        <f t="shared" ref="W883" si="4586">R883</f>
        <v/>
      </c>
      <c r="X883" s="53" t="str">
        <f t="shared" ref="X883" si="4587">S883</f>
        <v/>
      </c>
    </row>
    <row r="884" spans="1:24" ht="14.25" thickBot="1" x14ac:dyDescent="0.2">
      <c r="A884" s="106" t="str" cm="1">
        <f t="array" aca="1" ref="A884" ca="1">IF($B884="","",IF(ISNUMBER(OFFSET(INDIRECT(ADDRESS(ROW(),COLUMN())),-7,0)),OFFSET(INDIRECT(ADDRESS(ROW(),COLUMN())),-7,0)+1,1))</f>
        <v/>
      </c>
      <c r="B884" s="65"/>
      <c r="C884" s="31"/>
      <c r="D884" s="20" t="s">
        <v>31</v>
      </c>
      <c r="E884" s="94" t="s">
        <v>30</v>
      </c>
      <c r="F884" s="21" t="s">
        <v>1</v>
      </c>
      <c r="G884" s="25"/>
      <c r="H884" s="99" t="str">
        <f t="shared" ref="H884" si="4588">IF($G884="","",IF($E884=1,ROUNDDOWN($G884*7.4/1000,0),ROUNDDOWN($G884*6/1000,0)))</f>
        <v/>
      </c>
      <c r="I884" s="101"/>
      <c r="J884" s="99" t="str">
        <f t="shared" ref="J884" si="4589">IF($G884="","",ROUNDDOWN($G884*2/1000,0))</f>
        <v/>
      </c>
      <c r="K884" s="101"/>
      <c r="L884" s="99" t="str">
        <f t="shared" ref="L884" si="4590">IF(G884="","",ROUNDDOWN($G884*2/1000,0))</f>
        <v/>
      </c>
      <c r="M884" s="100"/>
      <c r="N884" s="91" t="str">
        <f t="shared" ref="N884" si="4591">IF(AND($C884="",$C886=""),"",ABS($C884-$C886)+1)</f>
        <v/>
      </c>
      <c r="O884" s="120" t="str">
        <f t="shared" ref="O884" si="4592">REPLACE($O$7,1,2,"差１")</f>
        <v>差１</v>
      </c>
      <c r="P884" s="113" t="str">
        <f t="shared" ref="P884" si="4593">IF($I886="","",$I886*$N884)</f>
        <v/>
      </c>
      <c r="Q884" s="102" t="str">
        <f t="shared" ref="Q884" si="4594">IF($K886="","",$K886*$N884)</f>
        <v/>
      </c>
      <c r="R884" s="102" t="str">
        <f t="shared" ref="R884" si="4595">IF($M886="","",$M886*$N884)</f>
        <v/>
      </c>
      <c r="S884" s="111"/>
      <c r="U884" s="16"/>
      <c r="V884" s="16"/>
      <c r="W884" s="16"/>
      <c r="X884" s="16"/>
    </row>
    <row r="885" spans="1:24" ht="14.25" thickBot="1" x14ac:dyDescent="0.2">
      <c r="A885" s="107"/>
      <c r="B885" s="65"/>
      <c r="C885" s="116" t="s">
        <v>11</v>
      </c>
      <c r="D885" s="117"/>
      <c r="E885" s="95"/>
      <c r="F885" s="33" t="s">
        <v>2</v>
      </c>
      <c r="G885" s="26"/>
      <c r="H885" s="97" t="str">
        <f t="shared" ref="H885" si="4596">IF($G885="","",IF($E884=1,ROUNDDOWN($G885*7.4/1000,0),ROUNDDOWN($G885*6/1000,0)))</f>
        <v/>
      </c>
      <c r="I885" s="98"/>
      <c r="J885" s="97" t="str">
        <f t="shared" ref="J885" si="4597">IF(G885="","",ROUNDDOWN(G885*2/1000,0))</f>
        <v/>
      </c>
      <c r="K885" s="98"/>
      <c r="L885" s="97" t="str">
        <f t="shared" ref="L885" si="4598">IF($G885="","",ROUNDDOWN($G885*2/1000,0))</f>
        <v/>
      </c>
      <c r="M885" s="105"/>
      <c r="N885" s="92"/>
      <c r="O885" s="120"/>
      <c r="P885" s="114"/>
      <c r="Q885" s="103"/>
      <c r="R885" s="103"/>
      <c r="S885" s="111"/>
      <c r="U885" s="16"/>
      <c r="V885" s="16"/>
      <c r="W885" s="16"/>
      <c r="X885" s="16"/>
    </row>
    <row r="886" spans="1:24" ht="14.25" thickBot="1" x14ac:dyDescent="0.2">
      <c r="A886" s="107"/>
      <c r="B886" s="65"/>
      <c r="C886" s="34"/>
      <c r="D886" s="22" t="s">
        <v>31</v>
      </c>
      <c r="E886" s="96"/>
      <c r="F886" s="23" t="str">
        <f t="shared" ref="F886" si="4599">$O$9</f>
        <v>差１</v>
      </c>
      <c r="G886" s="7" t="str">
        <f t="shared" ref="G886" si="4600">IF(AND($G884="",$G885="",""),"",$G884-$G885)</f>
        <v/>
      </c>
      <c r="H886" s="8" t="s">
        <v>4</v>
      </c>
      <c r="I886" s="9" t="str">
        <f t="shared" ref="I886" si="4601">IF(AND($H884="",$H885=""),"",$H884-$H885)</f>
        <v/>
      </c>
      <c r="J886" s="8" t="s">
        <v>5</v>
      </c>
      <c r="K886" s="9" t="str">
        <f t="shared" ref="K886" si="4602">IF(AND($J884="",$J885=""),"",$J884-$J885)</f>
        <v/>
      </c>
      <c r="L886" s="10" t="s">
        <v>6</v>
      </c>
      <c r="M886" s="7" t="str">
        <f t="shared" ref="M886" si="4603">IF(AND($L884="",$L885=""),"",$L884-$L885)</f>
        <v/>
      </c>
      <c r="N886" s="93"/>
      <c r="O886" s="120"/>
      <c r="P886" s="115"/>
      <c r="Q886" s="104"/>
      <c r="R886" s="104"/>
      <c r="S886" s="111"/>
      <c r="U886" s="16"/>
      <c r="V886" s="16"/>
      <c r="W886" s="16"/>
      <c r="X886" s="16"/>
    </row>
    <row r="887" spans="1:24" ht="14.25" thickBot="1" x14ac:dyDescent="0.2">
      <c r="A887" s="107"/>
      <c r="B887" s="66"/>
      <c r="C887" s="31"/>
      <c r="D887" s="20" t="s">
        <v>31</v>
      </c>
      <c r="E887" s="94"/>
      <c r="F887" s="24" t="s">
        <v>1</v>
      </c>
      <c r="G887" s="26"/>
      <c r="H887" s="86" t="str">
        <f t="shared" ref="H887" si="4604">IF($G887="","",IF($E887=1,ROUNDDOWN($G887*7.4/1000,0),ROUNDDOWN($G887*6/1000,0)))</f>
        <v/>
      </c>
      <c r="I887" s="87"/>
      <c r="J887" s="86" t="str">
        <f t="shared" ref="J887:J888" si="4605">IF($G887="","",ROUNDDOWN($G887*2/1000,0))</f>
        <v/>
      </c>
      <c r="K887" s="87"/>
      <c r="L887" s="86" t="str">
        <f t="shared" ref="L887:L888" si="4606">IF($G887="","",ROUNDDOWN($G887*2/1000,0))</f>
        <v/>
      </c>
      <c r="M887" s="88"/>
      <c r="N887" s="91" t="str">
        <f t="shared" ref="N887" si="4607">IF(AND($C887="",$C889=""),"",ABS($C887-$C889)+1)</f>
        <v/>
      </c>
      <c r="O887" s="89" t="str">
        <f t="shared" ref="O887" si="4608">REPLACE($O$7,1,2,"差２")</f>
        <v>差２</v>
      </c>
      <c r="P887" s="118" t="str">
        <f t="shared" ref="P887" si="4609">IF($I889="","",$I889*$N887)</f>
        <v/>
      </c>
      <c r="Q887" s="102" t="str">
        <f t="shared" ref="Q887:R887" si="4610">IF($G889="","",$G889*$N887)</f>
        <v/>
      </c>
      <c r="R887" s="102" t="str">
        <f t="shared" si="4610"/>
        <v/>
      </c>
      <c r="S887" s="111"/>
      <c r="U887" s="16"/>
      <c r="V887" s="16"/>
      <c r="W887" s="16"/>
      <c r="X887" s="16"/>
    </row>
    <row r="888" spans="1:24" ht="14.25" thickBot="1" x14ac:dyDescent="0.2">
      <c r="A888" s="107"/>
      <c r="B888" s="67"/>
      <c r="C888" s="116" t="s">
        <v>11</v>
      </c>
      <c r="D888" s="117"/>
      <c r="E888" s="95"/>
      <c r="F888" s="33" t="s">
        <v>2</v>
      </c>
      <c r="G888" s="26"/>
      <c r="H888" s="97" t="str">
        <f t="shared" ref="H888" si="4611">IF($G887="","",IF($E887=1,ROUNDDOWN($G888*7.4/1000,0),ROUNDDOWN($G888*6/1000,0)))</f>
        <v/>
      </c>
      <c r="I888" s="98"/>
      <c r="J888" s="97" t="str">
        <f t="shared" si="4605"/>
        <v/>
      </c>
      <c r="K888" s="98"/>
      <c r="L888" s="97" t="str">
        <f t="shared" si="4606"/>
        <v/>
      </c>
      <c r="M888" s="105"/>
      <c r="N888" s="92"/>
      <c r="O888" s="89"/>
      <c r="P888" s="119"/>
      <c r="Q888" s="103"/>
      <c r="R888" s="103"/>
      <c r="S888" s="111"/>
      <c r="U888" s="16"/>
      <c r="V888" s="16"/>
      <c r="W888" s="16"/>
      <c r="X888" s="16"/>
    </row>
    <row r="889" spans="1:24" ht="14.25" thickBot="1" x14ac:dyDescent="0.2">
      <c r="A889" s="107"/>
      <c r="B889" s="67"/>
      <c r="C889" s="37"/>
      <c r="D889" s="38" t="s">
        <v>31</v>
      </c>
      <c r="E889" s="96"/>
      <c r="F889" s="39" t="str">
        <f t="shared" ref="F889" si="4612">$O$12</f>
        <v>差２</v>
      </c>
      <c r="G889" s="40" t="str">
        <f t="shared" ref="G889" si="4613">IF(AND($G887="",$G888=""),"",$G887-$G888)</f>
        <v/>
      </c>
      <c r="H889" s="41" t="s">
        <v>4</v>
      </c>
      <c r="I889" s="42" t="str">
        <f t="shared" ref="I889" si="4614">IF(AND($H887="",$H888=""),"",$H887-$H888)</f>
        <v/>
      </c>
      <c r="J889" s="41" t="s">
        <v>5</v>
      </c>
      <c r="K889" s="42" t="str">
        <f t="shared" ref="K889" si="4615">IF(AND($J887="",$J888=""),"",$J887-$J888)</f>
        <v/>
      </c>
      <c r="L889" s="43" t="s">
        <v>6</v>
      </c>
      <c r="M889" s="40" t="str">
        <f t="shared" ref="M889" si="4616">IF(AND($L887="",$L888=""),"",$L887-$L888)</f>
        <v/>
      </c>
      <c r="N889" s="92"/>
      <c r="O889" s="90"/>
      <c r="P889" s="119"/>
      <c r="Q889" s="103"/>
      <c r="R889" s="103"/>
      <c r="S889" s="112"/>
      <c r="U889" s="16"/>
      <c r="V889" s="16"/>
      <c r="W889" s="16"/>
      <c r="X889" s="16"/>
    </row>
    <row r="890" spans="1:24" ht="15" thickTop="1" thickBot="1" x14ac:dyDescent="0.2">
      <c r="A890" s="108"/>
      <c r="B890" s="62" t="s">
        <v>18</v>
      </c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4"/>
      <c r="P890" s="44" t="str">
        <f t="shared" ref="P890" si="4617">IF(AND($P884="",$P887=""),"",SUM($P884:$P887))</f>
        <v/>
      </c>
      <c r="Q890" s="45" t="str">
        <f t="shared" ref="Q890" si="4618">IF(AND(Q884="",Q887=""),"",SUM(Q884:Q887))</f>
        <v/>
      </c>
      <c r="R890" s="45" t="str">
        <f t="shared" ref="R890" si="4619">IF(AND($R884="",$R887=""),"",SUM($R884:$R887))</f>
        <v/>
      </c>
      <c r="S890" s="46" t="str">
        <f t="shared" ref="S890" si="4620">IF(AND($P890="",$Q890="",$R890=""),"",SUM($P890:$R890))</f>
        <v/>
      </c>
      <c r="T890" s="52">
        <v>126</v>
      </c>
      <c r="U890" s="53" t="str">
        <f t="shared" ref="U890" si="4621">P890</f>
        <v/>
      </c>
      <c r="V890" s="53" t="str">
        <f t="shared" ref="V890" si="4622">Q890</f>
        <v/>
      </c>
      <c r="W890" s="53" t="str">
        <f t="shared" ref="W890" si="4623">R890</f>
        <v/>
      </c>
      <c r="X890" s="53" t="str">
        <f t="shared" ref="X890" si="4624">S890</f>
        <v/>
      </c>
    </row>
    <row r="891" spans="1:24" ht="14.25" thickBot="1" x14ac:dyDescent="0.2">
      <c r="A891" s="106" t="str" cm="1">
        <f t="array" aca="1" ref="A891" ca="1">IF($B891="","",IF(ISNUMBER(OFFSET(INDIRECT(ADDRESS(ROW(),COLUMN())),-7,0)),OFFSET(INDIRECT(ADDRESS(ROW(),COLUMN())),-7,0)+1,1))</f>
        <v/>
      </c>
      <c r="B891" s="65"/>
      <c r="C891" s="31"/>
      <c r="D891" s="20" t="s">
        <v>31</v>
      </c>
      <c r="E891" s="94" t="s">
        <v>30</v>
      </c>
      <c r="F891" s="21" t="s">
        <v>1</v>
      </c>
      <c r="G891" s="25"/>
      <c r="H891" s="99" t="str">
        <f t="shared" ref="H891" si="4625">IF($G891="","",IF($E891=1,ROUNDDOWN($G891*7.4/1000,0),ROUNDDOWN($G891*6/1000,0)))</f>
        <v/>
      </c>
      <c r="I891" s="101"/>
      <c r="J891" s="99" t="str">
        <f t="shared" ref="J891" si="4626">IF($G891="","",ROUNDDOWN($G891*2/1000,0))</f>
        <v/>
      </c>
      <c r="K891" s="101"/>
      <c r="L891" s="99" t="str">
        <f t="shared" ref="L891" si="4627">IF(G891="","",ROUNDDOWN($G891*2/1000,0))</f>
        <v/>
      </c>
      <c r="M891" s="100"/>
      <c r="N891" s="91" t="str">
        <f t="shared" ref="N891" si="4628">IF(AND($C891="",$C893=""),"",ABS($C891-$C893)+1)</f>
        <v/>
      </c>
      <c r="O891" s="120" t="str">
        <f t="shared" ref="O891" si="4629">REPLACE($O$7,1,2,"差１")</f>
        <v>差１</v>
      </c>
      <c r="P891" s="113" t="str">
        <f t="shared" ref="P891" si="4630">IF($I893="","",$I893*$N891)</f>
        <v/>
      </c>
      <c r="Q891" s="102" t="str">
        <f t="shared" ref="Q891" si="4631">IF($K893="","",$K893*$N891)</f>
        <v/>
      </c>
      <c r="R891" s="102" t="str">
        <f t="shared" ref="R891" si="4632">IF($M893="","",$M893*$N891)</f>
        <v/>
      </c>
      <c r="S891" s="111"/>
      <c r="U891" s="16"/>
      <c r="V891" s="16"/>
      <c r="W891" s="16"/>
      <c r="X891" s="16"/>
    </row>
    <row r="892" spans="1:24" ht="14.25" thickBot="1" x14ac:dyDescent="0.2">
      <c r="A892" s="107"/>
      <c r="B892" s="65"/>
      <c r="C892" s="116" t="s">
        <v>11</v>
      </c>
      <c r="D892" s="117"/>
      <c r="E892" s="95"/>
      <c r="F892" s="33" t="s">
        <v>2</v>
      </c>
      <c r="G892" s="26"/>
      <c r="H892" s="97" t="str">
        <f t="shared" ref="H892" si="4633">IF($G892="","",IF($E891=1,ROUNDDOWN($G892*7.4/1000,0),ROUNDDOWN($G892*6/1000,0)))</f>
        <v/>
      </c>
      <c r="I892" s="98"/>
      <c r="J892" s="97" t="str">
        <f t="shared" ref="J892" si="4634">IF(G892="","",ROUNDDOWN(G892*2/1000,0))</f>
        <v/>
      </c>
      <c r="K892" s="98"/>
      <c r="L892" s="97" t="str">
        <f t="shared" ref="L892" si="4635">IF($G892="","",ROUNDDOWN($G892*2/1000,0))</f>
        <v/>
      </c>
      <c r="M892" s="105"/>
      <c r="N892" s="92"/>
      <c r="O892" s="120"/>
      <c r="P892" s="114"/>
      <c r="Q892" s="103"/>
      <c r="R892" s="103"/>
      <c r="S892" s="111"/>
      <c r="U892" s="16"/>
      <c r="V892" s="16"/>
      <c r="W892" s="16"/>
      <c r="X892" s="16"/>
    </row>
    <row r="893" spans="1:24" ht="14.25" thickBot="1" x14ac:dyDescent="0.2">
      <c r="A893" s="107"/>
      <c r="B893" s="65"/>
      <c r="C893" s="34"/>
      <c r="D893" s="22" t="s">
        <v>31</v>
      </c>
      <c r="E893" s="96"/>
      <c r="F893" s="23" t="str">
        <f t="shared" ref="F893" si="4636">$O$9</f>
        <v>差１</v>
      </c>
      <c r="G893" s="7" t="str">
        <f t="shared" ref="G893" si="4637">IF(AND($G891="",$G892="",""),"",$G891-$G892)</f>
        <v/>
      </c>
      <c r="H893" s="8" t="s">
        <v>4</v>
      </c>
      <c r="I893" s="9" t="str">
        <f t="shared" ref="I893" si="4638">IF(AND($H891="",$H892=""),"",$H891-$H892)</f>
        <v/>
      </c>
      <c r="J893" s="8" t="s">
        <v>5</v>
      </c>
      <c r="K893" s="9" t="str">
        <f t="shared" ref="K893" si="4639">IF(AND($J891="",$J892=""),"",$J891-$J892)</f>
        <v/>
      </c>
      <c r="L893" s="10" t="s">
        <v>6</v>
      </c>
      <c r="M893" s="7" t="str">
        <f t="shared" ref="M893" si="4640">IF(AND($L891="",$L892=""),"",$L891-$L892)</f>
        <v/>
      </c>
      <c r="N893" s="93"/>
      <c r="O893" s="120"/>
      <c r="P893" s="115"/>
      <c r="Q893" s="104"/>
      <c r="R893" s="104"/>
      <c r="S893" s="111"/>
      <c r="U893" s="16"/>
      <c r="V893" s="16"/>
      <c r="W893" s="16"/>
      <c r="X893" s="16"/>
    </row>
    <row r="894" spans="1:24" ht="14.25" thickBot="1" x14ac:dyDescent="0.2">
      <c r="A894" s="107"/>
      <c r="B894" s="66"/>
      <c r="C894" s="31"/>
      <c r="D894" s="20" t="s">
        <v>31</v>
      </c>
      <c r="E894" s="94"/>
      <c r="F894" s="24" t="s">
        <v>1</v>
      </c>
      <c r="G894" s="26"/>
      <c r="H894" s="86" t="str">
        <f t="shared" ref="H894" si="4641">IF($G894="","",IF($E894=1,ROUNDDOWN($G894*7.4/1000,0),ROUNDDOWN($G894*6/1000,0)))</f>
        <v/>
      </c>
      <c r="I894" s="87"/>
      <c r="J894" s="86" t="str">
        <f t="shared" ref="J894:J895" si="4642">IF($G894="","",ROUNDDOWN($G894*2/1000,0))</f>
        <v/>
      </c>
      <c r="K894" s="87"/>
      <c r="L894" s="86" t="str">
        <f t="shared" ref="L894:L895" si="4643">IF($G894="","",ROUNDDOWN($G894*2/1000,0))</f>
        <v/>
      </c>
      <c r="M894" s="88"/>
      <c r="N894" s="91" t="str">
        <f t="shared" ref="N894" si="4644">IF(AND($C894="",$C896=""),"",ABS($C894-$C896)+1)</f>
        <v/>
      </c>
      <c r="O894" s="89" t="str">
        <f t="shared" ref="O894" si="4645">REPLACE($O$7,1,2,"差２")</f>
        <v>差２</v>
      </c>
      <c r="P894" s="118" t="str">
        <f t="shared" ref="P894" si="4646">IF($I896="","",$I896*$N894)</f>
        <v/>
      </c>
      <c r="Q894" s="102" t="str">
        <f t="shared" ref="Q894:R894" si="4647">IF($G896="","",$G896*$N894)</f>
        <v/>
      </c>
      <c r="R894" s="102" t="str">
        <f t="shared" si="4647"/>
        <v/>
      </c>
      <c r="S894" s="111"/>
      <c r="U894" s="16"/>
      <c r="V894" s="16"/>
      <c r="W894" s="16"/>
      <c r="X894" s="16"/>
    </row>
    <row r="895" spans="1:24" ht="14.25" thickBot="1" x14ac:dyDescent="0.2">
      <c r="A895" s="107"/>
      <c r="B895" s="67"/>
      <c r="C895" s="116" t="s">
        <v>11</v>
      </c>
      <c r="D895" s="117"/>
      <c r="E895" s="95"/>
      <c r="F895" s="33" t="s">
        <v>2</v>
      </c>
      <c r="G895" s="26"/>
      <c r="H895" s="97" t="str">
        <f t="shared" ref="H895" si="4648">IF($G894="","",IF($E894=1,ROUNDDOWN($G895*7.4/1000,0),ROUNDDOWN($G895*6/1000,0)))</f>
        <v/>
      </c>
      <c r="I895" s="98"/>
      <c r="J895" s="97" t="str">
        <f t="shared" si="4642"/>
        <v/>
      </c>
      <c r="K895" s="98"/>
      <c r="L895" s="97" t="str">
        <f t="shared" si="4643"/>
        <v/>
      </c>
      <c r="M895" s="105"/>
      <c r="N895" s="92"/>
      <c r="O895" s="89"/>
      <c r="P895" s="119"/>
      <c r="Q895" s="103"/>
      <c r="R895" s="103"/>
      <c r="S895" s="111"/>
      <c r="U895" s="16"/>
      <c r="V895" s="16"/>
      <c r="W895" s="16"/>
      <c r="X895" s="16"/>
    </row>
    <row r="896" spans="1:24" ht="14.25" thickBot="1" x14ac:dyDescent="0.2">
      <c r="A896" s="107"/>
      <c r="B896" s="67"/>
      <c r="C896" s="37"/>
      <c r="D896" s="38" t="s">
        <v>31</v>
      </c>
      <c r="E896" s="96"/>
      <c r="F896" s="39" t="str">
        <f t="shared" ref="F896" si="4649">$O$12</f>
        <v>差２</v>
      </c>
      <c r="G896" s="40" t="str">
        <f t="shared" ref="G896" si="4650">IF(AND($G894="",$G895=""),"",$G894-$G895)</f>
        <v/>
      </c>
      <c r="H896" s="41" t="s">
        <v>4</v>
      </c>
      <c r="I896" s="42" t="str">
        <f t="shared" ref="I896" si="4651">IF(AND($H894="",$H895=""),"",$H894-$H895)</f>
        <v/>
      </c>
      <c r="J896" s="41" t="s">
        <v>5</v>
      </c>
      <c r="K896" s="42" t="str">
        <f t="shared" ref="K896" si="4652">IF(AND($J894="",$J895=""),"",$J894-$J895)</f>
        <v/>
      </c>
      <c r="L896" s="43" t="s">
        <v>6</v>
      </c>
      <c r="M896" s="40" t="str">
        <f t="shared" ref="M896" si="4653">IF(AND($L894="",$L895=""),"",$L894-$L895)</f>
        <v/>
      </c>
      <c r="N896" s="92"/>
      <c r="O896" s="90"/>
      <c r="P896" s="119"/>
      <c r="Q896" s="103"/>
      <c r="R896" s="103"/>
      <c r="S896" s="112"/>
      <c r="U896" s="16"/>
      <c r="V896" s="16"/>
      <c r="W896" s="16"/>
      <c r="X896" s="16"/>
    </row>
    <row r="897" spans="1:24" ht="15" thickTop="1" thickBot="1" x14ac:dyDescent="0.2">
      <c r="A897" s="108"/>
      <c r="B897" s="62" t="s">
        <v>18</v>
      </c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4"/>
      <c r="P897" s="44" t="str">
        <f t="shared" ref="P897" si="4654">IF(AND($P891="",$P894=""),"",SUM($P891:$P894))</f>
        <v/>
      </c>
      <c r="Q897" s="45" t="str">
        <f t="shared" ref="Q897" si="4655">IF(AND(Q891="",Q894=""),"",SUM(Q891:Q894))</f>
        <v/>
      </c>
      <c r="R897" s="45" t="str">
        <f t="shared" ref="R897" si="4656">IF(AND($R891="",$R894=""),"",SUM($R891:$R894))</f>
        <v/>
      </c>
      <c r="S897" s="46" t="str">
        <f t="shared" ref="S897" si="4657">IF(AND($P897="",$Q897="",$R897=""),"",SUM($P897:$R897))</f>
        <v/>
      </c>
      <c r="T897" s="52">
        <v>127</v>
      </c>
      <c r="U897" s="53" t="str">
        <f t="shared" ref="U897" si="4658">P897</f>
        <v/>
      </c>
      <c r="V897" s="53" t="str">
        <f t="shared" ref="V897" si="4659">Q897</f>
        <v/>
      </c>
      <c r="W897" s="53" t="str">
        <f t="shared" ref="W897" si="4660">R897</f>
        <v/>
      </c>
      <c r="X897" s="53" t="str">
        <f t="shared" ref="X897" si="4661">S897</f>
        <v/>
      </c>
    </row>
    <row r="898" spans="1:24" ht="14.25" thickBot="1" x14ac:dyDescent="0.2">
      <c r="A898" s="106" t="str" cm="1">
        <f t="array" aca="1" ref="A898" ca="1">IF($B898="","",IF(ISNUMBER(OFFSET(INDIRECT(ADDRESS(ROW(),COLUMN())),-7,0)),OFFSET(INDIRECT(ADDRESS(ROW(),COLUMN())),-7,0)+1,1))</f>
        <v/>
      </c>
      <c r="B898" s="65"/>
      <c r="C898" s="31"/>
      <c r="D898" s="20" t="s">
        <v>31</v>
      </c>
      <c r="E898" s="94" t="s">
        <v>30</v>
      </c>
      <c r="F898" s="21" t="s">
        <v>1</v>
      </c>
      <c r="G898" s="25"/>
      <c r="H898" s="99" t="str">
        <f t="shared" ref="H898" si="4662">IF($G898="","",IF($E898=1,ROUNDDOWN($G898*7.4/1000,0),ROUNDDOWN($G898*6/1000,0)))</f>
        <v/>
      </c>
      <c r="I898" s="101"/>
      <c r="J898" s="99" t="str">
        <f t="shared" ref="J898" si="4663">IF($G898="","",ROUNDDOWN($G898*2/1000,0))</f>
        <v/>
      </c>
      <c r="K898" s="101"/>
      <c r="L898" s="99" t="str">
        <f t="shared" ref="L898" si="4664">IF(G898="","",ROUNDDOWN($G898*2/1000,0))</f>
        <v/>
      </c>
      <c r="M898" s="100"/>
      <c r="N898" s="91" t="str">
        <f t="shared" ref="N898" si="4665">IF(AND($C898="",$C900=""),"",ABS($C898-$C900)+1)</f>
        <v/>
      </c>
      <c r="O898" s="120" t="str">
        <f t="shared" ref="O898" si="4666">REPLACE($O$7,1,2,"差１")</f>
        <v>差１</v>
      </c>
      <c r="P898" s="113" t="str">
        <f t="shared" ref="P898" si="4667">IF($I900="","",$I900*$N898)</f>
        <v/>
      </c>
      <c r="Q898" s="102" t="str">
        <f t="shared" ref="Q898" si="4668">IF($K900="","",$K900*$N898)</f>
        <v/>
      </c>
      <c r="R898" s="102" t="str">
        <f t="shared" ref="R898" si="4669">IF($M900="","",$M900*$N898)</f>
        <v/>
      </c>
      <c r="S898" s="111"/>
      <c r="U898" s="16"/>
      <c r="V898" s="16"/>
      <c r="W898" s="16"/>
      <c r="X898" s="16"/>
    </row>
    <row r="899" spans="1:24" ht="14.25" thickBot="1" x14ac:dyDescent="0.2">
      <c r="A899" s="107"/>
      <c r="B899" s="65"/>
      <c r="C899" s="116" t="s">
        <v>11</v>
      </c>
      <c r="D899" s="117"/>
      <c r="E899" s="95"/>
      <c r="F899" s="33" t="s">
        <v>2</v>
      </c>
      <c r="G899" s="26"/>
      <c r="H899" s="97" t="str">
        <f t="shared" ref="H899" si="4670">IF($G899="","",IF($E898=1,ROUNDDOWN($G899*7.4/1000,0),ROUNDDOWN($G899*6/1000,0)))</f>
        <v/>
      </c>
      <c r="I899" s="98"/>
      <c r="J899" s="97" t="str">
        <f t="shared" ref="J899" si="4671">IF(G899="","",ROUNDDOWN(G899*2/1000,0))</f>
        <v/>
      </c>
      <c r="K899" s="98"/>
      <c r="L899" s="97" t="str">
        <f t="shared" ref="L899" si="4672">IF($G899="","",ROUNDDOWN($G899*2/1000,0))</f>
        <v/>
      </c>
      <c r="M899" s="105"/>
      <c r="N899" s="92"/>
      <c r="O899" s="120"/>
      <c r="P899" s="114"/>
      <c r="Q899" s="103"/>
      <c r="R899" s="103"/>
      <c r="S899" s="111"/>
      <c r="U899" s="16"/>
      <c r="V899" s="16"/>
      <c r="W899" s="16"/>
      <c r="X899" s="16"/>
    </row>
    <row r="900" spans="1:24" ht="14.25" thickBot="1" x14ac:dyDescent="0.2">
      <c r="A900" s="107"/>
      <c r="B900" s="65"/>
      <c r="C900" s="34"/>
      <c r="D900" s="22" t="s">
        <v>31</v>
      </c>
      <c r="E900" s="96"/>
      <c r="F900" s="23" t="str">
        <f t="shared" ref="F900" si="4673">$O$9</f>
        <v>差１</v>
      </c>
      <c r="G900" s="7" t="str">
        <f t="shared" ref="G900" si="4674">IF(AND($G898="",$G899="",""),"",$G898-$G899)</f>
        <v/>
      </c>
      <c r="H900" s="8" t="s">
        <v>4</v>
      </c>
      <c r="I900" s="9" t="str">
        <f t="shared" ref="I900" si="4675">IF(AND($H898="",$H899=""),"",$H898-$H899)</f>
        <v/>
      </c>
      <c r="J900" s="8" t="s">
        <v>5</v>
      </c>
      <c r="K900" s="9" t="str">
        <f t="shared" ref="K900" si="4676">IF(AND($J898="",$J899=""),"",$J898-$J899)</f>
        <v/>
      </c>
      <c r="L900" s="10" t="s">
        <v>6</v>
      </c>
      <c r="M900" s="7" t="str">
        <f t="shared" ref="M900" si="4677">IF(AND($L898="",$L899=""),"",$L898-$L899)</f>
        <v/>
      </c>
      <c r="N900" s="93"/>
      <c r="O900" s="120"/>
      <c r="P900" s="115"/>
      <c r="Q900" s="104"/>
      <c r="R900" s="104"/>
      <c r="S900" s="111"/>
      <c r="U900" s="16"/>
      <c r="V900" s="16"/>
      <c r="W900" s="16"/>
      <c r="X900" s="16"/>
    </row>
    <row r="901" spans="1:24" ht="14.25" thickBot="1" x14ac:dyDescent="0.2">
      <c r="A901" s="107"/>
      <c r="B901" s="66"/>
      <c r="C901" s="31"/>
      <c r="D901" s="20" t="s">
        <v>31</v>
      </c>
      <c r="E901" s="94"/>
      <c r="F901" s="24" t="s">
        <v>1</v>
      </c>
      <c r="G901" s="26"/>
      <c r="H901" s="86" t="str">
        <f t="shared" ref="H901" si="4678">IF($G901="","",IF($E901=1,ROUNDDOWN($G901*7.4/1000,0),ROUNDDOWN($G901*6/1000,0)))</f>
        <v/>
      </c>
      <c r="I901" s="87"/>
      <c r="J901" s="86" t="str">
        <f t="shared" ref="J901:J902" si="4679">IF($G901="","",ROUNDDOWN($G901*2/1000,0))</f>
        <v/>
      </c>
      <c r="K901" s="87"/>
      <c r="L901" s="86" t="str">
        <f t="shared" ref="L901:L902" si="4680">IF($G901="","",ROUNDDOWN($G901*2/1000,0))</f>
        <v/>
      </c>
      <c r="M901" s="88"/>
      <c r="N901" s="91" t="str">
        <f t="shared" ref="N901" si="4681">IF(AND($C901="",$C903=""),"",ABS($C901-$C903)+1)</f>
        <v/>
      </c>
      <c r="O901" s="89" t="str">
        <f t="shared" ref="O901" si="4682">REPLACE($O$7,1,2,"差２")</f>
        <v>差２</v>
      </c>
      <c r="P901" s="118" t="str">
        <f t="shared" ref="P901" si="4683">IF($I903="","",$I903*$N901)</f>
        <v/>
      </c>
      <c r="Q901" s="102" t="str">
        <f t="shared" ref="Q901:R901" si="4684">IF($G903="","",$G903*$N901)</f>
        <v/>
      </c>
      <c r="R901" s="102" t="str">
        <f t="shared" si="4684"/>
        <v/>
      </c>
      <c r="S901" s="111"/>
      <c r="U901" s="16"/>
      <c r="V901" s="16"/>
      <c r="W901" s="16"/>
      <c r="X901" s="16"/>
    </row>
    <row r="902" spans="1:24" ht="14.25" thickBot="1" x14ac:dyDescent="0.2">
      <c r="A902" s="107"/>
      <c r="B902" s="67"/>
      <c r="C902" s="116" t="s">
        <v>11</v>
      </c>
      <c r="D902" s="117"/>
      <c r="E902" s="95"/>
      <c r="F902" s="33" t="s">
        <v>2</v>
      </c>
      <c r="G902" s="26"/>
      <c r="H902" s="97" t="str">
        <f t="shared" ref="H902" si="4685">IF($G901="","",IF($E901=1,ROUNDDOWN($G902*7.4/1000,0),ROUNDDOWN($G902*6/1000,0)))</f>
        <v/>
      </c>
      <c r="I902" s="98"/>
      <c r="J902" s="97" t="str">
        <f t="shared" si="4679"/>
        <v/>
      </c>
      <c r="K902" s="98"/>
      <c r="L902" s="97" t="str">
        <f t="shared" si="4680"/>
        <v/>
      </c>
      <c r="M902" s="105"/>
      <c r="N902" s="92"/>
      <c r="O902" s="89"/>
      <c r="P902" s="119"/>
      <c r="Q902" s="103"/>
      <c r="R902" s="103"/>
      <c r="S902" s="111"/>
      <c r="U902" s="16"/>
      <c r="V902" s="16"/>
      <c r="W902" s="16"/>
      <c r="X902" s="16"/>
    </row>
    <row r="903" spans="1:24" ht="14.25" thickBot="1" x14ac:dyDescent="0.2">
      <c r="A903" s="107"/>
      <c r="B903" s="67"/>
      <c r="C903" s="37"/>
      <c r="D903" s="38" t="s">
        <v>31</v>
      </c>
      <c r="E903" s="96"/>
      <c r="F903" s="39" t="str">
        <f t="shared" ref="F903" si="4686">$O$12</f>
        <v>差２</v>
      </c>
      <c r="G903" s="40" t="str">
        <f t="shared" ref="G903" si="4687">IF(AND($G901="",$G902=""),"",$G901-$G902)</f>
        <v/>
      </c>
      <c r="H903" s="41" t="s">
        <v>4</v>
      </c>
      <c r="I903" s="42" t="str">
        <f t="shared" ref="I903" si="4688">IF(AND($H901="",$H902=""),"",$H901-$H902)</f>
        <v/>
      </c>
      <c r="J903" s="41" t="s">
        <v>5</v>
      </c>
      <c r="K903" s="42" t="str">
        <f t="shared" ref="K903" si="4689">IF(AND($J901="",$J902=""),"",$J901-$J902)</f>
        <v/>
      </c>
      <c r="L903" s="43" t="s">
        <v>6</v>
      </c>
      <c r="M903" s="40" t="str">
        <f t="shared" ref="M903" si="4690">IF(AND($L901="",$L902=""),"",$L901-$L902)</f>
        <v/>
      </c>
      <c r="N903" s="92"/>
      <c r="O903" s="90"/>
      <c r="P903" s="119"/>
      <c r="Q903" s="103"/>
      <c r="R903" s="103"/>
      <c r="S903" s="112"/>
      <c r="U903" s="16"/>
      <c r="V903" s="16"/>
      <c r="W903" s="16"/>
      <c r="X903" s="16"/>
    </row>
    <row r="904" spans="1:24" ht="15" thickTop="1" thickBot="1" x14ac:dyDescent="0.2">
      <c r="A904" s="108"/>
      <c r="B904" s="62" t="s">
        <v>18</v>
      </c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4"/>
      <c r="P904" s="44" t="str">
        <f t="shared" ref="P904" si="4691">IF(AND($P898="",$P901=""),"",SUM($P898:$P901))</f>
        <v/>
      </c>
      <c r="Q904" s="45" t="str">
        <f t="shared" ref="Q904" si="4692">IF(AND(Q898="",Q901=""),"",SUM(Q898:Q901))</f>
        <v/>
      </c>
      <c r="R904" s="45" t="str">
        <f t="shared" ref="R904" si="4693">IF(AND($R898="",$R901=""),"",SUM($R898:$R901))</f>
        <v/>
      </c>
      <c r="S904" s="46" t="str">
        <f t="shared" ref="S904" si="4694">IF(AND($P904="",$Q904="",$R904=""),"",SUM($P904:$R904))</f>
        <v/>
      </c>
      <c r="T904" s="52">
        <v>128</v>
      </c>
      <c r="U904" s="53" t="str">
        <f t="shared" ref="U904" si="4695">P904</f>
        <v/>
      </c>
      <c r="V904" s="53" t="str">
        <f t="shared" ref="V904" si="4696">Q904</f>
        <v/>
      </c>
      <c r="W904" s="53" t="str">
        <f t="shared" ref="W904" si="4697">R904</f>
        <v/>
      </c>
      <c r="X904" s="53" t="str">
        <f t="shared" ref="X904" si="4698">S904</f>
        <v/>
      </c>
    </row>
    <row r="905" spans="1:24" ht="14.25" thickBot="1" x14ac:dyDescent="0.2">
      <c r="A905" s="106" t="str" cm="1">
        <f t="array" aca="1" ref="A905" ca="1">IF($B905="","",IF(ISNUMBER(OFFSET(INDIRECT(ADDRESS(ROW(),COLUMN())),-7,0)),OFFSET(INDIRECT(ADDRESS(ROW(),COLUMN())),-7,0)+1,1))</f>
        <v/>
      </c>
      <c r="B905" s="65"/>
      <c r="C905" s="31"/>
      <c r="D905" s="20" t="s">
        <v>31</v>
      </c>
      <c r="E905" s="94" t="s">
        <v>30</v>
      </c>
      <c r="F905" s="21" t="s">
        <v>1</v>
      </c>
      <c r="G905" s="25"/>
      <c r="H905" s="99" t="str">
        <f t="shared" ref="H905" si="4699">IF($G905="","",IF($E905=1,ROUNDDOWN($G905*7.4/1000,0),ROUNDDOWN($G905*6/1000,0)))</f>
        <v/>
      </c>
      <c r="I905" s="101"/>
      <c r="J905" s="99" t="str">
        <f t="shared" ref="J905" si="4700">IF($G905="","",ROUNDDOWN($G905*2/1000,0))</f>
        <v/>
      </c>
      <c r="K905" s="101"/>
      <c r="L905" s="99" t="str">
        <f t="shared" ref="L905" si="4701">IF(G905="","",ROUNDDOWN($G905*2/1000,0))</f>
        <v/>
      </c>
      <c r="M905" s="100"/>
      <c r="N905" s="91" t="str">
        <f t="shared" ref="N905" si="4702">IF(AND($C905="",$C907=""),"",ABS($C905-$C907)+1)</f>
        <v/>
      </c>
      <c r="O905" s="120" t="str">
        <f t="shared" ref="O905" si="4703">REPLACE($O$7,1,2,"差１")</f>
        <v>差１</v>
      </c>
      <c r="P905" s="113" t="str">
        <f t="shared" ref="P905" si="4704">IF($I907="","",$I907*$N905)</f>
        <v/>
      </c>
      <c r="Q905" s="102" t="str">
        <f t="shared" ref="Q905" si="4705">IF($K907="","",$K907*$N905)</f>
        <v/>
      </c>
      <c r="R905" s="102" t="str">
        <f t="shared" ref="R905" si="4706">IF($M907="","",$M907*$N905)</f>
        <v/>
      </c>
      <c r="S905" s="111"/>
      <c r="U905" s="16"/>
      <c r="V905" s="16"/>
      <c r="W905" s="16"/>
      <c r="X905" s="16"/>
    </row>
    <row r="906" spans="1:24" ht="14.25" thickBot="1" x14ac:dyDescent="0.2">
      <c r="A906" s="107"/>
      <c r="B906" s="65"/>
      <c r="C906" s="116" t="s">
        <v>11</v>
      </c>
      <c r="D906" s="117"/>
      <c r="E906" s="95"/>
      <c r="F906" s="33" t="s">
        <v>2</v>
      </c>
      <c r="G906" s="26"/>
      <c r="H906" s="97" t="str">
        <f t="shared" ref="H906" si="4707">IF($G906="","",IF($E905=1,ROUNDDOWN($G906*7.4/1000,0),ROUNDDOWN($G906*6/1000,0)))</f>
        <v/>
      </c>
      <c r="I906" s="98"/>
      <c r="J906" s="97" t="str">
        <f t="shared" ref="J906" si="4708">IF(G906="","",ROUNDDOWN(G906*2/1000,0))</f>
        <v/>
      </c>
      <c r="K906" s="98"/>
      <c r="L906" s="97" t="str">
        <f t="shared" ref="L906" si="4709">IF($G906="","",ROUNDDOWN($G906*2/1000,0))</f>
        <v/>
      </c>
      <c r="M906" s="105"/>
      <c r="N906" s="92"/>
      <c r="O906" s="120"/>
      <c r="P906" s="114"/>
      <c r="Q906" s="103"/>
      <c r="R906" s="103"/>
      <c r="S906" s="111"/>
      <c r="U906" s="16"/>
      <c r="V906" s="16"/>
      <c r="W906" s="16"/>
      <c r="X906" s="16"/>
    </row>
    <row r="907" spans="1:24" ht="14.25" thickBot="1" x14ac:dyDescent="0.2">
      <c r="A907" s="107"/>
      <c r="B907" s="65"/>
      <c r="C907" s="34"/>
      <c r="D907" s="22" t="s">
        <v>31</v>
      </c>
      <c r="E907" s="96"/>
      <c r="F907" s="23" t="str">
        <f t="shared" ref="F907" si="4710">$O$9</f>
        <v>差１</v>
      </c>
      <c r="G907" s="7" t="str">
        <f t="shared" ref="G907" si="4711">IF(AND($G905="",$G906="",""),"",$G905-$G906)</f>
        <v/>
      </c>
      <c r="H907" s="8" t="s">
        <v>4</v>
      </c>
      <c r="I907" s="9" t="str">
        <f t="shared" ref="I907" si="4712">IF(AND($H905="",$H906=""),"",$H905-$H906)</f>
        <v/>
      </c>
      <c r="J907" s="8" t="s">
        <v>5</v>
      </c>
      <c r="K907" s="9" t="str">
        <f t="shared" ref="K907" si="4713">IF(AND($J905="",$J906=""),"",$J905-$J906)</f>
        <v/>
      </c>
      <c r="L907" s="10" t="s">
        <v>6</v>
      </c>
      <c r="M907" s="7" t="str">
        <f t="shared" ref="M907" si="4714">IF(AND($L905="",$L906=""),"",$L905-$L906)</f>
        <v/>
      </c>
      <c r="N907" s="93"/>
      <c r="O907" s="120"/>
      <c r="P907" s="115"/>
      <c r="Q907" s="104"/>
      <c r="R907" s="104"/>
      <c r="S907" s="111"/>
      <c r="U907" s="16"/>
      <c r="V907" s="16"/>
      <c r="W907" s="16"/>
      <c r="X907" s="16"/>
    </row>
    <row r="908" spans="1:24" ht="14.25" thickBot="1" x14ac:dyDescent="0.2">
      <c r="A908" s="107"/>
      <c r="B908" s="66"/>
      <c r="C908" s="31"/>
      <c r="D908" s="20" t="s">
        <v>31</v>
      </c>
      <c r="E908" s="94"/>
      <c r="F908" s="24" t="s">
        <v>1</v>
      </c>
      <c r="G908" s="26"/>
      <c r="H908" s="86" t="str">
        <f t="shared" ref="H908" si="4715">IF($G908="","",IF($E908=1,ROUNDDOWN($G908*7.4/1000,0),ROUNDDOWN($G908*6/1000,0)))</f>
        <v/>
      </c>
      <c r="I908" s="87"/>
      <c r="J908" s="86" t="str">
        <f t="shared" ref="J908:J909" si="4716">IF($G908="","",ROUNDDOWN($G908*2/1000,0))</f>
        <v/>
      </c>
      <c r="K908" s="87"/>
      <c r="L908" s="86" t="str">
        <f t="shared" ref="L908:L909" si="4717">IF($G908="","",ROUNDDOWN($G908*2/1000,0))</f>
        <v/>
      </c>
      <c r="M908" s="88"/>
      <c r="N908" s="91" t="str">
        <f t="shared" ref="N908" si="4718">IF(AND($C908="",$C910=""),"",ABS($C908-$C910)+1)</f>
        <v/>
      </c>
      <c r="O908" s="89" t="str">
        <f t="shared" ref="O908" si="4719">REPLACE($O$7,1,2,"差２")</f>
        <v>差２</v>
      </c>
      <c r="P908" s="118" t="str">
        <f t="shared" ref="P908" si="4720">IF($I910="","",$I910*$N908)</f>
        <v/>
      </c>
      <c r="Q908" s="102" t="str">
        <f t="shared" ref="Q908:R908" si="4721">IF($G910="","",$G910*$N908)</f>
        <v/>
      </c>
      <c r="R908" s="102" t="str">
        <f t="shared" si="4721"/>
        <v/>
      </c>
      <c r="S908" s="111"/>
      <c r="U908" s="16"/>
      <c r="V908" s="16"/>
      <c r="W908" s="16"/>
      <c r="X908" s="16"/>
    </row>
    <row r="909" spans="1:24" ht="14.25" thickBot="1" x14ac:dyDescent="0.2">
      <c r="A909" s="107"/>
      <c r="B909" s="67"/>
      <c r="C909" s="116" t="s">
        <v>11</v>
      </c>
      <c r="D909" s="117"/>
      <c r="E909" s="95"/>
      <c r="F909" s="33" t="s">
        <v>2</v>
      </c>
      <c r="G909" s="26"/>
      <c r="H909" s="97" t="str">
        <f t="shared" ref="H909" si="4722">IF($G908="","",IF($E908=1,ROUNDDOWN($G909*7.4/1000,0),ROUNDDOWN($G909*6/1000,0)))</f>
        <v/>
      </c>
      <c r="I909" s="98"/>
      <c r="J909" s="97" t="str">
        <f t="shared" si="4716"/>
        <v/>
      </c>
      <c r="K909" s="98"/>
      <c r="L909" s="97" t="str">
        <f t="shared" si="4717"/>
        <v/>
      </c>
      <c r="M909" s="105"/>
      <c r="N909" s="92"/>
      <c r="O909" s="89"/>
      <c r="P909" s="119"/>
      <c r="Q909" s="103"/>
      <c r="R909" s="103"/>
      <c r="S909" s="111"/>
      <c r="U909" s="16"/>
      <c r="V909" s="16"/>
      <c r="W909" s="16"/>
      <c r="X909" s="16"/>
    </row>
    <row r="910" spans="1:24" ht="14.25" thickBot="1" x14ac:dyDescent="0.2">
      <c r="A910" s="107"/>
      <c r="B910" s="67"/>
      <c r="C910" s="37"/>
      <c r="D910" s="38" t="s">
        <v>31</v>
      </c>
      <c r="E910" s="96"/>
      <c r="F910" s="39" t="str">
        <f t="shared" ref="F910" si="4723">$O$12</f>
        <v>差２</v>
      </c>
      <c r="G910" s="40" t="str">
        <f t="shared" ref="G910" si="4724">IF(AND($G908="",$G909=""),"",$G908-$G909)</f>
        <v/>
      </c>
      <c r="H910" s="41" t="s">
        <v>4</v>
      </c>
      <c r="I910" s="42" t="str">
        <f t="shared" ref="I910" si="4725">IF(AND($H908="",$H909=""),"",$H908-$H909)</f>
        <v/>
      </c>
      <c r="J910" s="41" t="s">
        <v>5</v>
      </c>
      <c r="K910" s="42" t="str">
        <f t="shared" ref="K910" si="4726">IF(AND($J908="",$J909=""),"",$J908-$J909)</f>
        <v/>
      </c>
      <c r="L910" s="43" t="s">
        <v>6</v>
      </c>
      <c r="M910" s="40" t="str">
        <f t="shared" ref="M910" si="4727">IF(AND($L908="",$L909=""),"",$L908-$L909)</f>
        <v/>
      </c>
      <c r="N910" s="92"/>
      <c r="O910" s="90"/>
      <c r="P910" s="119"/>
      <c r="Q910" s="103"/>
      <c r="R910" s="103"/>
      <c r="S910" s="112"/>
      <c r="U910" s="16"/>
      <c r="V910" s="16"/>
      <c r="W910" s="16"/>
      <c r="X910" s="16"/>
    </row>
    <row r="911" spans="1:24" ht="15" thickTop="1" thickBot="1" x14ac:dyDescent="0.2">
      <c r="A911" s="108"/>
      <c r="B911" s="62" t="s">
        <v>18</v>
      </c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4"/>
      <c r="P911" s="44" t="str">
        <f t="shared" ref="P911" si="4728">IF(AND($P905="",$P908=""),"",SUM($P905:$P908))</f>
        <v/>
      </c>
      <c r="Q911" s="45" t="str">
        <f t="shared" ref="Q911" si="4729">IF(AND(Q905="",Q908=""),"",SUM(Q905:Q908))</f>
        <v/>
      </c>
      <c r="R911" s="45" t="str">
        <f t="shared" ref="R911" si="4730">IF(AND($R905="",$R908=""),"",SUM($R905:$R908))</f>
        <v/>
      </c>
      <c r="S911" s="46" t="str">
        <f t="shared" ref="S911" si="4731">IF(AND($P911="",$Q911="",$R911=""),"",SUM($P911:$R911))</f>
        <v/>
      </c>
      <c r="T911" s="52">
        <v>129</v>
      </c>
      <c r="U911" s="53" t="str">
        <f t="shared" ref="U911" si="4732">P911</f>
        <v/>
      </c>
      <c r="V911" s="53" t="str">
        <f t="shared" ref="V911" si="4733">Q911</f>
        <v/>
      </c>
      <c r="W911" s="53" t="str">
        <f t="shared" ref="W911" si="4734">R911</f>
        <v/>
      </c>
      <c r="X911" s="53" t="str">
        <f t="shared" ref="X911" si="4735">S911</f>
        <v/>
      </c>
    </row>
    <row r="912" spans="1:24" ht="14.25" thickBot="1" x14ac:dyDescent="0.2">
      <c r="A912" s="106" t="str" cm="1">
        <f t="array" aca="1" ref="A912" ca="1">IF($B912="","",IF(ISNUMBER(OFFSET(INDIRECT(ADDRESS(ROW(),COLUMN())),-7,0)),OFFSET(INDIRECT(ADDRESS(ROW(),COLUMN())),-7,0)+1,1))</f>
        <v/>
      </c>
      <c r="B912" s="65"/>
      <c r="C912" s="31"/>
      <c r="D912" s="20" t="s">
        <v>31</v>
      </c>
      <c r="E912" s="94" t="s">
        <v>30</v>
      </c>
      <c r="F912" s="21" t="s">
        <v>1</v>
      </c>
      <c r="G912" s="25"/>
      <c r="H912" s="99" t="str">
        <f t="shared" ref="H912" si="4736">IF($G912="","",IF($E912=1,ROUNDDOWN($G912*7.4/1000,0),ROUNDDOWN($G912*6/1000,0)))</f>
        <v/>
      </c>
      <c r="I912" s="101"/>
      <c r="J912" s="99" t="str">
        <f t="shared" ref="J912" si="4737">IF($G912="","",ROUNDDOWN($G912*2/1000,0))</f>
        <v/>
      </c>
      <c r="K912" s="101"/>
      <c r="L912" s="99" t="str">
        <f t="shared" ref="L912" si="4738">IF(G912="","",ROUNDDOWN($G912*2/1000,0))</f>
        <v/>
      </c>
      <c r="M912" s="100"/>
      <c r="N912" s="91" t="str">
        <f t="shared" ref="N912" si="4739">IF(AND($C912="",$C914=""),"",ABS($C912-$C914)+1)</f>
        <v/>
      </c>
      <c r="O912" s="120" t="str">
        <f t="shared" ref="O912" si="4740">REPLACE($O$7,1,2,"差１")</f>
        <v>差１</v>
      </c>
      <c r="P912" s="113" t="str">
        <f t="shared" ref="P912" si="4741">IF($I914="","",$I914*$N912)</f>
        <v/>
      </c>
      <c r="Q912" s="102" t="str">
        <f t="shared" ref="Q912" si="4742">IF($K914="","",$K914*$N912)</f>
        <v/>
      </c>
      <c r="R912" s="102" t="str">
        <f t="shared" ref="R912" si="4743">IF($M914="","",$M914*$N912)</f>
        <v/>
      </c>
      <c r="S912" s="111"/>
      <c r="U912" s="16"/>
      <c r="V912" s="16"/>
      <c r="W912" s="16"/>
      <c r="X912" s="16"/>
    </row>
    <row r="913" spans="1:24" ht="14.25" thickBot="1" x14ac:dyDescent="0.2">
      <c r="A913" s="107"/>
      <c r="B913" s="65"/>
      <c r="C913" s="116" t="s">
        <v>11</v>
      </c>
      <c r="D913" s="117"/>
      <c r="E913" s="95"/>
      <c r="F913" s="33" t="s">
        <v>2</v>
      </c>
      <c r="G913" s="26"/>
      <c r="H913" s="97" t="str">
        <f t="shared" ref="H913" si="4744">IF($G913="","",IF($E912=1,ROUNDDOWN($G913*7.4/1000,0),ROUNDDOWN($G913*6/1000,0)))</f>
        <v/>
      </c>
      <c r="I913" s="98"/>
      <c r="J913" s="97" t="str">
        <f t="shared" ref="J913" si="4745">IF(G913="","",ROUNDDOWN(G913*2/1000,0))</f>
        <v/>
      </c>
      <c r="K913" s="98"/>
      <c r="L913" s="97" t="str">
        <f t="shared" ref="L913" si="4746">IF($G913="","",ROUNDDOWN($G913*2/1000,0))</f>
        <v/>
      </c>
      <c r="M913" s="105"/>
      <c r="N913" s="92"/>
      <c r="O913" s="120"/>
      <c r="P913" s="114"/>
      <c r="Q913" s="103"/>
      <c r="R913" s="103"/>
      <c r="S913" s="111"/>
      <c r="U913" s="16"/>
      <c r="V913" s="16"/>
      <c r="W913" s="16"/>
      <c r="X913" s="16"/>
    </row>
    <row r="914" spans="1:24" ht="14.25" thickBot="1" x14ac:dyDescent="0.2">
      <c r="A914" s="107"/>
      <c r="B914" s="65"/>
      <c r="C914" s="34"/>
      <c r="D914" s="22" t="s">
        <v>31</v>
      </c>
      <c r="E914" s="96"/>
      <c r="F914" s="23" t="str">
        <f t="shared" ref="F914" si="4747">$O$9</f>
        <v>差１</v>
      </c>
      <c r="G914" s="7" t="str">
        <f t="shared" ref="G914" si="4748">IF(AND($G912="",$G913="",""),"",$G912-$G913)</f>
        <v/>
      </c>
      <c r="H914" s="8" t="s">
        <v>4</v>
      </c>
      <c r="I914" s="9" t="str">
        <f t="shared" ref="I914" si="4749">IF(AND($H912="",$H913=""),"",$H912-$H913)</f>
        <v/>
      </c>
      <c r="J914" s="8" t="s">
        <v>5</v>
      </c>
      <c r="K914" s="9" t="str">
        <f t="shared" ref="K914" si="4750">IF(AND($J912="",$J913=""),"",$J912-$J913)</f>
        <v/>
      </c>
      <c r="L914" s="10" t="s">
        <v>6</v>
      </c>
      <c r="M914" s="7" t="str">
        <f t="shared" ref="M914" si="4751">IF(AND($L912="",$L913=""),"",$L912-$L913)</f>
        <v/>
      </c>
      <c r="N914" s="93"/>
      <c r="O914" s="120"/>
      <c r="P914" s="115"/>
      <c r="Q914" s="104"/>
      <c r="R914" s="104"/>
      <c r="S914" s="111"/>
      <c r="U914" s="16"/>
      <c r="V914" s="16"/>
      <c r="W914" s="16"/>
      <c r="X914" s="16"/>
    </row>
    <row r="915" spans="1:24" ht="14.25" thickBot="1" x14ac:dyDescent="0.2">
      <c r="A915" s="107"/>
      <c r="B915" s="66"/>
      <c r="C915" s="31"/>
      <c r="D915" s="20" t="s">
        <v>31</v>
      </c>
      <c r="E915" s="94"/>
      <c r="F915" s="24" t="s">
        <v>1</v>
      </c>
      <c r="G915" s="26"/>
      <c r="H915" s="86" t="str">
        <f t="shared" ref="H915" si="4752">IF($G915="","",IF($E915=1,ROUNDDOWN($G915*7.4/1000,0),ROUNDDOWN($G915*6/1000,0)))</f>
        <v/>
      </c>
      <c r="I915" s="87"/>
      <c r="J915" s="86" t="str">
        <f t="shared" ref="J915:J916" si="4753">IF($G915="","",ROUNDDOWN($G915*2/1000,0))</f>
        <v/>
      </c>
      <c r="K915" s="87"/>
      <c r="L915" s="86" t="str">
        <f t="shared" ref="L915:L916" si="4754">IF($G915="","",ROUNDDOWN($G915*2/1000,0))</f>
        <v/>
      </c>
      <c r="M915" s="88"/>
      <c r="N915" s="91" t="str">
        <f t="shared" ref="N915" si="4755">IF(AND($C915="",$C917=""),"",ABS($C915-$C917)+1)</f>
        <v/>
      </c>
      <c r="O915" s="89" t="str">
        <f t="shared" ref="O915" si="4756">REPLACE($O$7,1,2,"差２")</f>
        <v>差２</v>
      </c>
      <c r="P915" s="118" t="str">
        <f t="shared" ref="P915" si="4757">IF($I917="","",$I917*$N915)</f>
        <v/>
      </c>
      <c r="Q915" s="102" t="str">
        <f t="shared" ref="Q915:R915" si="4758">IF($G917="","",$G917*$N915)</f>
        <v/>
      </c>
      <c r="R915" s="102" t="str">
        <f t="shared" si="4758"/>
        <v/>
      </c>
      <c r="S915" s="111"/>
      <c r="U915" s="16"/>
      <c r="V915" s="16"/>
      <c r="W915" s="16"/>
      <c r="X915" s="16"/>
    </row>
    <row r="916" spans="1:24" ht="14.25" thickBot="1" x14ac:dyDescent="0.2">
      <c r="A916" s="107"/>
      <c r="B916" s="67"/>
      <c r="C916" s="116" t="s">
        <v>11</v>
      </c>
      <c r="D916" s="117"/>
      <c r="E916" s="95"/>
      <c r="F916" s="33" t="s">
        <v>2</v>
      </c>
      <c r="G916" s="26"/>
      <c r="H916" s="97" t="str">
        <f t="shared" ref="H916" si="4759">IF($G915="","",IF($E915=1,ROUNDDOWN($G916*7.4/1000,0),ROUNDDOWN($G916*6/1000,0)))</f>
        <v/>
      </c>
      <c r="I916" s="98"/>
      <c r="J916" s="97" t="str">
        <f t="shared" si="4753"/>
        <v/>
      </c>
      <c r="K916" s="98"/>
      <c r="L916" s="97" t="str">
        <f t="shared" si="4754"/>
        <v/>
      </c>
      <c r="M916" s="105"/>
      <c r="N916" s="92"/>
      <c r="O916" s="89"/>
      <c r="P916" s="119"/>
      <c r="Q916" s="103"/>
      <c r="R916" s="103"/>
      <c r="S916" s="111"/>
      <c r="U916" s="16"/>
      <c r="V916" s="16"/>
      <c r="W916" s="16"/>
      <c r="X916" s="16"/>
    </row>
    <row r="917" spans="1:24" ht="14.25" thickBot="1" x14ac:dyDescent="0.2">
      <c r="A917" s="107"/>
      <c r="B917" s="67"/>
      <c r="C917" s="37"/>
      <c r="D917" s="38" t="s">
        <v>31</v>
      </c>
      <c r="E917" s="96"/>
      <c r="F917" s="39" t="str">
        <f t="shared" ref="F917" si="4760">$O$12</f>
        <v>差２</v>
      </c>
      <c r="G917" s="40" t="str">
        <f t="shared" ref="G917" si="4761">IF(AND($G915="",$G916=""),"",$G915-$G916)</f>
        <v/>
      </c>
      <c r="H917" s="41" t="s">
        <v>4</v>
      </c>
      <c r="I917" s="42" t="str">
        <f t="shared" ref="I917" si="4762">IF(AND($H915="",$H916=""),"",$H915-$H916)</f>
        <v/>
      </c>
      <c r="J917" s="41" t="s">
        <v>5</v>
      </c>
      <c r="K917" s="42" t="str">
        <f t="shared" ref="K917" si="4763">IF(AND($J915="",$J916=""),"",$J915-$J916)</f>
        <v/>
      </c>
      <c r="L917" s="43" t="s">
        <v>6</v>
      </c>
      <c r="M917" s="40" t="str">
        <f t="shared" ref="M917" si="4764">IF(AND($L915="",$L916=""),"",$L915-$L916)</f>
        <v/>
      </c>
      <c r="N917" s="92"/>
      <c r="O917" s="90"/>
      <c r="P917" s="119"/>
      <c r="Q917" s="103"/>
      <c r="R917" s="103"/>
      <c r="S917" s="112"/>
      <c r="U917" s="16"/>
      <c r="V917" s="16"/>
      <c r="W917" s="16"/>
      <c r="X917" s="16"/>
    </row>
    <row r="918" spans="1:24" ht="15" thickTop="1" thickBot="1" x14ac:dyDescent="0.2">
      <c r="A918" s="108"/>
      <c r="B918" s="62" t="s">
        <v>18</v>
      </c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4"/>
      <c r="P918" s="44" t="str">
        <f t="shared" ref="P918" si="4765">IF(AND($P912="",$P915=""),"",SUM($P912:$P915))</f>
        <v/>
      </c>
      <c r="Q918" s="45" t="str">
        <f t="shared" ref="Q918" si="4766">IF(AND(Q912="",Q915=""),"",SUM(Q912:Q915))</f>
        <v/>
      </c>
      <c r="R918" s="45" t="str">
        <f t="shared" ref="R918" si="4767">IF(AND($R912="",$R915=""),"",SUM($R912:$R915))</f>
        <v/>
      </c>
      <c r="S918" s="46" t="str">
        <f t="shared" ref="S918" si="4768">IF(AND($P918="",$Q918="",$R918=""),"",SUM($P918:$R918))</f>
        <v/>
      </c>
      <c r="T918" s="52">
        <v>130</v>
      </c>
      <c r="U918" s="53" t="str">
        <f t="shared" ref="U918" si="4769">P918</f>
        <v/>
      </c>
      <c r="V918" s="53" t="str">
        <f t="shared" ref="V918" si="4770">Q918</f>
        <v/>
      </c>
      <c r="W918" s="53" t="str">
        <f t="shared" ref="W918" si="4771">R918</f>
        <v/>
      </c>
      <c r="X918" s="53" t="str">
        <f t="shared" ref="X918" si="4772">S918</f>
        <v/>
      </c>
    </row>
    <row r="919" spans="1:24" ht="14.25" thickBot="1" x14ac:dyDescent="0.2">
      <c r="A919" s="106" t="str" cm="1">
        <f t="array" aca="1" ref="A919" ca="1">IF($B919="","",IF(ISNUMBER(OFFSET(INDIRECT(ADDRESS(ROW(),COLUMN())),-7,0)),OFFSET(INDIRECT(ADDRESS(ROW(),COLUMN())),-7,0)+1,1))</f>
        <v/>
      </c>
      <c r="B919" s="65"/>
      <c r="C919" s="31"/>
      <c r="D919" s="20" t="s">
        <v>31</v>
      </c>
      <c r="E919" s="94" t="s">
        <v>30</v>
      </c>
      <c r="F919" s="21" t="s">
        <v>1</v>
      </c>
      <c r="G919" s="25"/>
      <c r="H919" s="99" t="str">
        <f t="shared" ref="H919" si="4773">IF($G919="","",IF($E919=1,ROUNDDOWN($G919*7.4/1000,0),ROUNDDOWN($G919*6/1000,0)))</f>
        <v/>
      </c>
      <c r="I919" s="101"/>
      <c r="J919" s="99" t="str">
        <f t="shared" ref="J919" si="4774">IF($G919="","",ROUNDDOWN($G919*2/1000,0))</f>
        <v/>
      </c>
      <c r="K919" s="101"/>
      <c r="L919" s="99" t="str">
        <f t="shared" ref="L919" si="4775">IF(G919="","",ROUNDDOWN($G919*2/1000,0))</f>
        <v/>
      </c>
      <c r="M919" s="100"/>
      <c r="N919" s="91" t="str">
        <f t="shared" ref="N919" si="4776">IF(AND($C919="",$C921=""),"",ABS($C919-$C921)+1)</f>
        <v/>
      </c>
      <c r="O919" s="120" t="str">
        <f t="shared" ref="O919" si="4777">REPLACE($O$7,1,2,"差１")</f>
        <v>差１</v>
      </c>
      <c r="P919" s="113" t="str">
        <f t="shared" ref="P919" si="4778">IF($I921="","",$I921*$N919)</f>
        <v/>
      </c>
      <c r="Q919" s="102" t="str">
        <f t="shared" ref="Q919" si="4779">IF($K921="","",$K921*$N919)</f>
        <v/>
      </c>
      <c r="R919" s="102" t="str">
        <f t="shared" ref="R919" si="4780">IF($M921="","",$M921*$N919)</f>
        <v/>
      </c>
      <c r="S919" s="111"/>
      <c r="U919" s="16"/>
      <c r="V919" s="16"/>
      <c r="W919" s="16"/>
      <c r="X919" s="16"/>
    </row>
    <row r="920" spans="1:24" ht="14.25" thickBot="1" x14ac:dyDescent="0.2">
      <c r="A920" s="107"/>
      <c r="B920" s="65"/>
      <c r="C920" s="116" t="s">
        <v>11</v>
      </c>
      <c r="D920" s="117"/>
      <c r="E920" s="95"/>
      <c r="F920" s="33" t="s">
        <v>2</v>
      </c>
      <c r="G920" s="26"/>
      <c r="H920" s="97" t="str">
        <f t="shared" ref="H920" si="4781">IF($G920="","",IF($E919=1,ROUNDDOWN($G920*7.4/1000,0),ROUNDDOWN($G920*6/1000,0)))</f>
        <v/>
      </c>
      <c r="I920" s="98"/>
      <c r="J920" s="97" t="str">
        <f t="shared" ref="J920" si="4782">IF(G920="","",ROUNDDOWN(G920*2/1000,0))</f>
        <v/>
      </c>
      <c r="K920" s="98"/>
      <c r="L920" s="97" t="str">
        <f t="shared" ref="L920" si="4783">IF($G920="","",ROUNDDOWN($G920*2/1000,0))</f>
        <v/>
      </c>
      <c r="M920" s="105"/>
      <c r="N920" s="92"/>
      <c r="O920" s="120"/>
      <c r="P920" s="114"/>
      <c r="Q920" s="103"/>
      <c r="R920" s="103"/>
      <c r="S920" s="111"/>
      <c r="U920" s="16"/>
      <c r="V920" s="16"/>
      <c r="W920" s="16"/>
      <c r="X920" s="16"/>
    </row>
    <row r="921" spans="1:24" ht="14.25" thickBot="1" x14ac:dyDescent="0.2">
      <c r="A921" s="107"/>
      <c r="B921" s="65"/>
      <c r="C921" s="34"/>
      <c r="D921" s="22" t="s">
        <v>31</v>
      </c>
      <c r="E921" s="96"/>
      <c r="F921" s="23" t="str">
        <f t="shared" ref="F921" si="4784">$O$9</f>
        <v>差１</v>
      </c>
      <c r="G921" s="7" t="str">
        <f t="shared" ref="G921" si="4785">IF(AND($G919="",$G920="",""),"",$G919-$G920)</f>
        <v/>
      </c>
      <c r="H921" s="8" t="s">
        <v>4</v>
      </c>
      <c r="I921" s="9" t="str">
        <f t="shared" ref="I921" si="4786">IF(AND($H919="",$H920=""),"",$H919-$H920)</f>
        <v/>
      </c>
      <c r="J921" s="8" t="s">
        <v>5</v>
      </c>
      <c r="K921" s="9" t="str">
        <f t="shared" ref="K921" si="4787">IF(AND($J919="",$J920=""),"",$J919-$J920)</f>
        <v/>
      </c>
      <c r="L921" s="10" t="s">
        <v>6</v>
      </c>
      <c r="M921" s="7" t="str">
        <f t="shared" ref="M921" si="4788">IF(AND($L919="",$L920=""),"",$L919-$L920)</f>
        <v/>
      </c>
      <c r="N921" s="93"/>
      <c r="O921" s="120"/>
      <c r="P921" s="115"/>
      <c r="Q921" s="104"/>
      <c r="R921" s="104"/>
      <c r="S921" s="111"/>
      <c r="U921" s="16"/>
      <c r="V921" s="16"/>
      <c r="W921" s="16"/>
      <c r="X921" s="16"/>
    </row>
    <row r="922" spans="1:24" ht="14.25" thickBot="1" x14ac:dyDescent="0.2">
      <c r="A922" s="107"/>
      <c r="B922" s="66"/>
      <c r="C922" s="31"/>
      <c r="D922" s="20" t="s">
        <v>31</v>
      </c>
      <c r="E922" s="94"/>
      <c r="F922" s="24" t="s">
        <v>1</v>
      </c>
      <c r="G922" s="26"/>
      <c r="H922" s="86" t="str">
        <f t="shared" ref="H922" si="4789">IF($G922="","",IF($E922=1,ROUNDDOWN($G922*7.4/1000,0),ROUNDDOWN($G922*6/1000,0)))</f>
        <v/>
      </c>
      <c r="I922" s="87"/>
      <c r="J922" s="86" t="str">
        <f t="shared" ref="J922:J923" si="4790">IF($G922="","",ROUNDDOWN($G922*2/1000,0))</f>
        <v/>
      </c>
      <c r="K922" s="87"/>
      <c r="L922" s="86" t="str">
        <f t="shared" ref="L922:L923" si="4791">IF($G922="","",ROUNDDOWN($G922*2/1000,0))</f>
        <v/>
      </c>
      <c r="M922" s="88"/>
      <c r="N922" s="91" t="str">
        <f t="shared" ref="N922" si="4792">IF(AND($C922="",$C924=""),"",ABS($C922-$C924)+1)</f>
        <v/>
      </c>
      <c r="O922" s="89" t="str">
        <f t="shared" ref="O922" si="4793">REPLACE($O$7,1,2,"差２")</f>
        <v>差２</v>
      </c>
      <c r="P922" s="118" t="str">
        <f t="shared" ref="P922" si="4794">IF($I924="","",$I924*$N922)</f>
        <v/>
      </c>
      <c r="Q922" s="102" t="str">
        <f t="shared" ref="Q922:R922" si="4795">IF($G924="","",$G924*$N922)</f>
        <v/>
      </c>
      <c r="R922" s="102" t="str">
        <f t="shared" si="4795"/>
        <v/>
      </c>
      <c r="S922" s="111"/>
      <c r="U922" s="16"/>
      <c r="V922" s="16"/>
      <c r="W922" s="16"/>
      <c r="X922" s="16"/>
    </row>
    <row r="923" spans="1:24" ht="14.25" thickBot="1" x14ac:dyDescent="0.2">
      <c r="A923" s="107"/>
      <c r="B923" s="67"/>
      <c r="C923" s="116" t="s">
        <v>11</v>
      </c>
      <c r="D923" s="117"/>
      <c r="E923" s="95"/>
      <c r="F923" s="33" t="s">
        <v>2</v>
      </c>
      <c r="G923" s="26"/>
      <c r="H923" s="97" t="str">
        <f t="shared" ref="H923" si="4796">IF($G922="","",IF($E922=1,ROUNDDOWN($G923*7.4/1000,0),ROUNDDOWN($G923*6/1000,0)))</f>
        <v/>
      </c>
      <c r="I923" s="98"/>
      <c r="J923" s="97" t="str">
        <f t="shared" si="4790"/>
        <v/>
      </c>
      <c r="K923" s="98"/>
      <c r="L923" s="97" t="str">
        <f t="shared" si="4791"/>
        <v/>
      </c>
      <c r="M923" s="105"/>
      <c r="N923" s="92"/>
      <c r="O923" s="89"/>
      <c r="P923" s="119"/>
      <c r="Q923" s="103"/>
      <c r="R923" s="103"/>
      <c r="S923" s="111"/>
      <c r="U923" s="16"/>
      <c r="V923" s="16"/>
      <c r="W923" s="16"/>
      <c r="X923" s="16"/>
    </row>
    <row r="924" spans="1:24" ht="14.25" thickBot="1" x14ac:dyDescent="0.2">
      <c r="A924" s="107"/>
      <c r="B924" s="67"/>
      <c r="C924" s="37"/>
      <c r="D924" s="38" t="s">
        <v>31</v>
      </c>
      <c r="E924" s="96"/>
      <c r="F924" s="39" t="str">
        <f t="shared" ref="F924" si="4797">$O$12</f>
        <v>差２</v>
      </c>
      <c r="G924" s="40" t="str">
        <f t="shared" ref="G924" si="4798">IF(AND($G922="",$G923=""),"",$G922-$G923)</f>
        <v/>
      </c>
      <c r="H924" s="41" t="s">
        <v>4</v>
      </c>
      <c r="I924" s="42" t="str">
        <f t="shared" ref="I924" si="4799">IF(AND($H922="",$H923=""),"",$H922-$H923)</f>
        <v/>
      </c>
      <c r="J924" s="41" t="s">
        <v>5</v>
      </c>
      <c r="K924" s="42" t="str">
        <f t="shared" ref="K924" si="4800">IF(AND($J922="",$J923=""),"",$J922-$J923)</f>
        <v/>
      </c>
      <c r="L924" s="43" t="s">
        <v>6</v>
      </c>
      <c r="M924" s="40" t="str">
        <f t="shared" ref="M924" si="4801">IF(AND($L922="",$L923=""),"",$L922-$L923)</f>
        <v/>
      </c>
      <c r="N924" s="92"/>
      <c r="O924" s="90"/>
      <c r="P924" s="119"/>
      <c r="Q924" s="103"/>
      <c r="R924" s="103"/>
      <c r="S924" s="112"/>
      <c r="U924" s="16"/>
      <c r="V924" s="16"/>
      <c r="W924" s="16"/>
      <c r="X924" s="16"/>
    </row>
    <row r="925" spans="1:24" ht="15" thickTop="1" thickBot="1" x14ac:dyDescent="0.2">
      <c r="A925" s="108"/>
      <c r="B925" s="62" t="s">
        <v>18</v>
      </c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4"/>
      <c r="P925" s="44" t="str">
        <f t="shared" ref="P925" si="4802">IF(AND($P919="",$P922=""),"",SUM($P919:$P922))</f>
        <v/>
      </c>
      <c r="Q925" s="45" t="str">
        <f t="shared" ref="Q925" si="4803">IF(AND(Q919="",Q922=""),"",SUM(Q919:Q922))</f>
        <v/>
      </c>
      <c r="R925" s="45" t="str">
        <f t="shared" ref="R925" si="4804">IF(AND($R919="",$R922=""),"",SUM($R919:$R922))</f>
        <v/>
      </c>
      <c r="S925" s="46" t="str">
        <f t="shared" ref="S925" si="4805">IF(AND($P925="",$Q925="",$R925=""),"",SUM($P925:$R925))</f>
        <v/>
      </c>
      <c r="T925" s="52">
        <v>131</v>
      </c>
      <c r="U925" s="53" t="str">
        <f t="shared" ref="U925" si="4806">P925</f>
        <v/>
      </c>
      <c r="V925" s="53" t="str">
        <f t="shared" ref="V925" si="4807">Q925</f>
        <v/>
      </c>
      <c r="W925" s="53" t="str">
        <f t="shared" ref="W925" si="4808">R925</f>
        <v/>
      </c>
      <c r="X925" s="53" t="str">
        <f t="shared" ref="X925" si="4809">S925</f>
        <v/>
      </c>
    </row>
    <row r="926" spans="1:24" ht="14.25" thickBot="1" x14ac:dyDescent="0.2">
      <c r="A926" s="106" t="str" cm="1">
        <f t="array" aca="1" ref="A926" ca="1">IF($B926="","",IF(ISNUMBER(OFFSET(INDIRECT(ADDRESS(ROW(),COLUMN())),-7,0)),OFFSET(INDIRECT(ADDRESS(ROW(),COLUMN())),-7,0)+1,1))</f>
        <v/>
      </c>
      <c r="B926" s="65"/>
      <c r="C926" s="31"/>
      <c r="D926" s="20" t="s">
        <v>31</v>
      </c>
      <c r="E926" s="94" t="s">
        <v>30</v>
      </c>
      <c r="F926" s="21" t="s">
        <v>1</v>
      </c>
      <c r="G926" s="25"/>
      <c r="H926" s="99" t="str">
        <f t="shared" ref="H926" si="4810">IF($G926="","",IF($E926=1,ROUNDDOWN($G926*7.4/1000,0),ROUNDDOWN($G926*6/1000,0)))</f>
        <v/>
      </c>
      <c r="I926" s="101"/>
      <c r="J926" s="99" t="str">
        <f t="shared" ref="J926" si="4811">IF($G926="","",ROUNDDOWN($G926*2/1000,0))</f>
        <v/>
      </c>
      <c r="K926" s="101"/>
      <c r="L926" s="99" t="str">
        <f t="shared" ref="L926" si="4812">IF(G926="","",ROUNDDOWN($G926*2/1000,0))</f>
        <v/>
      </c>
      <c r="M926" s="100"/>
      <c r="N926" s="91" t="str">
        <f t="shared" ref="N926" si="4813">IF(AND($C926="",$C928=""),"",ABS($C926-$C928)+1)</f>
        <v/>
      </c>
      <c r="O926" s="120" t="str">
        <f t="shared" ref="O926" si="4814">REPLACE($O$7,1,2,"差１")</f>
        <v>差１</v>
      </c>
      <c r="P926" s="113" t="str">
        <f t="shared" ref="P926" si="4815">IF($I928="","",$I928*$N926)</f>
        <v/>
      </c>
      <c r="Q926" s="102" t="str">
        <f t="shared" ref="Q926" si="4816">IF($K928="","",$K928*$N926)</f>
        <v/>
      </c>
      <c r="R926" s="102" t="str">
        <f t="shared" ref="R926" si="4817">IF($M928="","",$M928*$N926)</f>
        <v/>
      </c>
      <c r="S926" s="111"/>
      <c r="U926" s="16"/>
      <c r="V926" s="16"/>
      <c r="W926" s="16"/>
      <c r="X926" s="16"/>
    </row>
    <row r="927" spans="1:24" ht="14.25" thickBot="1" x14ac:dyDescent="0.2">
      <c r="A927" s="107"/>
      <c r="B927" s="65"/>
      <c r="C927" s="116" t="s">
        <v>11</v>
      </c>
      <c r="D927" s="117"/>
      <c r="E927" s="95"/>
      <c r="F927" s="33" t="s">
        <v>2</v>
      </c>
      <c r="G927" s="26"/>
      <c r="H927" s="97" t="str">
        <f t="shared" ref="H927" si="4818">IF($G927="","",IF($E926=1,ROUNDDOWN($G927*7.4/1000,0),ROUNDDOWN($G927*6/1000,0)))</f>
        <v/>
      </c>
      <c r="I927" s="98"/>
      <c r="J927" s="97" t="str">
        <f t="shared" ref="J927" si="4819">IF(G927="","",ROUNDDOWN(G927*2/1000,0))</f>
        <v/>
      </c>
      <c r="K927" s="98"/>
      <c r="L927" s="97" t="str">
        <f t="shared" ref="L927" si="4820">IF($G927="","",ROUNDDOWN($G927*2/1000,0))</f>
        <v/>
      </c>
      <c r="M927" s="105"/>
      <c r="N927" s="92"/>
      <c r="O927" s="120"/>
      <c r="P927" s="114"/>
      <c r="Q927" s="103"/>
      <c r="R927" s="103"/>
      <c r="S927" s="111"/>
      <c r="U927" s="16"/>
      <c r="V927" s="16"/>
      <c r="W927" s="16"/>
      <c r="X927" s="16"/>
    </row>
    <row r="928" spans="1:24" ht="14.25" thickBot="1" x14ac:dyDescent="0.2">
      <c r="A928" s="107"/>
      <c r="B928" s="65"/>
      <c r="C928" s="34"/>
      <c r="D928" s="22" t="s">
        <v>31</v>
      </c>
      <c r="E928" s="96"/>
      <c r="F928" s="23" t="str">
        <f t="shared" ref="F928" si="4821">$O$9</f>
        <v>差１</v>
      </c>
      <c r="G928" s="7" t="str">
        <f t="shared" ref="G928" si="4822">IF(AND($G926="",$G927="",""),"",$G926-$G927)</f>
        <v/>
      </c>
      <c r="H928" s="8" t="s">
        <v>4</v>
      </c>
      <c r="I928" s="9" t="str">
        <f t="shared" ref="I928" si="4823">IF(AND($H926="",$H927=""),"",$H926-$H927)</f>
        <v/>
      </c>
      <c r="J928" s="8" t="s">
        <v>5</v>
      </c>
      <c r="K928" s="9" t="str">
        <f t="shared" ref="K928" si="4824">IF(AND($J926="",$J927=""),"",$J926-$J927)</f>
        <v/>
      </c>
      <c r="L928" s="10" t="s">
        <v>6</v>
      </c>
      <c r="M928" s="7" t="str">
        <f t="shared" ref="M928" si="4825">IF(AND($L926="",$L927=""),"",$L926-$L927)</f>
        <v/>
      </c>
      <c r="N928" s="93"/>
      <c r="O928" s="120"/>
      <c r="P928" s="115"/>
      <c r="Q928" s="104"/>
      <c r="R928" s="104"/>
      <c r="S928" s="111"/>
      <c r="U928" s="16"/>
      <c r="V928" s="16"/>
      <c r="W928" s="16"/>
      <c r="X928" s="16"/>
    </row>
    <row r="929" spans="1:24" ht="14.25" thickBot="1" x14ac:dyDescent="0.2">
      <c r="A929" s="107"/>
      <c r="B929" s="66"/>
      <c r="C929" s="31"/>
      <c r="D929" s="20" t="s">
        <v>31</v>
      </c>
      <c r="E929" s="94"/>
      <c r="F929" s="24" t="s">
        <v>1</v>
      </c>
      <c r="G929" s="26"/>
      <c r="H929" s="86" t="str">
        <f t="shared" ref="H929" si="4826">IF($G929="","",IF($E929=1,ROUNDDOWN($G929*7.4/1000,0),ROUNDDOWN($G929*6/1000,0)))</f>
        <v/>
      </c>
      <c r="I929" s="87"/>
      <c r="J929" s="86" t="str">
        <f t="shared" ref="J929:J930" si="4827">IF($G929="","",ROUNDDOWN($G929*2/1000,0))</f>
        <v/>
      </c>
      <c r="K929" s="87"/>
      <c r="L929" s="86" t="str">
        <f t="shared" ref="L929:L930" si="4828">IF($G929="","",ROUNDDOWN($G929*2/1000,0))</f>
        <v/>
      </c>
      <c r="M929" s="88"/>
      <c r="N929" s="91" t="str">
        <f t="shared" ref="N929" si="4829">IF(AND($C929="",$C931=""),"",ABS($C929-$C931)+1)</f>
        <v/>
      </c>
      <c r="O929" s="89" t="str">
        <f t="shared" ref="O929" si="4830">REPLACE($O$7,1,2,"差２")</f>
        <v>差２</v>
      </c>
      <c r="P929" s="118" t="str">
        <f t="shared" ref="P929" si="4831">IF($I931="","",$I931*$N929)</f>
        <v/>
      </c>
      <c r="Q929" s="102" t="str">
        <f t="shared" ref="Q929:R929" si="4832">IF($G931="","",$G931*$N929)</f>
        <v/>
      </c>
      <c r="R929" s="102" t="str">
        <f t="shared" si="4832"/>
        <v/>
      </c>
      <c r="S929" s="111"/>
      <c r="U929" s="16"/>
      <c r="V929" s="16"/>
      <c r="W929" s="16"/>
      <c r="X929" s="16"/>
    </row>
    <row r="930" spans="1:24" ht="14.25" thickBot="1" x14ac:dyDescent="0.2">
      <c r="A930" s="107"/>
      <c r="B930" s="67"/>
      <c r="C930" s="116" t="s">
        <v>11</v>
      </c>
      <c r="D930" s="117"/>
      <c r="E930" s="95"/>
      <c r="F930" s="33" t="s">
        <v>2</v>
      </c>
      <c r="G930" s="26"/>
      <c r="H930" s="97" t="str">
        <f t="shared" ref="H930" si="4833">IF($G929="","",IF($E929=1,ROUNDDOWN($G930*7.4/1000,0),ROUNDDOWN($G930*6/1000,0)))</f>
        <v/>
      </c>
      <c r="I930" s="98"/>
      <c r="J930" s="97" t="str">
        <f t="shared" si="4827"/>
        <v/>
      </c>
      <c r="K930" s="98"/>
      <c r="L930" s="97" t="str">
        <f t="shared" si="4828"/>
        <v/>
      </c>
      <c r="M930" s="105"/>
      <c r="N930" s="92"/>
      <c r="O930" s="89"/>
      <c r="P930" s="119"/>
      <c r="Q930" s="103"/>
      <c r="R930" s="103"/>
      <c r="S930" s="111"/>
      <c r="U930" s="16"/>
      <c r="V930" s="16"/>
      <c r="W930" s="16"/>
      <c r="X930" s="16"/>
    </row>
    <row r="931" spans="1:24" ht="14.25" thickBot="1" x14ac:dyDescent="0.2">
      <c r="A931" s="107"/>
      <c r="B931" s="67"/>
      <c r="C931" s="37"/>
      <c r="D931" s="38" t="s">
        <v>31</v>
      </c>
      <c r="E931" s="96"/>
      <c r="F931" s="39" t="str">
        <f t="shared" ref="F931" si="4834">$O$12</f>
        <v>差２</v>
      </c>
      <c r="G931" s="40" t="str">
        <f t="shared" ref="G931" si="4835">IF(AND($G929="",$G930=""),"",$G929-$G930)</f>
        <v/>
      </c>
      <c r="H931" s="41" t="s">
        <v>4</v>
      </c>
      <c r="I931" s="42" t="str">
        <f t="shared" ref="I931" si="4836">IF(AND($H929="",$H930=""),"",$H929-$H930)</f>
        <v/>
      </c>
      <c r="J931" s="41" t="s">
        <v>5</v>
      </c>
      <c r="K931" s="42" t="str">
        <f t="shared" ref="K931" si="4837">IF(AND($J929="",$J930=""),"",$J929-$J930)</f>
        <v/>
      </c>
      <c r="L931" s="43" t="s">
        <v>6</v>
      </c>
      <c r="M931" s="40" t="str">
        <f t="shared" ref="M931" si="4838">IF(AND($L929="",$L930=""),"",$L929-$L930)</f>
        <v/>
      </c>
      <c r="N931" s="92"/>
      <c r="O931" s="90"/>
      <c r="P931" s="119"/>
      <c r="Q931" s="103"/>
      <c r="R931" s="103"/>
      <c r="S931" s="112"/>
      <c r="U931" s="16"/>
      <c r="V931" s="16"/>
      <c r="W931" s="16"/>
      <c r="X931" s="16"/>
    </row>
    <row r="932" spans="1:24" ht="15" thickTop="1" thickBot="1" x14ac:dyDescent="0.2">
      <c r="A932" s="108"/>
      <c r="B932" s="62" t="s">
        <v>18</v>
      </c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4"/>
      <c r="P932" s="44" t="str">
        <f t="shared" ref="P932" si="4839">IF(AND($P926="",$P929=""),"",SUM($P926:$P929))</f>
        <v/>
      </c>
      <c r="Q932" s="45" t="str">
        <f t="shared" ref="Q932" si="4840">IF(AND(Q926="",Q929=""),"",SUM(Q926:Q929))</f>
        <v/>
      </c>
      <c r="R932" s="45" t="str">
        <f t="shared" ref="R932" si="4841">IF(AND($R926="",$R929=""),"",SUM($R926:$R929))</f>
        <v/>
      </c>
      <c r="S932" s="46" t="str">
        <f t="shared" ref="S932" si="4842">IF(AND($P932="",$Q932="",$R932=""),"",SUM($P932:$R932))</f>
        <v/>
      </c>
      <c r="T932" s="52">
        <v>132</v>
      </c>
      <c r="U932" s="53" t="str">
        <f t="shared" ref="U932" si="4843">P932</f>
        <v/>
      </c>
      <c r="V932" s="53" t="str">
        <f t="shared" ref="V932" si="4844">Q932</f>
        <v/>
      </c>
      <c r="W932" s="53" t="str">
        <f t="shared" ref="W932" si="4845">R932</f>
        <v/>
      </c>
      <c r="X932" s="53" t="str">
        <f t="shared" ref="X932" si="4846">S932</f>
        <v/>
      </c>
    </row>
    <row r="933" spans="1:24" ht="14.25" thickBot="1" x14ac:dyDescent="0.2">
      <c r="A933" s="106" t="str" cm="1">
        <f t="array" aca="1" ref="A933" ca="1">IF($B933="","",IF(ISNUMBER(OFFSET(INDIRECT(ADDRESS(ROW(),COLUMN())),-7,0)),OFFSET(INDIRECT(ADDRESS(ROW(),COLUMN())),-7,0)+1,1))</f>
        <v/>
      </c>
      <c r="B933" s="65"/>
      <c r="C933" s="31"/>
      <c r="D933" s="20" t="s">
        <v>31</v>
      </c>
      <c r="E933" s="94" t="s">
        <v>30</v>
      </c>
      <c r="F933" s="21" t="s">
        <v>1</v>
      </c>
      <c r="G933" s="25"/>
      <c r="H933" s="99" t="str">
        <f t="shared" ref="H933" si="4847">IF($G933="","",IF($E933=1,ROUNDDOWN($G933*7.4/1000,0),ROUNDDOWN($G933*6/1000,0)))</f>
        <v/>
      </c>
      <c r="I933" s="101"/>
      <c r="J933" s="99" t="str">
        <f t="shared" ref="J933" si="4848">IF($G933="","",ROUNDDOWN($G933*2/1000,0))</f>
        <v/>
      </c>
      <c r="K933" s="101"/>
      <c r="L933" s="99" t="str">
        <f t="shared" ref="L933" si="4849">IF(G933="","",ROUNDDOWN($G933*2/1000,0))</f>
        <v/>
      </c>
      <c r="M933" s="100"/>
      <c r="N933" s="91" t="str">
        <f t="shared" ref="N933" si="4850">IF(AND($C933="",$C935=""),"",ABS($C933-$C935)+1)</f>
        <v/>
      </c>
      <c r="O933" s="120" t="str">
        <f t="shared" ref="O933" si="4851">REPLACE($O$7,1,2,"差１")</f>
        <v>差１</v>
      </c>
      <c r="P933" s="113" t="str">
        <f t="shared" ref="P933" si="4852">IF($I935="","",$I935*$N933)</f>
        <v/>
      </c>
      <c r="Q933" s="102" t="str">
        <f t="shared" ref="Q933" si="4853">IF($K935="","",$K935*$N933)</f>
        <v/>
      </c>
      <c r="R933" s="102" t="str">
        <f t="shared" ref="R933" si="4854">IF($M935="","",$M935*$N933)</f>
        <v/>
      </c>
      <c r="S933" s="111"/>
      <c r="U933" s="16"/>
      <c r="V933" s="16"/>
      <c r="W933" s="16"/>
      <c r="X933" s="16"/>
    </row>
    <row r="934" spans="1:24" ht="14.25" thickBot="1" x14ac:dyDescent="0.2">
      <c r="A934" s="107"/>
      <c r="B934" s="65"/>
      <c r="C934" s="116" t="s">
        <v>11</v>
      </c>
      <c r="D934" s="117"/>
      <c r="E934" s="95"/>
      <c r="F934" s="33" t="s">
        <v>2</v>
      </c>
      <c r="G934" s="26"/>
      <c r="H934" s="97" t="str">
        <f t="shared" ref="H934" si="4855">IF($G934="","",IF($E933=1,ROUNDDOWN($G934*7.4/1000,0),ROUNDDOWN($G934*6/1000,0)))</f>
        <v/>
      </c>
      <c r="I934" s="98"/>
      <c r="J934" s="97" t="str">
        <f t="shared" ref="J934" si="4856">IF(G934="","",ROUNDDOWN(G934*2/1000,0))</f>
        <v/>
      </c>
      <c r="K934" s="98"/>
      <c r="L934" s="97" t="str">
        <f t="shared" ref="L934" si="4857">IF($G934="","",ROUNDDOWN($G934*2/1000,0))</f>
        <v/>
      </c>
      <c r="M934" s="105"/>
      <c r="N934" s="92"/>
      <c r="O934" s="120"/>
      <c r="P934" s="114"/>
      <c r="Q934" s="103"/>
      <c r="R934" s="103"/>
      <c r="S934" s="111"/>
      <c r="U934" s="16"/>
      <c r="V934" s="16"/>
      <c r="W934" s="16"/>
      <c r="X934" s="16"/>
    </row>
    <row r="935" spans="1:24" ht="14.25" thickBot="1" x14ac:dyDescent="0.2">
      <c r="A935" s="107"/>
      <c r="B935" s="65"/>
      <c r="C935" s="34"/>
      <c r="D935" s="22" t="s">
        <v>31</v>
      </c>
      <c r="E935" s="96"/>
      <c r="F935" s="23" t="str">
        <f t="shared" ref="F935" si="4858">$O$9</f>
        <v>差１</v>
      </c>
      <c r="G935" s="7" t="str">
        <f t="shared" ref="G935" si="4859">IF(AND($G933="",$G934="",""),"",$G933-$G934)</f>
        <v/>
      </c>
      <c r="H935" s="8" t="s">
        <v>4</v>
      </c>
      <c r="I935" s="9" t="str">
        <f t="shared" ref="I935" si="4860">IF(AND($H933="",$H934=""),"",$H933-$H934)</f>
        <v/>
      </c>
      <c r="J935" s="8" t="s">
        <v>5</v>
      </c>
      <c r="K935" s="9" t="str">
        <f t="shared" ref="K935" si="4861">IF(AND($J933="",$J934=""),"",$J933-$J934)</f>
        <v/>
      </c>
      <c r="L935" s="10" t="s">
        <v>6</v>
      </c>
      <c r="M935" s="7" t="str">
        <f t="shared" ref="M935" si="4862">IF(AND($L933="",$L934=""),"",$L933-$L934)</f>
        <v/>
      </c>
      <c r="N935" s="93"/>
      <c r="O935" s="120"/>
      <c r="P935" s="115"/>
      <c r="Q935" s="104"/>
      <c r="R935" s="104"/>
      <c r="S935" s="111"/>
      <c r="U935" s="16"/>
      <c r="V935" s="16"/>
      <c r="W935" s="16"/>
      <c r="X935" s="16"/>
    </row>
    <row r="936" spans="1:24" ht="14.25" thickBot="1" x14ac:dyDescent="0.2">
      <c r="A936" s="107"/>
      <c r="B936" s="66"/>
      <c r="C936" s="31"/>
      <c r="D936" s="20" t="s">
        <v>31</v>
      </c>
      <c r="E936" s="94"/>
      <c r="F936" s="24" t="s">
        <v>1</v>
      </c>
      <c r="G936" s="26"/>
      <c r="H936" s="86" t="str">
        <f t="shared" ref="H936" si="4863">IF($G936="","",IF($E936=1,ROUNDDOWN($G936*7.4/1000,0),ROUNDDOWN($G936*6/1000,0)))</f>
        <v/>
      </c>
      <c r="I936" s="87"/>
      <c r="J936" s="86" t="str">
        <f t="shared" ref="J936:J937" si="4864">IF($G936="","",ROUNDDOWN($G936*2/1000,0))</f>
        <v/>
      </c>
      <c r="K936" s="87"/>
      <c r="L936" s="86" t="str">
        <f t="shared" ref="L936:L937" si="4865">IF($G936="","",ROUNDDOWN($G936*2/1000,0))</f>
        <v/>
      </c>
      <c r="M936" s="88"/>
      <c r="N936" s="91" t="str">
        <f t="shared" ref="N936" si="4866">IF(AND($C936="",$C938=""),"",ABS($C936-$C938)+1)</f>
        <v/>
      </c>
      <c r="O936" s="89" t="str">
        <f t="shared" ref="O936" si="4867">REPLACE($O$7,1,2,"差２")</f>
        <v>差２</v>
      </c>
      <c r="P936" s="118" t="str">
        <f t="shared" ref="P936" si="4868">IF($I938="","",$I938*$N936)</f>
        <v/>
      </c>
      <c r="Q936" s="102" t="str">
        <f t="shared" ref="Q936:R936" si="4869">IF($G938="","",$G938*$N936)</f>
        <v/>
      </c>
      <c r="R936" s="102" t="str">
        <f t="shared" si="4869"/>
        <v/>
      </c>
      <c r="S936" s="111"/>
      <c r="U936" s="16"/>
      <c r="V936" s="16"/>
      <c r="W936" s="16"/>
      <c r="X936" s="16"/>
    </row>
    <row r="937" spans="1:24" ht="14.25" thickBot="1" x14ac:dyDescent="0.2">
      <c r="A937" s="107"/>
      <c r="B937" s="67"/>
      <c r="C937" s="116" t="s">
        <v>11</v>
      </c>
      <c r="D937" s="117"/>
      <c r="E937" s="95"/>
      <c r="F937" s="33" t="s">
        <v>2</v>
      </c>
      <c r="G937" s="26"/>
      <c r="H937" s="97" t="str">
        <f t="shared" ref="H937" si="4870">IF($G936="","",IF($E936=1,ROUNDDOWN($G937*7.4/1000,0),ROUNDDOWN($G937*6/1000,0)))</f>
        <v/>
      </c>
      <c r="I937" s="98"/>
      <c r="J937" s="97" t="str">
        <f t="shared" si="4864"/>
        <v/>
      </c>
      <c r="K937" s="98"/>
      <c r="L937" s="97" t="str">
        <f t="shared" si="4865"/>
        <v/>
      </c>
      <c r="M937" s="105"/>
      <c r="N937" s="92"/>
      <c r="O937" s="89"/>
      <c r="P937" s="119"/>
      <c r="Q937" s="103"/>
      <c r="R937" s="103"/>
      <c r="S937" s="111"/>
      <c r="U937" s="16"/>
      <c r="V937" s="16"/>
      <c r="W937" s="16"/>
      <c r="X937" s="16"/>
    </row>
    <row r="938" spans="1:24" ht="14.25" thickBot="1" x14ac:dyDescent="0.2">
      <c r="A938" s="107"/>
      <c r="B938" s="67"/>
      <c r="C938" s="37"/>
      <c r="D938" s="38" t="s">
        <v>31</v>
      </c>
      <c r="E938" s="96"/>
      <c r="F938" s="39" t="str">
        <f t="shared" ref="F938" si="4871">$O$12</f>
        <v>差２</v>
      </c>
      <c r="G938" s="40" t="str">
        <f t="shared" ref="G938" si="4872">IF(AND($G936="",$G937=""),"",$G936-$G937)</f>
        <v/>
      </c>
      <c r="H938" s="41" t="s">
        <v>4</v>
      </c>
      <c r="I938" s="42" t="str">
        <f t="shared" ref="I938" si="4873">IF(AND($H936="",$H937=""),"",$H936-$H937)</f>
        <v/>
      </c>
      <c r="J938" s="41" t="s">
        <v>5</v>
      </c>
      <c r="K938" s="42" t="str">
        <f t="shared" ref="K938" si="4874">IF(AND($J936="",$J937=""),"",$J936-$J937)</f>
        <v/>
      </c>
      <c r="L938" s="43" t="s">
        <v>6</v>
      </c>
      <c r="M938" s="40" t="str">
        <f t="shared" ref="M938" si="4875">IF(AND($L936="",$L937=""),"",$L936-$L937)</f>
        <v/>
      </c>
      <c r="N938" s="92"/>
      <c r="O938" s="90"/>
      <c r="P938" s="119"/>
      <c r="Q938" s="103"/>
      <c r="R938" s="103"/>
      <c r="S938" s="112"/>
      <c r="U938" s="16"/>
      <c r="V938" s="16"/>
      <c r="W938" s="16"/>
      <c r="X938" s="16"/>
    </row>
    <row r="939" spans="1:24" ht="15" thickTop="1" thickBot="1" x14ac:dyDescent="0.2">
      <c r="A939" s="108"/>
      <c r="B939" s="62" t="s">
        <v>18</v>
      </c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4"/>
      <c r="P939" s="44" t="str">
        <f t="shared" ref="P939" si="4876">IF(AND($P933="",$P936=""),"",SUM($P933:$P936))</f>
        <v/>
      </c>
      <c r="Q939" s="45" t="str">
        <f t="shared" ref="Q939" si="4877">IF(AND(Q933="",Q936=""),"",SUM(Q933:Q936))</f>
        <v/>
      </c>
      <c r="R939" s="45" t="str">
        <f t="shared" ref="R939" si="4878">IF(AND($R933="",$R936=""),"",SUM($R933:$R936))</f>
        <v/>
      </c>
      <c r="S939" s="46" t="str">
        <f t="shared" ref="S939" si="4879">IF(AND($P939="",$Q939="",$R939=""),"",SUM($P939:$R939))</f>
        <v/>
      </c>
      <c r="T939" s="52">
        <v>133</v>
      </c>
      <c r="U939" s="53" t="str">
        <f t="shared" ref="U939" si="4880">P939</f>
        <v/>
      </c>
      <c r="V939" s="53" t="str">
        <f t="shared" ref="V939" si="4881">Q939</f>
        <v/>
      </c>
      <c r="W939" s="53" t="str">
        <f t="shared" ref="W939" si="4882">R939</f>
        <v/>
      </c>
      <c r="X939" s="53" t="str">
        <f t="shared" ref="X939" si="4883">S939</f>
        <v/>
      </c>
    </row>
    <row r="940" spans="1:24" ht="14.25" thickBot="1" x14ac:dyDescent="0.2">
      <c r="A940" s="106" t="str" cm="1">
        <f t="array" aca="1" ref="A940" ca="1">IF($B940="","",IF(ISNUMBER(OFFSET(INDIRECT(ADDRESS(ROW(),COLUMN())),-7,0)),OFFSET(INDIRECT(ADDRESS(ROW(),COLUMN())),-7,0)+1,1))</f>
        <v/>
      </c>
      <c r="B940" s="65"/>
      <c r="C940" s="31"/>
      <c r="D940" s="20" t="s">
        <v>31</v>
      </c>
      <c r="E940" s="94" t="s">
        <v>30</v>
      </c>
      <c r="F940" s="21" t="s">
        <v>1</v>
      </c>
      <c r="G940" s="25"/>
      <c r="H940" s="99" t="str">
        <f t="shared" ref="H940" si="4884">IF($G940="","",IF($E940=1,ROUNDDOWN($G940*7.4/1000,0),ROUNDDOWN($G940*6/1000,0)))</f>
        <v/>
      </c>
      <c r="I940" s="101"/>
      <c r="J940" s="99" t="str">
        <f t="shared" ref="J940" si="4885">IF($G940="","",ROUNDDOWN($G940*2/1000,0))</f>
        <v/>
      </c>
      <c r="K940" s="101"/>
      <c r="L940" s="99" t="str">
        <f t="shared" ref="L940" si="4886">IF(G940="","",ROUNDDOWN($G940*2/1000,0))</f>
        <v/>
      </c>
      <c r="M940" s="100"/>
      <c r="N940" s="91" t="str">
        <f t="shared" ref="N940" si="4887">IF(AND($C940="",$C942=""),"",ABS($C940-$C942)+1)</f>
        <v/>
      </c>
      <c r="O940" s="120" t="str">
        <f t="shared" ref="O940" si="4888">REPLACE($O$7,1,2,"差１")</f>
        <v>差１</v>
      </c>
      <c r="P940" s="113" t="str">
        <f t="shared" ref="P940" si="4889">IF($I942="","",$I942*$N940)</f>
        <v/>
      </c>
      <c r="Q940" s="102" t="str">
        <f t="shared" ref="Q940" si="4890">IF($K942="","",$K942*$N940)</f>
        <v/>
      </c>
      <c r="R940" s="102" t="str">
        <f t="shared" ref="R940" si="4891">IF($M942="","",$M942*$N940)</f>
        <v/>
      </c>
      <c r="S940" s="111"/>
      <c r="U940" s="16"/>
      <c r="V940" s="16"/>
      <c r="W940" s="16"/>
      <c r="X940" s="16"/>
    </row>
    <row r="941" spans="1:24" ht="14.25" thickBot="1" x14ac:dyDescent="0.2">
      <c r="A941" s="107"/>
      <c r="B941" s="65"/>
      <c r="C941" s="116" t="s">
        <v>11</v>
      </c>
      <c r="D941" s="117"/>
      <c r="E941" s="95"/>
      <c r="F941" s="33" t="s">
        <v>2</v>
      </c>
      <c r="G941" s="26"/>
      <c r="H941" s="97" t="str">
        <f t="shared" ref="H941" si="4892">IF($G941="","",IF($E940=1,ROUNDDOWN($G941*7.4/1000,0),ROUNDDOWN($G941*6/1000,0)))</f>
        <v/>
      </c>
      <c r="I941" s="98"/>
      <c r="J941" s="97" t="str">
        <f t="shared" ref="J941" si="4893">IF(G941="","",ROUNDDOWN(G941*2/1000,0))</f>
        <v/>
      </c>
      <c r="K941" s="98"/>
      <c r="L941" s="97" t="str">
        <f t="shared" ref="L941" si="4894">IF($G941="","",ROUNDDOWN($G941*2/1000,0))</f>
        <v/>
      </c>
      <c r="M941" s="105"/>
      <c r="N941" s="92"/>
      <c r="O941" s="120"/>
      <c r="P941" s="114"/>
      <c r="Q941" s="103"/>
      <c r="R941" s="103"/>
      <c r="S941" s="111"/>
      <c r="U941" s="16"/>
      <c r="V941" s="16"/>
      <c r="W941" s="16"/>
      <c r="X941" s="16"/>
    </row>
    <row r="942" spans="1:24" ht="14.25" thickBot="1" x14ac:dyDescent="0.2">
      <c r="A942" s="107"/>
      <c r="B942" s="65"/>
      <c r="C942" s="34"/>
      <c r="D942" s="22" t="s">
        <v>31</v>
      </c>
      <c r="E942" s="96"/>
      <c r="F942" s="23" t="str">
        <f t="shared" ref="F942" si="4895">$O$9</f>
        <v>差１</v>
      </c>
      <c r="G942" s="7" t="str">
        <f t="shared" ref="G942" si="4896">IF(AND($G940="",$G941="",""),"",$G940-$G941)</f>
        <v/>
      </c>
      <c r="H942" s="8" t="s">
        <v>4</v>
      </c>
      <c r="I942" s="9" t="str">
        <f t="shared" ref="I942" si="4897">IF(AND($H940="",$H941=""),"",$H940-$H941)</f>
        <v/>
      </c>
      <c r="J942" s="8" t="s">
        <v>5</v>
      </c>
      <c r="K942" s="9" t="str">
        <f t="shared" ref="K942" si="4898">IF(AND($J940="",$J941=""),"",$J940-$J941)</f>
        <v/>
      </c>
      <c r="L942" s="10" t="s">
        <v>6</v>
      </c>
      <c r="M942" s="7" t="str">
        <f t="shared" ref="M942" si="4899">IF(AND($L940="",$L941=""),"",$L940-$L941)</f>
        <v/>
      </c>
      <c r="N942" s="93"/>
      <c r="O942" s="120"/>
      <c r="P942" s="115"/>
      <c r="Q942" s="104"/>
      <c r="R942" s="104"/>
      <c r="S942" s="111"/>
      <c r="U942" s="16"/>
      <c r="V942" s="16"/>
      <c r="W942" s="16"/>
      <c r="X942" s="16"/>
    </row>
    <row r="943" spans="1:24" ht="14.25" thickBot="1" x14ac:dyDescent="0.2">
      <c r="A943" s="107"/>
      <c r="B943" s="66"/>
      <c r="C943" s="31"/>
      <c r="D943" s="20" t="s">
        <v>31</v>
      </c>
      <c r="E943" s="94"/>
      <c r="F943" s="24" t="s">
        <v>1</v>
      </c>
      <c r="G943" s="26"/>
      <c r="H943" s="86" t="str">
        <f t="shared" ref="H943" si="4900">IF($G943="","",IF($E943=1,ROUNDDOWN($G943*7.4/1000,0),ROUNDDOWN($G943*6/1000,0)))</f>
        <v/>
      </c>
      <c r="I943" s="87"/>
      <c r="J943" s="86" t="str">
        <f t="shared" ref="J943:J944" si="4901">IF($G943="","",ROUNDDOWN($G943*2/1000,0))</f>
        <v/>
      </c>
      <c r="K943" s="87"/>
      <c r="L943" s="86" t="str">
        <f t="shared" ref="L943:L944" si="4902">IF($G943="","",ROUNDDOWN($G943*2/1000,0))</f>
        <v/>
      </c>
      <c r="M943" s="88"/>
      <c r="N943" s="91" t="str">
        <f t="shared" ref="N943" si="4903">IF(AND($C943="",$C945=""),"",ABS($C943-$C945)+1)</f>
        <v/>
      </c>
      <c r="O943" s="89" t="str">
        <f t="shared" ref="O943" si="4904">REPLACE($O$7,1,2,"差２")</f>
        <v>差２</v>
      </c>
      <c r="P943" s="118" t="str">
        <f t="shared" ref="P943" si="4905">IF($I945="","",$I945*$N943)</f>
        <v/>
      </c>
      <c r="Q943" s="102" t="str">
        <f t="shared" ref="Q943:R943" si="4906">IF($G945="","",$G945*$N943)</f>
        <v/>
      </c>
      <c r="R943" s="102" t="str">
        <f t="shared" si="4906"/>
        <v/>
      </c>
      <c r="S943" s="111"/>
      <c r="U943" s="16"/>
      <c r="V943" s="16"/>
      <c r="W943" s="16"/>
      <c r="X943" s="16"/>
    </row>
    <row r="944" spans="1:24" ht="14.25" thickBot="1" x14ac:dyDescent="0.2">
      <c r="A944" s="107"/>
      <c r="B944" s="67"/>
      <c r="C944" s="116" t="s">
        <v>11</v>
      </c>
      <c r="D944" s="117"/>
      <c r="E944" s="95"/>
      <c r="F944" s="33" t="s">
        <v>2</v>
      </c>
      <c r="G944" s="26"/>
      <c r="H944" s="97" t="str">
        <f t="shared" ref="H944" si="4907">IF($G943="","",IF($E943=1,ROUNDDOWN($G944*7.4/1000,0),ROUNDDOWN($G944*6/1000,0)))</f>
        <v/>
      </c>
      <c r="I944" s="98"/>
      <c r="J944" s="97" t="str">
        <f t="shared" si="4901"/>
        <v/>
      </c>
      <c r="K944" s="98"/>
      <c r="L944" s="97" t="str">
        <f t="shared" si="4902"/>
        <v/>
      </c>
      <c r="M944" s="105"/>
      <c r="N944" s="92"/>
      <c r="O944" s="89"/>
      <c r="P944" s="119"/>
      <c r="Q944" s="103"/>
      <c r="R944" s="103"/>
      <c r="S944" s="111"/>
      <c r="U944" s="16"/>
      <c r="V944" s="16"/>
      <c r="W944" s="16"/>
      <c r="X944" s="16"/>
    </row>
    <row r="945" spans="1:24" ht="14.25" thickBot="1" x14ac:dyDescent="0.2">
      <c r="A945" s="107"/>
      <c r="B945" s="67"/>
      <c r="C945" s="37"/>
      <c r="D945" s="38" t="s">
        <v>31</v>
      </c>
      <c r="E945" s="96"/>
      <c r="F945" s="39" t="str">
        <f t="shared" ref="F945" si="4908">$O$12</f>
        <v>差２</v>
      </c>
      <c r="G945" s="40" t="str">
        <f t="shared" ref="G945" si="4909">IF(AND($G943="",$G944=""),"",$G943-$G944)</f>
        <v/>
      </c>
      <c r="H945" s="41" t="s">
        <v>4</v>
      </c>
      <c r="I945" s="42" t="str">
        <f t="shared" ref="I945" si="4910">IF(AND($H943="",$H944=""),"",$H943-$H944)</f>
        <v/>
      </c>
      <c r="J945" s="41" t="s">
        <v>5</v>
      </c>
      <c r="K945" s="42" t="str">
        <f t="shared" ref="K945" si="4911">IF(AND($J943="",$J944=""),"",$J943-$J944)</f>
        <v/>
      </c>
      <c r="L945" s="43" t="s">
        <v>6</v>
      </c>
      <c r="M945" s="40" t="str">
        <f t="shared" ref="M945" si="4912">IF(AND($L943="",$L944=""),"",$L943-$L944)</f>
        <v/>
      </c>
      <c r="N945" s="92"/>
      <c r="O945" s="90"/>
      <c r="P945" s="119"/>
      <c r="Q945" s="103"/>
      <c r="R945" s="103"/>
      <c r="S945" s="112"/>
      <c r="U945" s="16"/>
      <c r="V945" s="16"/>
      <c r="W945" s="16"/>
      <c r="X945" s="16"/>
    </row>
    <row r="946" spans="1:24" ht="15" thickTop="1" thickBot="1" x14ac:dyDescent="0.2">
      <c r="A946" s="108"/>
      <c r="B946" s="62" t="s">
        <v>18</v>
      </c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4"/>
      <c r="P946" s="44" t="str">
        <f t="shared" ref="P946" si="4913">IF(AND($P940="",$P943=""),"",SUM($P940:$P943))</f>
        <v/>
      </c>
      <c r="Q946" s="45" t="str">
        <f t="shared" ref="Q946" si="4914">IF(AND(Q940="",Q943=""),"",SUM(Q940:Q943))</f>
        <v/>
      </c>
      <c r="R946" s="45" t="str">
        <f t="shared" ref="R946" si="4915">IF(AND($R940="",$R943=""),"",SUM($R940:$R943))</f>
        <v/>
      </c>
      <c r="S946" s="46" t="str">
        <f t="shared" ref="S946" si="4916">IF(AND($P946="",$Q946="",$R946=""),"",SUM($P946:$R946))</f>
        <v/>
      </c>
      <c r="T946" s="52">
        <v>134</v>
      </c>
      <c r="U946" s="53" t="str">
        <f t="shared" ref="U946" si="4917">P946</f>
        <v/>
      </c>
      <c r="V946" s="53" t="str">
        <f t="shared" ref="V946" si="4918">Q946</f>
        <v/>
      </c>
      <c r="W946" s="53" t="str">
        <f t="shared" ref="W946" si="4919">R946</f>
        <v/>
      </c>
      <c r="X946" s="53" t="str">
        <f t="shared" ref="X946" si="4920">S946</f>
        <v/>
      </c>
    </row>
    <row r="947" spans="1:24" ht="14.25" thickBot="1" x14ac:dyDescent="0.2">
      <c r="A947" s="106" t="str" cm="1">
        <f t="array" aca="1" ref="A947" ca="1">IF($B947="","",IF(ISNUMBER(OFFSET(INDIRECT(ADDRESS(ROW(),COLUMN())),-7,0)),OFFSET(INDIRECT(ADDRESS(ROW(),COLUMN())),-7,0)+1,1))</f>
        <v/>
      </c>
      <c r="B947" s="65"/>
      <c r="C947" s="31"/>
      <c r="D947" s="20" t="s">
        <v>31</v>
      </c>
      <c r="E947" s="94" t="s">
        <v>30</v>
      </c>
      <c r="F947" s="21" t="s">
        <v>1</v>
      </c>
      <c r="G947" s="25"/>
      <c r="H947" s="99" t="str">
        <f t="shared" ref="H947" si="4921">IF($G947="","",IF($E947=1,ROUNDDOWN($G947*7.4/1000,0),ROUNDDOWN($G947*6/1000,0)))</f>
        <v/>
      </c>
      <c r="I947" s="101"/>
      <c r="J947" s="99" t="str">
        <f t="shared" ref="J947" si="4922">IF($G947="","",ROUNDDOWN($G947*2/1000,0))</f>
        <v/>
      </c>
      <c r="K947" s="101"/>
      <c r="L947" s="99" t="str">
        <f t="shared" ref="L947" si="4923">IF(G947="","",ROUNDDOWN($G947*2/1000,0))</f>
        <v/>
      </c>
      <c r="M947" s="100"/>
      <c r="N947" s="91" t="str">
        <f t="shared" ref="N947" si="4924">IF(AND($C947="",$C949=""),"",ABS($C947-$C949)+1)</f>
        <v/>
      </c>
      <c r="O947" s="120" t="str">
        <f t="shared" ref="O947" si="4925">REPLACE($O$7,1,2,"差１")</f>
        <v>差１</v>
      </c>
      <c r="P947" s="113" t="str">
        <f t="shared" ref="P947" si="4926">IF($I949="","",$I949*$N947)</f>
        <v/>
      </c>
      <c r="Q947" s="102" t="str">
        <f t="shared" ref="Q947" si="4927">IF($K949="","",$K949*$N947)</f>
        <v/>
      </c>
      <c r="R947" s="102" t="str">
        <f t="shared" ref="R947" si="4928">IF($M949="","",$M949*$N947)</f>
        <v/>
      </c>
      <c r="S947" s="111"/>
      <c r="U947" s="16"/>
      <c r="V947" s="16"/>
      <c r="W947" s="16"/>
      <c r="X947" s="16"/>
    </row>
    <row r="948" spans="1:24" ht="14.25" thickBot="1" x14ac:dyDescent="0.2">
      <c r="A948" s="107"/>
      <c r="B948" s="65"/>
      <c r="C948" s="116" t="s">
        <v>11</v>
      </c>
      <c r="D948" s="117"/>
      <c r="E948" s="95"/>
      <c r="F948" s="33" t="s">
        <v>2</v>
      </c>
      <c r="G948" s="26"/>
      <c r="H948" s="97" t="str">
        <f t="shared" ref="H948" si="4929">IF($G948="","",IF($E947=1,ROUNDDOWN($G948*7.4/1000,0),ROUNDDOWN($G948*6/1000,0)))</f>
        <v/>
      </c>
      <c r="I948" s="98"/>
      <c r="J948" s="97" t="str">
        <f t="shared" ref="J948" si="4930">IF(G948="","",ROUNDDOWN(G948*2/1000,0))</f>
        <v/>
      </c>
      <c r="K948" s="98"/>
      <c r="L948" s="97" t="str">
        <f t="shared" ref="L948" si="4931">IF($G948="","",ROUNDDOWN($G948*2/1000,0))</f>
        <v/>
      </c>
      <c r="M948" s="105"/>
      <c r="N948" s="92"/>
      <c r="O948" s="120"/>
      <c r="P948" s="114"/>
      <c r="Q948" s="103"/>
      <c r="R948" s="103"/>
      <c r="S948" s="111"/>
      <c r="U948" s="16"/>
      <c r="V948" s="16"/>
      <c r="W948" s="16"/>
      <c r="X948" s="16"/>
    </row>
    <row r="949" spans="1:24" ht="14.25" thickBot="1" x14ac:dyDescent="0.2">
      <c r="A949" s="107"/>
      <c r="B949" s="65"/>
      <c r="C949" s="34"/>
      <c r="D949" s="22" t="s">
        <v>31</v>
      </c>
      <c r="E949" s="96"/>
      <c r="F949" s="23" t="str">
        <f t="shared" ref="F949" si="4932">$O$9</f>
        <v>差１</v>
      </c>
      <c r="G949" s="7" t="str">
        <f t="shared" ref="G949" si="4933">IF(AND($G947="",$G948="",""),"",$G947-$G948)</f>
        <v/>
      </c>
      <c r="H949" s="8" t="s">
        <v>4</v>
      </c>
      <c r="I949" s="9" t="str">
        <f t="shared" ref="I949" si="4934">IF(AND($H947="",$H948=""),"",$H947-$H948)</f>
        <v/>
      </c>
      <c r="J949" s="8" t="s">
        <v>5</v>
      </c>
      <c r="K949" s="9" t="str">
        <f t="shared" ref="K949" si="4935">IF(AND($J947="",$J948=""),"",$J947-$J948)</f>
        <v/>
      </c>
      <c r="L949" s="10" t="s">
        <v>6</v>
      </c>
      <c r="M949" s="7" t="str">
        <f t="shared" ref="M949" si="4936">IF(AND($L947="",$L948=""),"",$L947-$L948)</f>
        <v/>
      </c>
      <c r="N949" s="93"/>
      <c r="O949" s="120"/>
      <c r="P949" s="115"/>
      <c r="Q949" s="104"/>
      <c r="R949" s="104"/>
      <c r="S949" s="111"/>
      <c r="U949" s="16"/>
      <c r="V949" s="16"/>
      <c r="W949" s="16"/>
      <c r="X949" s="16"/>
    </row>
    <row r="950" spans="1:24" ht="14.25" thickBot="1" x14ac:dyDescent="0.2">
      <c r="A950" s="107"/>
      <c r="B950" s="66"/>
      <c r="C950" s="31"/>
      <c r="D950" s="20" t="s">
        <v>31</v>
      </c>
      <c r="E950" s="94"/>
      <c r="F950" s="24" t="s">
        <v>1</v>
      </c>
      <c r="G950" s="26"/>
      <c r="H950" s="86" t="str">
        <f t="shared" ref="H950" si="4937">IF($G950="","",IF($E950=1,ROUNDDOWN($G950*7.4/1000,0),ROUNDDOWN($G950*6/1000,0)))</f>
        <v/>
      </c>
      <c r="I950" s="87"/>
      <c r="J950" s="86" t="str">
        <f t="shared" ref="J950:J951" si="4938">IF($G950="","",ROUNDDOWN($G950*2/1000,0))</f>
        <v/>
      </c>
      <c r="K950" s="87"/>
      <c r="L950" s="86" t="str">
        <f t="shared" ref="L950:L951" si="4939">IF($G950="","",ROUNDDOWN($G950*2/1000,0))</f>
        <v/>
      </c>
      <c r="M950" s="88"/>
      <c r="N950" s="91" t="str">
        <f t="shared" ref="N950" si="4940">IF(AND($C950="",$C952=""),"",ABS($C950-$C952)+1)</f>
        <v/>
      </c>
      <c r="O950" s="89" t="str">
        <f t="shared" ref="O950" si="4941">REPLACE($O$7,1,2,"差２")</f>
        <v>差２</v>
      </c>
      <c r="P950" s="118" t="str">
        <f t="shared" ref="P950" si="4942">IF($I952="","",$I952*$N950)</f>
        <v/>
      </c>
      <c r="Q950" s="102" t="str">
        <f t="shared" ref="Q950:R950" si="4943">IF($G952="","",$G952*$N950)</f>
        <v/>
      </c>
      <c r="R950" s="102" t="str">
        <f t="shared" si="4943"/>
        <v/>
      </c>
      <c r="S950" s="111"/>
      <c r="U950" s="16"/>
      <c r="V950" s="16"/>
      <c r="W950" s="16"/>
      <c r="X950" s="16"/>
    </row>
    <row r="951" spans="1:24" ht="14.25" thickBot="1" x14ac:dyDescent="0.2">
      <c r="A951" s="107"/>
      <c r="B951" s="67"/>
      <c r="C951" s="116" t="s">
        <v>11</v>
      </c>
      <c r="D951" s="117"/>
      <c r="E951" s="95"/>
      <c r="F951" s="33" t="s">
        <v>2</v>
      </c>
      <c r="G951" s="26"/>
      <c r="H951" s="97" t="str">
        <f t="shared" ref="H951" si="4944">IF($G950="","",IF($E950=1,ROUNDDOWN($G951*7.4/1000,0),ROUNDDOWN($G951*6/1000,0)))</f>
        <v/>
      </c>
      <c r="I951" s="98"/>
      <c r="J951" s="97" t="str">
        <f t="shared" si="4938"/>
        <v/>
      </c>
      <c r="K951" s="98"/>
      <c r="L951" s="97" t="str">
        <f t="shared" si="4939"/>
        <v/>
      </c>
      <c r="M951" s="105"/>
      <c r="N951" s="92"/>
      <c r="O951" s="89"/>
      <c r="P951" s="119"/>
      <c r="Q951" s="103"/>
      <c r="R951" s="103"/>
      <c r="S951" s="111"/>
      <c r="U951" s="16"/>
      <c r="V951" s="16"/>
      <c r="W951" s="16"/>
      <c r="X951" s="16"/>
    </row>
    <row r="952" spans="1:24" ht="14.25" thickBot="1" x14ac:dyDescent="0.2">
      <c r="A952" s="107"/>
      <c r="B952" s="67"/>
      <c r="C952" s="37"/>
      <c r="D952" s="38" t="s">
        <v>31</v>
      </c>
      <c r="E952" s="96"/>
      <c r="F952" s="39" t="str">
        <f t="shared" ref="F952" si="4945">$O$12</f>
        <v>差２</v>
      </c>
      <c r="G952" s="40" t="str">
        <f t="shared" ref="G952" si="4946">IF(AND($G950="",$G951=""),"",$G950-$G951)</f>
        <v/>
      </c>
      <c r="H952" s="41" t="s">
        <v>4</v>
      </c>
      <c r="I952" s="42" t="str">
        <f t="shared" ref="I952" si="4947">IF(AND($H950="",$H951=""),"",$H950-$H951)</f>
        <v/>
      </c>
      <c r="J952" s="41" t="s">
        <v>5</v>
      </c>
      <c r="K952" s="42" t="str">
        <f t="shared" ref="K952" si="4948">IF(AND($J950="",$J951=""),"",$J950-$J951)</f>
        <v/>
      </c>
      <c r="L952" s="43" t="s">
        <v>6</v>
      </c>
      <c r="M952" s="40" t="str">
        <f t="shared" ref="M952" si="4949">IF(AND($L950="",$L951=""),"",$L950-$L951)</f>
        <v/>
      </c>
      <c r="N952" s="92"/>
      <c r="O952" s="90"/>
      <c r="P952" s="119"/>
      <c r="Q952" s="103"/>
      <c r="R952" s="103"/>
      <c r="S952" s="112"/>
      <c r="U952" s="16"/>
      <c r="V952" s="16"/>
      <c r="W952" s="16"/>
      <c r="X952" s="16"/>
    </row>
    <row r="953" spans="1:24" ht="15" thickTop="1" thickBot="1" x14ac:dyDescent="0.2">
      <c r="A953" s="108"/>
      <c r="B953" s="62" t="s">
        <v>18</v>
      </c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4"/>
      <c r="P953" s="44" t="str">
        <f t="shared" ref="P953" si="4950">IF(AND($P947="",$P950=""),"",SUM($P947:$P950))</f>
        <v/>
      </c>
      <c r="Q953" s="45" t="str">
        <f t="shared" ref="Q953" si="4951">IF(AND(Q947="",Q950=""),"",SUM(Q947:Q950))</f>
        <v/>
      </c>
      <c r="R953" s="45" t="str">
        <f t="shared" ref="R953" si="4952">IF(AND($R947="",$R950=""),"",SUM($R947:$R950))</f>
        <v/>
      </c>
      <c r="S953" s="46" t="str">
        <f t="shared" ref="S953" si="4953">IF(AND($P953="",$Q953="",$R953=""),"",SUM($P953:$R953))</f>
        <v/>
      </c>
      <c r="T953" s="52">
        <v>135</v>
      </c>
      <c r="U953" s="53" t="str">
        <f t="shared" ref="U953" si="4954">P953</f>
        <v/>
      </c>
      <c r="V953" s="53" t="str">
        <f t="shared" ref="V953" si="4955">Q953</f>
        <v/>
      </c>
      <c r="W953" s="53" t="str">
        <f t="shared" ref="W953" si="4956">R953</f>
        <v/>
      </c>
      <c r="X953" s="53" t="str">
        <f t="shared" ref="X953" si="4957">S953</f>
        <v/>
      </c>
    </row>
    <row r="954" spans="1:24" ht="14.25" thickBot="1" x14ac:dyDescent="0.2">
      <c r="A954" s="106" t="str" cm="1">
        <f t="array" aca="1" ref="A954" ca="1">IF($B954="","",IF(ISNUMBER(OFFSET(INDIRECT(ADDRESS(ROW(),COLUMN())),-7,0)),OFFSET(INDIRECT(ADDRESS(ROW(),COLUMN())),-7,0)+1,1))</f>
        <v/>
      </c>
      <c r="B954" s="65"/>
      <c r="C954" s="31"/>
      <c r="D954" s="20" t="s">
        <v>31</v>
      </c>
      <c r="E954" s="94" t="s">
        <v>30</v>
      </c>
      <c r="F954" s="21" t="s">
        <v>1</v>
      </c>
      <c r="G954" s="25"/>
      <c r="H954" s="99" t="str">
        <f t="shared" ref="H954" si="4958">IF($G954="","",IF($E954=1,ROUNDDOWN($G954*7.4/1000,0),ROUNDDOWN($G954*6/1000,0)))</f>
        <v/>
      </c>
      <c r="I954" s="101"/>
      <c r="J954" s="99" t="str">
        <f t="shared" ref="J954" si="4959">IF($G954="","",ROUNDDOWN($G954*2/1000,0))</f>
        <v/>
      </c>
      <c r="K954" s="101"/>
      <c r="L954" s="99" t="str">
        <f t="shared" ref="L954" si="4960">IF(G954="","",ROUNDDOWN($G954*2/1000,0))</f>
        <v/>
      </c>
      <c r="M954" s="100"/>
      <c r="N954" s="91" t="str">
        <f t="shared" ref="N954" si="4961">IF(AND($C954="",$C956=""),"",ABS($C954-$C956)+1)</f>
        <v/>
      </c>
      <c r="O954" s="120" t="str">
        <f t="shared" ref="O954" si="4962">REPLACE($O$7,1,2,"差１")</f>
        <v>差１</v>
      </c>
      <c r="P954" s="113" t="str">
        <f t="shared" ref="P954" si="4963">IF($I956="","",$I956*$N954)</f>
        <v/>
      </c>
      <c r="Q954" s="102" t="str">
        <f t="shared" ref="Q954" si="4964">IF($K956="","",$K956*$N954)</f>
        <v/>
      </c>
      <c r="R954" s="102" t="str">
        <f t="shared" ref="R954" si="4965">IF($M956="","",$M956*$N954)</f>
        <v/>
      </c>
      <c r="S954" s="111"/>
      <c r="U954" s="16"/>
      <c r="V954" s="16"/>
      <c r="W954" s="16"/>
      <c r="X954" s="16"/>
    </row>
    <row r="955" spans="1:24" ht="14.25" thickBot="1" x14ac:dyDescent="0.2">
      <c r="A955" s="107"/>
      <c r="B955" s="65"/>
      <c r="C955" s="116" t="s">
        <v>11</v>
      </c>
      <c r="D955" s="117"/>
      <c r="E955" s="95"/>
      <c r="F955" s="33" t="s">
        <v>2</v>
      </c>
      <c r="G955" s="26"/>
      <c r="H955" s="97" t="str">
        <f t="shared" ref="H955" si="4966">IF($G955="","",IF($E954=1,ROUNDDOWN($G955*7.4/1000,0),ROUNDDOWN($G955*6/1000,0)))</f>
        <v/>
      </c>
      <c r="I955" s="98"/>
      <c r="J955" s="97" t="str">
        <f t="shared" ref="J955" si="4967">IF(G955="","",ROUNDDOWN(G955*2/1000,0))</f>
        <v/>
      </c>
      <c r="K955" s="98"/>
      <c r="L955" s="97" t="str">
        <f t="shared" ref="L955" si="4968">IF($G955="","",ROUNDDOWN($G955*2/1000,0))</f>
        <v/>
      </c>
      <c r="M955" s="105"/>
      <c r="N955" s="92"/>
      <c r="O955" s="120"/>
      <c r="P955" s="114"/>
      <c r="Q955" s="103"/>
      <c r="R955" s="103"/>
      <c r="S955" s="111"/>
      <c r="U955" s="16"/>
      <c r="V955" s="16"/>
      <c r="W955" s="16"/>
      <c r="X955" s="16"/>
    </row>
    <row r="956" spans="1:24" ht="14.25" thickBot="1" x14ac:dyDescent="0.2">
      <c r="A956" s="107"/>
      <c r="B956" s="65"/>
      <c r="C956" s="34"/>
      <c r="D956" s="22" t="s">
        <v>31</v>
      </c>
      <c r="E956" s="96"/>
      <c r="F956" s="23" t="str">
        <f t="shared" ref="F956" si="4969">$O$9</f>
        <v>差１</v>
      </c>
      <c r="G956" s="7" t="str">
        <f t="shared" ref="G956" si="4970">IF(AND($G954="",$G955="",""),"",$G954-$G955)</f>
        <v/>
      </c>
      <c r="H956" s="8" t="s">
        <v>4</v>
      </c>
      <c r="I956" s="9" t="str">
        <f t="shared" ref="I956" si="4971">IF(AND($H954="",$H955=""),"",$H954-$H955)</f>
        <v/>
      </c>
      <c r="J956" s="8" t="s">
        <v>5</v>
      </c>
      <c r="K956" s="9" t="str">
        <f t="shared" ref="K956" si="4972">IF(AND($J954="",$J955=""),"",$J954-$J955)</f>
        <v/>
      </c>
      <c r="L956" s="10" t="s">
        <v>6</v>
      </c>
      <c r="M956" s="7" t="str">
        <f t="shared" ref="M956" si="4973">IF(AND($L954="",$L955=""),"",$L954-$L955)</f>
        <v/>
      </c>
      <c r="N956" s="93"/>
      <c r="O956" s="120"/>
      <c r="P956" s="115"/>
      <c r="Q956" s="104"/>
      <c r="R956" s="104"/>
      <c r="S956" s="111"/>
      <c r="U956" s="16"/>
      <c r="V956" s="16"/>
      <c r="W956" s="16"/>
      <c r="X956" s="16"/>
    </row>
    <row r="957" spans="1:24" ht="14.25" thickBot="1" x14ac:dyDescent="0.2">
      <c r="A957" s="107"/>
      <c r="B957" s="66"/>
      <c r="C957" s="31"/>
      <c r="D957" s="20" t="s">
        <v>31</v>
      </c>
      <c r="E957" s="94"/>
      <c r="F957" s="24" t="s">
        <v>1</v>
      </c>
      <c r="G957" s="26"/>
      <c r="H957" s="86" t="str">
        <f t="shared" ref="H957" si="4974">IF($G957="","",IF($E957=1,ROUNDDOWN($G957*7.4/1000,0),ROUNDDOWN($G957*6/1000,0)))</f>
        <v/>
      </c>
      <c r="I957" s="87"/>
      <c r="J957" s="86" t="str">
        <f t="shared" ref="J957:J958" si="4975">IF($G957="","",ROUNDDOWN($G957*2/1000,0))</f>
        <v/>
      </c>
      <c r="K957" s="87"/>
      <c r="L957" s="86" t="str">
        <f t="shared" ref="L957:L958" si="4976">IF($G957="","",ROUNDDOWN($G957*2/1000,0))</f>
        <v/>
      </c>
      <c r="M957" s="88"/>
      <c r="N957" s="91" t="str">
        <f t="shared" ref="N957" si="4977">IF(AND($C957="",$C959=""),"",ABS($C957-$C959)+1)</f>
        <v/>
      </c>
      <c r="O957" s="89" t="str">
        <f t="shared" ref="O957" si="4978">REPLACE($O$7,1,2,"差２")</f>
        <v>差２</v>
      </c>
      <c r="P957" s="118" t="str">
        <f t="shared" ref="P957" si="4979">IF($I959="","",$I959*$N957)</f>
        <v/>
      </c>
      <c r="Q957" s="102" t="str">
        <f t="shared" ref="Q957:R957" si="4980">IF($G959="","",$G959*$N957)</f>
        <v/>
      </c>
      <c r="R957" s="102" t="str">
        <f t="shared" si="4980"/>
        <v/>
      </c>
      <c r="S957" s="111"/>
      <c r="U957" s="16"/>
      <c r="V957" s="16"/>
      <c r="W957" s="16"/>
      <c r="X957" s="16"/>
    </row>
    <row r="958" spans="1:24" ht="14.25" thickBot="1" x14ac:dyDescent="0.2">
      <c r="A958" s="107"/>
      <c r="B958" s="67"/>
      <c r="C958" s="116" t="s">
        <v>11</v>
      </c>
      <c r="D958" s="117"/>
      <c r="E958" s="95"/>
      <c r="F958" s="33" t="s">
        <v>2</v>
      </c>
      <c r="G958" s="26"/>
      <c r="H958" s="97" t="str">
        <f t="shared" ref="H958" si="4981">IF($G957="","",IF($E957=1,ROUNDDOWN($G958*7.4/1000,0),ROUNDDOWN($G958*6/1000,0)))</f>
        <v/>
      </c>
      <c r="I958" s="98"/>
      <c r="J958" s="97" t="str">
        <f t="shared" si="4975"/>
        <v/>
      </c>
      <c r="K958" s="98"/>
      <c r="L958" s="97" t="str">
        <f t="shared" si="4976"/>
        <v/>
      </c>
      <c r="M958" s="105"/>
      <c r="N958" s="92"/>
      <c r="O958" s="89"/>
      <c r="P958" s="119"/>
      <c r="Q958" s="103"/>
      <c r="R958" s="103"/>
      <c r="S958" s="111"/>
      <c r="U958" s="16"/>
      <c r="V958" s="16"/>
      <c r="W958" s="16"/>
      <c r="X958" s="16"/>
    </row>
    <row r="959" spans="1:24" ht="14.25" thickBot="1" x14ac:dyDescent="0.2">
      <c r="A959" s="107"/>
      <c r="B959" s="67"/>
      <c r="C959" s="37"/>
      <c r="D959" s="38" t="s">
        <v>31</v>
      </c>
      <c r="E959" s="96"/>
      <c r="F959" s="39" t="str">
        <f t="shared" ref="F959" si="4982">$O$12</f>
        <v>差２</v>
      </c>
      <c r="G959" s="40" t="str">
        <f t="shared" ref="G959" si="4983">IF(AND($G957="",$G958=""),"",$G957-$G958)</f>
        <v/>
      </c>
      <c r="H959" s="41" t="s">
        <v>4</v>
      </c>
      <c r="I959" s="42" t="str">
        <f t="shared" ref="I959" si="4984">IF(AND($H957="",$H958=""),"",$H957-$H958)</f>
        <v/>
      </c>
      <c r="J959" s="41" t="s">
        <v>5</v>
      </c>
      <c r="K959" s="42" t="str">
        <f t="shared" ref="K959" si="4985">IF(AND($J957="",$J958=""),"",$J957-$J958)</f>
        <v/>
      </c>
      <c r="L959" s="43" t="s">
        <v>6</v>
      </c>
      <c r="M959" s="40" t="str">
        <f t="shared" ref="M959" si="4986">IF(AND($L957="",$L958=""),"",$L957-$L958)</f>
        <v/>
      </c>
      <c r="N959" s="92"/>
      <c r="O959" s="90"/>
      <c r="P959" s="119"/>
      <c r="Q959" s="103"/>
      <c r="R959" s="103"/>
      <c r="S959" s="112"/>
      <c r="U959" s="16"/>
      <c r="V959" s="16"/>
      <c r="W959" s="16"/>
      <c r="X959" s="16"/>
    </row>
    <row r="960" spans="1:24" ht="15" thickTop="1" thickBot="1" x14ac:dyDescent="0.2">
      <c r="A960" s="108"/>
      <c r="B960" s="62" t="s">
        <v>18</v>
      </c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4"/>
      <c r="P960" s="44" t="str">
        <f t="shared" ref="P960" si="4987">IF(AND($P954="",$P957=""),"",SUM($P954:$P957))</f>
        <v/>
      </c>
      <c r="Q960" s="45" t="str">
        <f t="shared" ref="Q960" si="4988">IF(AND(Q954="",Q957=""),"",SUM(Q954:Q957))</f>
        <v/>
      </c>
      <c r="R960" s="45" t="str">
        <f t="shared" ref="R960" si="4989">IF(AND($R954="",$R957=""),"",SUM($R954:$R957))</f>
        <v/>
      </c>
      <c r="S960" s="46" t="str">
        <f t="shared" ref="S960" si="4990">IF(AND($P960="",$Q960="",$R960=""),"",SUM($P960:$R960))</f>
        <v/>
      </c>
      <c r="T960" s="52">
        <v>136</v>
      </c>
      <c r="U960" s="53" t="str">
        <f t="shared" ref="U960" si="4991">P960</f>
        <v/>
      </c>
      <c r="V960" s="53" t="str">
        <f t="shared" ref="V960" si="4992">Q960</f>
        <v/>
      </c>
      <c r="W960" s="53" t="str">
        <f t="shared" ref="W960" si="4993">R960</f>
        <v/>
      </c>
      <c r="X960" s="53" t="str">
        <f t="shared" ref="X960" si="4994">S960</f>
        <v/>
      </c>
    </row>
    <row r="961" spans="1:24" ht="14.25" thickBot="1" x14ac:dyDescent="0.2">
      <c r="A961" s="106" t="str" cm="1">
        <f t="array" aca="1" ref="A961" ca="1">IF($B961="","",IF(ISNUMBER(OFFSET(INDIRECT(ADDRESS(ROW(),COLUMN())),-7,0)),OFFSET(INDIRECT(ADDRESS(ROW(),COLUMN())),-7,0)+1,1))</f>
        <v/>
      </c>
      <c r="B961" s="65"/>
      <c r="C961" s="31"/>
      <c r="D961" s="20" t="s">
        <v>31</v>
      </c>
      <c r="E961" s="94" t="s">
        <v>30</v>
      </c>
      <c r="F961" s="21" t="s">
        <v>1</v>
      </c>
      <c r="G961" s="25"/>
      <c r="H961" s="99" t="str">
        <f t="shared" ref="H961" si="4995">IF($G961="","",IF($E961=1,ROUNDDOWN($G961*7.4/1000,0),ROUNDDOWN($G961*6/1000,0)))</f>
        <v/>
      </c>
      <c r="I961" s="101"/>
      <c r="J961" s="99" t="str">
        <f t="shared" ref="J961" si="4996">IF($G961="","",ROUNDDOWN($G961*2/1000,0))</f>
        <v/>
      </c>
      <c r="K961" s="101"/>
      <c r="L961" s="99" t="str">
        <f t="shared" ref="L961" si="4997">IF(G961="","",ROUNDDOWN($G961*2/1000,0))</f>
        <v/>
      </c>
      <c r="M961" s="100"/>
      <c r="N961" s="91" t="str">
        <f t="shared" ref="N961" si="4998">IF(AND($C961="",$C963=""),"",ABS($C961-$C963)+1)</f>
        <v/>
      </c>
      <c r="O961" s="120" t="str">
        <f t="shared" ref="O961" si="4999">REPLACE($O$7,1,2,"差１")</f>
        <v>差１</v>
      </c>
      <c r="P961" s="113" t="str">
        <f t="shared" ref="P961" si="5000">IF($I963="","",$I963*$N961)</f>
        <v/>
      </c>
      <c r="Q961" s="102" t="str">
        <f t="shared" ref="Q961" si="5001">IF($K963="","",$K963*$N961)</f>
        <v/>
      </c>
      <c r="R961" s="102" t="str">
        <f t="shared" ref="R961" si="5002">IF($M963="","",$M963*$N961)</f>
        <v/>
      </c>
      <c r="S961" s="111"/>
      <c r="U961" s="16"/>
      <c r="V961" s="16"/>
      <c r="W961" s="16"/>
      <c r="X961" s="16"/>
    </row>
    <row r="962" spans="1:24" ht="14.25" thickBot="1" x14ac:dyDescent="0.2">
      <c r="A962" s="107"/>
      <c r="B962" s="65"/>
      <c r="C962" s="116" t="s">
        <v>11</v>
      </c>
      <c r="D962" s="117"/>
      <c r="E962" s="95"/>
      <c r="F962" s="33" t="s">
        <v>2</v>
      </c>
      <c r="G962" s="26"/>
      <c r="H962" s="97" t="str">
        <f t="shared" ref="H962" si="5003">IF($G962="","",IF($E961=1,ROUNDDOWN($G962*7.4/1000,0),ROUNDDOWN($G962*6/1000,0)))</f>
        <v/>
      </c>
      <c r="I962" s="98"/>
      <c r="J962" s="97" t="str">
        <f t="shared" ref="J962" si="5004">IF(G962="","",ROUNDDOWN(G962*2/1000,0))</f>
        <v/>
      </c>
      <c r="K962" s="98"/>
      <c r="L962" s="97" t="str">
        <f t="shared" ref="L962" si="5005">IF($G962="","",ROUNDDOWN($G962*2/1000,0))</f>
        <v/>
      </c>
      <c r="M962" s="105"/>
      <c r="N962" s="92"/>
      <c r="O962" s="120"/>
      <c r="P962" s="114"/>
      <c r="Q962" s="103"/>
      <c r="R962" s="103"/>
      <c r="S962" s="111"/>
      <c r="U962" s="16"/>
      <c r="V962" s="16"/>
      <c r="W962" s="16"/>
      <c r="X962" s="16"/>
    </row>
    <row r="963" spans="1:24" ht="14.25" thickBot="1" x14ac:dyDescent="0.2">
      <c r="A963" s="107"/>
      <c r="B963" s="65"/>
      <c r="C963" s="34"/>
      <c r="D963" s="22" t="s">
        <v>31</v>
      </c>
      <c r="E963" s="96"/>
      <c r="F963" s="23" t="str">
        <f t="shared" ref="F963" si="5006">$O$9</f>
        <v>差１</v>
      </c>
      <c r="G963" s="7" t="str">
        <f t="shared" ref="G963" si="5007">IF(AND($G961="",$G962="",""),"",$G961-$G962)</f>
        <v/>
      </c>
      <c r="H963" s="8" t="s">
        <v>4</v>
      </c>
      <c r="I963" s="9" t="str">
        <f t="shared" ref="I963" si="5008">IF(AND($H961="",$H962=""),"",$H961-$H962)</f>
        <v/>
      </c>
      <c r="J963" s="8" t="s">
        <v>5</v>
      </c>
      <c r="K963" s="9" t="str">
        <f t="shared" ref="K963" si="5009">IF(AND($J961="",$J962=""),"",$J961-$J962)</f>
        <v/>
      </c>
      <c r="L963" s="10" t="s">
        <v>6</v>
      </c>
      <c r="M963" s="7" t="str">
        <f t="shared" ref="M963" si="5010">IF(AND($L961="",$L962=""),"",$L961-$L962)</f>
        <v/>
      </c>
      <c r="N963" s="93"/>
      <c r="O963" s="120"/>
      <c r="P963" s="115"/>
      <c r="Q963" s="104"/>
      <c r="R963" s="104"/>
      <c r="S963" s="111"/>
      <c r="U963" s="16"/>
      <c r="V963" s="16"/>
      <c r="W963" s="16"/>
      <c r="X963" s="16"/>
    </row>
    <row r="964" spans="1:24" ht="14.25" thickBot="1" x14ac:dyDescent="0.2">
      <c r="A964" s="107"/>
      <c r="B964" s="66"/>
      <c r="C964" s="31"/>
      <c r="D964" s="20" t="s">
        <v>31</v>
      </c>
      <c r="E964" s="94"/>
      <c r="F964" s="24" t="s">
        <v>1</v>
      </c>
      <c r="G964" s="26"/>
      <c r="H964" s="86" t="str">
        <f t="shared" ref="H964" si="5011">IF($G964="","",IF($E964=1,ROUNDDOWN($G964*7.4/1000,0),ROUNDDOWN($G964*6/1000,0)))</f>
        <v/>
      </c>
      <c r="I964" s="87"/>
      <c r="J964" s="86" t="str">
        <f t="shared" ref="J964:J965" si="5012">IF($G964="","",ROUNDDOWN($G964*2/1000,0))</f>
        <v/>
      </c>
      <c r="K964" s="87"/>
      <c r="L964" s="86" t="str">
        <f t="shared" ref="L964:L965" si="5013">IF($G964="","",ROUNDDOWN($G964*2/1000,0))</f>
        <v/>
      </c>
      <c r="M964" s="88"/>
      <c r="N964" s="91" t="str">
        <f t="shared" ref="N964" si="5014">IF(AND($C964="",$C966=""),"",ABS($C964-$C966)+1)</f>
        <v/>
      </c>
      <c r="O964" s="89" t="str">
        <f t="shared" ref="O964" si="5015">REPLACE($O$7,1,2,"差２")</f>
        <v>差２</v>
      </c>
      <c r="P964" s="118" t="str">
        <f t="shared" ref="P964" si="5016">IF($I966="","",$I966*$N964)</f>
        <v/>
      </c>
      <c r="Q964" s="102" t="str">
        <f t="shared" ref="Q964:R964" si="5017">IF($G966="","",$G966*$N964)</f>
        <v/>
      </c>
      <c r="R964" s="102" t="str">
        <f t="shared" si="5017"/>
        <v/>
      </c>
      <c r="S964" s="111"/>
      <c r="U964" s="16"/>
      <c r="V964" s="16"/>
      <c r="W964" s="16"/>
      <c r="X964" s="16"/>
    </row>
    <row r="965" spans="1:24" ht="14.25" thickBot="1" x14ac:dyDescent="0.2">
      <c r="A965" s="107"/>
      <c r="B965" s="67"/>
      <c r="C965" s="116" t="s">
        <v>11</v>
      </c>
      <c r="D965" s="117"/>
      <c r="E965" s="95"/>
      <c r="F965" s="33" t="s">
        <v>2</v>
      </c>
      <c r="G965" s="26"/>
      <c r="H965" s="97" t="str">
        <f t="shared" ref="H965" si="5018">IF($G964="","",IF($E964=1,ROUNDDOWN($G965*7.4/1000,0),ROUNDDOWN($G965*6/1000,0)))</f>
        <v/>
      </c>
      <c r="I965" s="98"/>
      <c r="J965" s="97" t="str">
        <f t="shared" si="5012"/>
        <v/>
      </c>
      <c r="K965" s="98"/>
      <c r="L965" s="97" t="str">
        <f t="shared" si="5013"/>
        <v/>
      </c>
      <c r="M965" s="105"/>
      <c r="N965" s="92"/>
      <c r="O965" s="89"/>
      <c r="P965" s="119"/>
      <c r="Q965" s="103"/>
      <c r="R965" s="103"/>
      <c r="S965" s="111"/>
      <c r="U965" s="16"/>
      <c r="V965" s="16"/>
      <c r="W965" s="16"/>
      <c r="X965" s="16"/>
    </row>
    <row r="966" spans="1:24" ht="14.25" thickBot="1" x14ac:dyDescent="0.2">
      <c r="A966" s="107"/>
      <c r="B966" s="67"/>
      <c r="C966" s="37"/>
      <c r="D966" s="38" t="s">
        <v>31</v>
      </c>
      <c r="E966" s="96"/>
      <c r="F966" s="39" t="str">
        <f t="shared" ref="F966" si="5019">$O$12</f>
        <v>差２</v>
      </c>
      <c r="G966" s="40" t="str">
        <f t="shared" ref="G966" si="5020">IF(AND($G964="",$G965=""),"",$G964-$G965)</f>
        <v/>
      </c>
      <c r="H966" s="41" t="s">
        <v>4</v>
      </c>
      <c r="I966" s="42" t="str">
        <f t="shared" ref="I966" si="5021">IF(AND($H964="",$H965=""),"",$H964-$H965)</f>
        <v/>
      </c>
      <c r="J966" s="41" t="s">
        <v>5</v>
      </c>
      <c r="K966" s="42" t="str">
        <f t="shared" ref="K966" si="5022">IF(AND($J964="",$J965=""),"",$J964-$J965)</f>
        <v/>
      </c>
      <c r="L966" s="43" t="s">
        <v>6</v>
      </c>
      <c r="M966" s="40" t="str">
        <f t="shared" ref="M966" si="5023">IF(AND($L964="",$L965=""),"",$L964-$L965)</f>
        <v/>
      </c>
      <c r="N966" s="92"/>
      <c r="O966" s="90"/>
      <c r="P966" s="119"/>
      <c r="Q966" s="103"/>
      <c r="R966" s="103"/>
      <c r="S966" s="112"/>
      <c r="U966" s="16"/>
      <c r="V966" s="16"/>
      <c r="W966" s="16"/>
      <c r="X966" s="16"/>
    </row>
    <row r="967" spans="1:24" ht="15" thickTop="1" thickBot="1" x14ac:dyDescent="0.2">
      <c r="A967" s="108"/>
      <c r="B967" s="62" t="s">
        <v>18</v>
      </c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4"/>
      <c r="P967" s="44" t="str">
        <f t="shared" ref="P967" si="5024">IF(AND($P961="",$P964=""),"",SUM($P961:$P964))</f>
        <v/>
      </c>
      <c r="Q967" s="45" t="str">
        <f t="shared" ref="Q967" si="5025">IF(AND(Q961="",Q964=""),"",SUM(Q961:Q964))</f>
        <v/>
      </c>
      <c r="R967" s="45" t="str">
        <f t="shared" ref="R967" si="5026">IF(AND($R961="",$R964=""),"",SUM($R961:$R964))</f>
        <v/>
      </c>
      <c r="S967" s="46" t="str">
        <f t="shared" ref="S967" si="5027">IF(AND($P967="",$Q967="",$R967=""),"",SUM($P967:$R967))</f>
        <v/>
      </c>
      <c r="T967" s="52">
        <v>137</v>
      </c>
      <c r="U967" s="53" t="str">
        <f t="shared" ref="U967" si="5028">P967</f>
        <v/>
      </c>
      <c r="V967" s="53" t="str">
        <f t="shared" ref="V967" si="5029">Q967</f>
        <v/>
      </c>
      <c r="W967" s="53" t="str">
        <f t="shared" ref="W967" si="5030">R967</f>
        <v/>
      </c>
      <c r="X967" s="53" t="str">
        <f t="shared" ref="X967" si="5031">S967</f>
        <v/>
      </c>
    </row>
    <row r="968" spans="1:24" ht="14.25" thickBot="1" x14ac:dyDescent="0.2">
      <c r="A968" s="106" t="str" cm="1">
        <f t="array" aca="1" ref="A968" ca="1">IF($B968="","",IF(ISNUMBER(OFFSET(INDIRECT(ADDRESS(ROW(),COLUMN())),-7,0)),OFFSET(INDIRECT(ADDRESS(ROW(),COLUMN())),-7,0)+1,1))</f>
        <v/>
      </c>
      <c r="B968" s="65"/>
      <c r="C968" s="31"/>
      <c r="D968" s="20" t="s">
        <v>31</v>
      </c>
      <c r="E968" s="94" t="s">
        <v>30</v>
      </c>
      <c r="F968" s="21" t="s">
        <v>1</v>
      </c>
      <c r="G968" s="25"/>
      <c r="H968" s="99" t="str">
        <f t="shared" ref="H968" si="5032">IF($G968="","",IF($E968=1,ROUNDDOWN($G968*7.4/1000,0),ROUNDDOWN($G968*6/1000,0)))</f>
        <v/>
      </c>
      <c r="I968" s="101"/>
      <c r="J968" s="99" t="str">
        <f t="shared" ref="J968" si="5033">IF($G968="","",ROUNDDOWN($G968*2/1000,0))</f>
        <v/>
      </c>
      <c r="K968" s="101"/>
      <c r="L968" s="99" t="str">
        <f t="shared" ref="L968" si="5034">IF(G968="","",ROUNDDOWN($G968*2/1000,0))</f>
        <v/>
      </c>
      <c r="M968" s="100"/>
      <c r="N968" s="91" t="str">
        <f t="shared" ref="N968" si="5035">IF(AND($C968="",$C970=""),"",ABS($C968-$C970)+1)</f>
        <v/>
      </c>
      <c r="O968" s="120" t="str">
        <f t="shared" ref="O968" si="5036">REPLACE($O$7,1,2,"差１")</f>
        <v>差１</v>
      </c>
      <c r="P968" s="113" t="str">
        <f t="shared" ref="P968" si="5037">IF($I970="","",$I970*$N968)</f>
        <v/>
      </c>
      <c r="Q968" s="102" t="str">
        <f t="shared" ref="Q968" si="5038">IF($K970="","",$K970*$N968)</f>
        <v/>
      </c>
      <c r="R968" s="102" t="str">
        <f t="shared" ref="R968" si="5039">IF($M970="","",$M970*$N968)</f>
        <v/>
      </c>
      <c r="S968" s="111"/>
      <c r="U968" s="16"/>
      <c r="V968" s="16"/>
      <c r="W968" s="16"/>
      <c r="X968" s="16"/>
    </row>
    <row r="969" spans="1:24" ht="14.25" thickBot="1" x14ac:dyDescent="0.2">
      <c r="A969" s="107"/>
      <c r="B969" s="65"/>
      <c r="C969" s="116" t="s">
        <v>11</v>
      </c>
      <c r="D969" s="117"/>
      <c r="E969" s="95"/>
      <c r="F969" s="33" t="s">
        <v>2</v>
      </c>
      <c r="G969" s="26"/>
      <c r="H969" s="97" t="str">
        <f t="shared" ref="H969" si="5040">IF($G969="","",IF($E968=1,ROUNDDOWN($G969*7.4/1000,0),ROUNDDOWN($G969*6/1000,0)))</f>
        <v/>
      </c>
      <c r="I969" s="98"/>
      <c r="J969" s="97" t="str">
        <f t="shared" ref="J969" si="5041">IF(G969="","",ROUNDDOWN(G969*2/1000,0))</f>
        <v/>
      </c>
      <c r="K969" s="98"/>
      <c r="L969" s="97" t="str">
        <f t="shared" ref="L969" si="5042">IF($G969="","",ROUNDDOWN($G969*2/1000,0))</f>
        <v/>
      </c>
      <c r="M969" s="105"/>
      <c r="N969" s="92"/>
      <c r="O969" s="120"/>
      <c r="P969" s="114"/>
      <c r="Q969" s="103"/>
      <c r="R969" s="103"/>
      <c r="S969" s="111"/>
      <c r="U969" s="16"/>
      <c r="V969" s="16"/>
      <c r="W969" s="16"/>
      <c r="X969" s="16"/>
    </row>
    <row r="970" spans="1:24" ht="14.25" thickBot="1" x14ac:dyDescent="0.2">
      <c r="A970" s="107"/>
      <c r="B970" s="65"/>
      <c r="C970" s="34"/>
      <c r="D970" s="22" t="s">
        <v>31</v>
      </c>
      <c r="E970" s="96"/>
      <c r="F970" s="23" t="str">
        <f t="shared" ref="F970" si="5043">$O$9</f>
        <v>差１</v>
      </c>
      <c r="G970" s="7" t="str">
        <f t="shared" ref="G970" si="5044">IF(AND($G968="",$G969="",""),"",$G968-$G969)</f>
        <v/>
      </c>
      <c r="H970" s="8" t="s">
        <v>4</v>
      </c>
      <c r="I970" s="9" t="str">
        <f t="shared" ref="I970" si="5045">IF(AND($H968="",$H969=""),"",$H968-$H969)</f>
        <v/>
      </c>
      <c r="J970" s="8" t="s">
        <v>5</v>
      </c>
      <c r="K970" s="9" t="str">
        <f t="shared" ref="K970" si="5046">IF(AND($J968="",$J969=""),"",$J968-$J969)</f>
        <v/>
      </c>
      <c r="L970" s="10" t="s">
        <v>6</v>
      </c>
      <c r="M970" s="7" t="str">
        <f t="shared" ref="M970" si="5047">IF(AND($L968="",$L969=""),"",$L968-$L969)</f>
        <v/>
      </c>
      <c r="N970" s="93"/>
      <c r="O970" s="120"/>
      <c r="P970" s="115"/>
      <c r="Q970" s="104"/>
      <c r="R970" s="104"/>
      <c r="S970" s="111"/>
      <c r="U970" s="16"/>
      <c r="V970" s="16"/>
      <c r="W970" s="16"/>
      <c r="X970" s="16"/>
    </row>
    <row r="971" spans="1:24" ht="14.25" thickBot="1" x14ac:dyDescent="0.2">
      <c r="A971" s="107"/>
      <c r="B971" s="66"/>
      <c r="C971" s="31"/>
      <c r="D971" s="20" t="s">
        <v>31</v>
      </c>
      <c r="E971" s="94"/>
      <c r="F971" s="24" t="s">
        <v>1</v>
      </c>
      <c r="G971" s="26"/>
      <c r="H971" s="86" t="str">
        <f t="shared" ref="H971" si="5048">IF($G971="","",IF($E971=1,ROUNDDOWN($G971*7.4/1000,0),ROUNDDOWN($G971*6/1000,0)))</f>
        <v/>
      </c>
      <c r="I971" s="87"/>
      <c r="J971" s="86" t="str">
        <f t="shared" ref="J971:J972" si="5049">IF($G971="","",ROUNDDOWN($G971*2/1000,0))</f>
        <v/>
      </c>
      <c r="K971" s="87"/>
      <c r="L971" s="86" t="str">
        <f t="shared" ref="L971:L972" si="5050">IF($G971="","",ROUNDDOWN($G971*2/1000,0))</f>
        <v/>
      </c>
      <c r="M971" s="88"/>
      <c r="N971" s="91" t="str">
        <f t="shared" ref="N971" si="5051">IF(AND($C971="",$C973=""),"",ABS($C971-$C973)+1)</f>
        <v/>
      </c>
      <c r="O971" s="89" t="str">
        <f t="shared" ref="O971" si="5052">REPLACE($O$7,1,2,"差２")</f>
        <v>差２</v>
      </c>
      <c r="P971" s="118" t="str">
        <f t="shared" ref="P971" si="5053">IF($I973="","",$I973*$N971)</f>
        <v/>
      </c>
      <c r="Q971" s="102" t="str">
        <f t="shared" ref="Q971:R971" si="5054">IF($G973="","",$G973*$N971)</f>
        <v/>
      </c>
      <c r="R971" s="102" t="str">
        <f t="shared" si="5054"/>
        <v/>
      </c>
      <c r="S971" s="111"/>
      <c r="U971" s="16"/>
      <c r="V971" s="16"/>
      <c r="W971" s="16"/>
      <c r="X971" s="16"/>
    </row>
    <row r="972" spans="1:24" ht="14.25" thickBot="1" x14ac:dyDescent="0.2">
      <c r="A972" s="107"/>
      <c r="B972" s="67"/>
      <c r="C972" s="116" t="s">
        <v>11</v>
      </c>
      <c r="D972" s="117"/>
      <c r="E972" s="95"/>
      <c r="F972" s="33" t="s">
        <v>2</v>
      </c>
      <c r="G972" s="26"/>
      <c r="H972" s="97" t="str">
        <f t="shared" ref="H972" si="5055">IF($G971="","",IF($E971=1,ROUNDDOWN($G972*7.4/1000,0),ROUNDDOWN($G972*6/1000,0)))</f>
        <v/>
      </c>
      <c r="I972" s="98"/>
      <c r="J972" s="97" t="str">
        <f t="shared" si="5049"/>
        <v/>
      </c>
      <c r="K972" s="98"/>
      <c r="L972" s="97" t="str">
        <f t="shared" si="5050"/>
        <v/>
      </c>
      <c r="M972" s="105"/>
      <c r="N972" s="92"/>
      <c r="O972" s="89"/>
      <c r="P972" s="119"/>
      <c r="Q972" s="103"/>
      <c r="R972" s="103"/>
      <c r="S972" s="111"/>
      <c r="U972" s="16"/>
      <c r="V972" s="16"/>
      <c r="W972" s="16"/>
      <c r="X972" s="16"/>
    </row>
    <row r="973" spans="1:24" ht="14.25" thickBot="1" x14ac:dyDescent="0.2">
      <c r="A973" s="107"/>
      <c r="B973" s="67"/>
      <c r="C973" s="37"/>
      <c r="D973" s="38" t="s">
        <v>31</v>
      </c>
      <c r="E973" s="96"/>
      <c r="F973" s="39" t="str">
        <f t="shared" ref="F973" si="5056">$O$12</f>
        <v>差２</v>
      </c>
      <c r="G973" s="40" t="str">
        <f t="shared" ref="G973" si="5057">IF(AND($G971="",$G972=""),"",$G971-$G972)</f>
        <v/>
      </c>
      <c r="H973" s="41" t="s">
        <v>4</v>
      </c>
      <c r="I973" s="42" t="str">
        <f t="shared" ref="I973" si="5058">IF(AND($H971="",$H972=""),"",$H971-$H972)</f>
        <v/>
      </c>
      <c r="J973" s="41" t="s">
        <v>5</v>
      </c>
      <c r="K973" s="42" t="str">
        <f t="shared" ref="K973" si="5059">IF(AND($J971="",$J972=""),"",$J971-$J972)</f>
        <v/>
      </c>
      <c r="L973" s="43" t="s">
        <v>6</v>
      </c>
      <c r="M973" s="40" t="str">
        <f t="shared" ref="M973" si="5060">IF(AND($L971="",$L972=""),"",$L971-$L972)</f>
        <v/>
      </c>
      <c r="N973" s="92"/>
      <c r="O973" s="90"/>
      <c r="P973" s="119"/>
      <c r="Q973" s="103"/>
      <c r="R973" s="103"/>
      <c r="S973" s="112"/>
      <c r="U973" s="16"/>
      <c r="V973" s="16"/>
      <c r="W973" s="16"/>
      <c r="X973" s="16"/>
    </row>
    <row r="974" spans="1:24" ht="15" thickTop="1" thickBot="1" x14ac:dyDescent="0.2">
      <c r="A974" s="108"/>
      <c r="B974" s="62" t="s">
        <v>18</v>
      </c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4"/>
      <c r="P974" s="44" t="str">
        <f t="shared" ref="P974" si="5061">IF(AND($P968="",$P971=""),"",SUM($P968:$P971))</f>
        <v/>
      </c>
      <c r="Q974" s="45" t="str">
        <f t="shared" ref="Q974" si="5062">IF(AND(Q968="",Q971=""),"",SUM(Q968:Q971))</f>
        <v/>
      </c>
      <c r="R974" s="45" t="str">
        <f t="shared" ref="R974" si="5063">IF(AND($R968="",$R971=""),"",SUM($R968:$R971))</f>
        <v/>
      </c>
      <c r="S974" s="46" t="str">
        <f t="shared" ref="S974" si="5064">IF(AND($P974="",$Q974="",$R974=""),"",SUM($P974:$R974))</f>
        <v/>
      </c>
      <c r="T974" s="52">
        <v>138</v>
      </c>
      <c r="U974" s="53" t="str">
        <f t="shared" ref="U974" si="5065">P974</f>
        <v/>
      </c>
      <c r="V974" s="53" t="str">
        <f t="shared" ref="V974" si="5066">Q974</f>
        <v/>
      </c>
      <c r="W974" s="53" t="str">
        <f t="shared" ref="W974" si="5067">R974</f>
        <v/>
      </c>
      <c r="X974" s="53" t="str">
        <f t="shared" ref="X974" si="5068">S974</f>
        <v/>
      </c>
    </row>
    <row r="975" spans="1:24" ht="14.25" thickBot="1" x14ac:dyDescent="0.2">
      <c r="A975" s="106" t="str" cm="1">
        <f t="array" aca="1" ref="A975" ca="1">IF($B975="","",IF(ISNUMBER(OFFSET(INDIRECT(ADDRESS(ROW(),COLUMN())),-7,0)),OFFSET(INDIRECT(ADDRESS(ROW(),COLUMN())),-7,0)+1,1))</f>
        <v/>
      </c>
      <c r="B975" s="65"/>
      <c r="C975" s="31"/>
      <c r="D975" s="20" t="s">
        <v>31</v>
      </c>
      <c r="E975" s="94" t="s">
        <v>30</v>
      </c>
      <c r="F975" s="21" t="s">
        <v>1</v>
      </c>
      <c r="G975" s="25"/>
      <c r="H975" s="99" t="str">
        <f t="shared" ref="H975" si="5069">IF($G975="","",IF($E975=1,ROUNDDOWN($G975*7.4/1000,0),ROUNDDOWN($G975*6/1000,0)))</f>
        <v/>
      </c>
      <c r="I975" s="101"/>
      <c r="J975" s="99" t="str">
        <f t="shared" ref="J975" si="5070">IF($G975="","",ROUNDDOWN($G975*2/1000,0))</f>
        <v/>
      </c>
      <c r="K975" s="101"/>
      <c r="L975" s="99" t="str">
        <f t="shared" ref="L975" si="5071">IF(G975="","",ROUNDDOWN($G975*2/1000,0))</f>
        <v/>
      </c>
      <c r="M975" s="100"/>
      <c r="N975" s="91" t="str">
        <f t="shared" ref="N975" si="5072">IF(AND($C975="",$C977=""),"",ABS($C975-$C977)+1)</f>
        <v/>
      </c>
      <c r="O975" s="120" t="str">
        <f t="shared" ref="O975" si="5073">REPLACE($O$7,1,2,"差１")</f>
        <v>差１</v>
      </c>
      <c r="P975" s="113" t="str">
        <f t="shared" ref="P975" si="5074">IF($I977="","",$I977*$N975)</f>
        <v/>
      </c>
      <c r="Q975" s="102" t="str">
        <f t="shared" ref="Q975" si="5075">IF($K977="","",$K977*$N975)</f>
        <v/>
      </c>
      <c r="R975" s="102" t="str">
        <f t="shared" ref="R975" si="5076">IF($M977="","",$M977*$N975)</f>
        <v/>
      </c>
      <c r="S975" s="111"/>
      <c r="U975" s="16"/>
      <c r="V975" s="16"/>
      <c r="W975" s="16"/>
      <c r="X975" s="16"/>
    </row>
    <row r="976" spans="1:24" ht="14.25" thickBot="1" x14ac:dyDescent="0.2">
      <c r="A976" s="107"/>
      <c r="B976" s="65"/>
      <c r="C976" s="116" t="s">
        <v>11</v>
      </c>
      <c r="D976" s="117"/>
      <c r="E976" s="95"/>
      <c r="F976" s="33" t="s">
        <v>2</v>
      </c>
      <c r="G976" s="26"/>
      <c r="H976" s="97" t="str">
        <f t="shared" ref="H976" si="5077">IF($G976="","",IF($E975=1,ROUNDDOWN($G976*7.4/1000,0),ROUNDDOWN($G976*6/1000,0)))</f>
        <v/>
      </c>
      <c r="I976" s="98"/>
      <c r="J976" s="97" t="str">
        <f t="shared" ref="J976" si="5078">IF(G976="","",ROUNDDOWN(G976*2/1000,0))</f>
        <v/>
      </c>
      <c r="K976" s="98"/>
      <c r="L976" s="97" t="str">
        <f t="shared" ref="L976" si="5079">IF($G976="","",ROUNDDOWN($G976*2/1000,0))</f>
        <v/>
      </c>
      <c r="M976" s="105"/>
      <c r="N976" s="92"/>
      <c r="O976" s="120"/>
      <c r="P976" s="114"/>
      <c r="Q976" s="103"/>
      <c r="R976" s="103"/>
      <c r="S976" s="111"/>
      <c r="U976" s="16"/>
      <c r="V976" s="16"/>
      <c r="W976" s="16"/>
      <c r="X976" s="16"/>
    </row>
    <row r="977" spans="1:24" ht="14.25" thickBot="1" x14ac:dyDescent="0.2">
      <c r="A977" s="107"/>
      <c r="B977" s="65"/>
      <c r="C977" s="34"/>
      <c r="D977" s="22" t="s">
        <v>31</v>
      </c>
      <c r="E977" s="96"/>
      <c r="F977" s="23" t="str">
        <f t="shared" ref="F977" si="5080">$O$9</f>
        <v>差１</v>
      </c>
      <c r="G977" s="7" t="str">
        <f t="shared" ref="G977" si="5081">IF(AND($G975="",$G976="",""),"",$G975-$G976)</f>
        <v/>
      </c>
      <c r="H977" s="8" t="s">
        <v>4</v>
      </c>
      <c r="I977" s="9" t="str">
        <f t="shared" ref="I977" si="5082">IF(AND($H975="",$H976=""),"",$H975-$H976)</f>
        <v/>
      </c>
      <c r="J977" s="8" t="s">
        <v>5</v>
      </c>
      <c r="K977" s="9" t="str">
        <f t="shared" ref="K977" si="5083">IF(AND($J975="",$J976=""),"",$J975-$J976)</f>
        <v/>
      </c>
      <c r="L977" s="10" t="s">
        <v>6</v>
      </c>
      <c r="M977" s="7" t="str">
        <f t="shared" ref="M977" si="5084">IF(AND($L975="",$L976=""),"",$L975-$L976)</f>
        <v/>
      </c>
      <c r="N977" s="93"/>
      <c r="O977" s="120"/>
      <c r="P977" s="115"/>
      <c r="Q977" s="104"/>
      <c r="R977" s="104"/>
      <c r="S977" s="111"/>
      <c r="U977" s="16"/>
      <c r="V977" s="16"/>
      <c r="W977" s="16"/>
      <c r="X977" s="16"/>
    </row>
    <row r="978" spans="1:24" ht="14.25" thickBot="1" x14ac:dyDescent="0.2">
      <c r="A978" s="107"/>
      <c r="B978" s="66"/>
      <c r="C978" s="31"/>
      <c r="D978" s="20" t="s">
        <v>31</v>
      </c>
      <c r="E978" s="94"/>
      <c r="F978" s="24" t="s">
        <v>1</v>
      </c>
      <c r="G978" s="26"/>
      <c r="H978" s="86" t="str">
        <f t="shared" ref="H978" si="5085">IF($G978="","",IF($E978=1,ROUNDDOWN($G978*7.4/1000,0),ROUNDDOWN($G978*6/1000,0)))</f>
        <v/>
      </c>
      <c r="I978" s="87"/>
      <c r="J978" s="86" t="str">
        <f t="shared" ref="J978:J979" si="5086">IF($G978="","",ROUNDDOWN($G978*2/1000,0))</f>
        <v/>
      </c>
      <c r="K978" s="87"/>
      <c r="L978" s="86" t="str">
        <f t="shared" ref="L978:L979" si="5087">IF($G978="","",ROUNDDOWN($G978*2/1000,0))</f>
        <v/>
      </c>
      <c r="M978" s="88"/>
      <c r="N978" s="91" t="str">
        <f t="shared" ref="N978" si="5088">IF(AND($C978="",$C980=""),"",ABS($C978-$C980)+1)</f>
        <v/>
      </c>
      <c r="O978" s="89" t="str">
        <f t="shared" ref="O978" si="5089">REPLACE($O$7,1,2,"差２")</f>
        <v>差２</v>
      </c>
      <c r="P978" s="118" t="str">
        <f t="shared" ref="P978" si="5090">IF($I980="","",$I980*$N978)</f>
        <v/>
      </c>
      <c r="Q978" s="102" t="str">
        <f t="shared" ref="Q978:R978" si="5091">IF($G980="","",$G980*$N978)</f>
        <v/>
      </c>
      <c r="R978" s="102" t="str">
        <f t="shared" si="5091"/>
        <v/>
      </c>
      <c r="S978" s="111"/>
      <c r="U978" s="16"/>
      <c r="V978" s="16"/>
      <c r="W978" s="16"/>
      <c r="X978" s="16"/>
    </row>
    <row r="979" spans="1:24" ht="14.25" thickBot="1" x14ac:dyDescent="0.2">
      <c r="A979" s="107"/>
      <c r="B979" s="67"/>
      <c r="C979" s="116" t="s">
        <v>11</v>
      </c>
      <c r="D979" s="117"/>
      <c r="E979" s="95"/>
      <c r="F979" s="33" t="s">
        <v>2</v>
      </c>
      <c r="G979" s="26"/>
      <c r="H979" s="97" t="str">
        <f t="shared" ref="H979" si="5092">IF($G978="","",IF($E978=1,ROUNDDOWN($G979*7.4/1000,0),ROUNDDOWN($G979*6/1000,0)))</f>
        <v/>
      </c>
      <c r="I979" s="98"/>
      <c r="J979" s="97" t="str">
        <f t="shared" si="5086"/>
        <v/>
      </c>
      <c r="K979" s="98"/>
      <c r="L979" s="97" t="str">
        <f t="shared" si="5087"/>
        <v/>
      </c>
      <c r="M979" s="105"/>
      <c r="N979" s="92"/>
      <c r="O979" s="89"/>
      <c r="P979" s="119"/>
      <c r="Q979" s="103"/>
      <c r="R979" s="103"/>
      <c r="S979" s="111"/>
      <c r="U979" s="16"/>
      <c r="V979" s="16"/>
      <c r="W979" s="16"/>
      <c r="X979" s="16"/>
    </row>
    <row r="980" spans="1:24" ht="14.25" thickBot="1" x14ac:dyDescent="0.2">
      <c r="A980" s="107"/>
      <c r="B980" s="67"/>
      <c r="C980" s="37"/>
      <c r="D980" s="38" t="s">
        <v>31</v>
      </c>
      <c r="E980" s="96"/>
      <c r="F980" s="39" t="str">
        <f t="shared" ref="F980" si="5093">$O$12</f>
        <v>差２</v>
      </c>
      <c r="G980" s="40" t="str">
        <f t="shared" ref="G980" si="5094">IF(AND($G978="",$G979=""),"",$G978-$G979)</f>
        <v/>
      </c>
      <c r="H980" s="41" t="s">
        <v>4</v>
      </c>
      <c r="I980" s="42" t="str">
        <f t="shared" ref="I980" si="5095">IF(AND($H978="",$H979=""),"",$H978-$H979)</f>
        <v/>
      </c>
      <c r="J980" s="41" t="s">
        <v>5</v>
      </c>
      <c r="K980" s="42" t="str">
        <f t="shared" ref="K980" si="5096">IF(AND($J978="",$J979=""),"",$J978-$J979)</f>
        <v/>
      </c>
      <c r="L980" s="43" t="s">
        <v>6</v>
      </c>
      <c r="M980" s="40" t="str">
        <f t="shared" ref="M980" si="5097">IF(AND($L978="",$L979=""),"",$L978-$L979)</f>
        <v/>
      </c>
      <c r="N980" s="92"/>
      <c r="O980" s="90"/>
      <c r="P980" s="119"/>
      <c r="Q980" s="103"/>
      <c r="R980" s="103"/>
      <c r="S980" s="112"/>
      <c r="U980" s="16"/>
      <c r="V980" s="16"/>
      <c r="W980" s="16"/>
      <c r="X980" s="16"/>
    </row>
    <row r="981" spans="1:24" ht="15" thickTop="1" thickBot="1" x14ac:dyDescent="0.2">
      <c r="A981" s="108"/>
      <c r="B981" s="62" t="s">
        <v>18</v>
      </c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4"/>
      <c r="P981" s="44" t="str">
        <f t="shared" ref="P981" si="5098">IF(AND($P975="",$P978=""),"",SUM($P975:$P978))</f>
        <v/>
      </c>
      <c r="Q981" s="45" t="str">
        <f t="shared" ref="Q981" si="5099">IF(AND(Q975="",Q978=""),"",SUM(Q975:Q978))</f>
        <v/>
      </c>
      <c r="R981" s="45" t="str">
        <f t="shared" ref="R981" si="5100">IF(AND($R975="",$R978=""),"",SUM($R975:$R978))</f>
        <v/>
      </c>
      <c r="S981" s="46" t="str">
        <f t="shared" ref="S981" si="5101">IF(AND($P981="",$Q981="",$R981=""),"",SUM($P981:$R981))</f>
        <v/>
      </c>
      <c r="T981" s="52">
        <v>139</v>
      </c>
      <c r="U981" s="53" t="str">
        <f t="shared" ref="U981" si="5102">P981</f>
        <v/>
      </c>
      <c r="V981" s="53" t="str">
        <f t="shared" ref="V981" si="5103">Q981</f>
        <v/>
      </c>
      <c r="W981" s="53" t="str">
        <f t="shared" ref="W981" si="5104">R981</f>
        <v/>
      </c>
      <c r="X981" s="53" t="str">
        <f t="shared" ref="X981" si="5105">S981</f>
        <v/>
      </c>
    </row>
    <row r="982" spans="1:24" ht="14.25" thickBot="1" x14ac:dyDescent="0.2">
      <c r="A982" s="106" t="str" cm="1">
        <f t="array" aca="1" ref="A982" ca="1">IF($B982="","",IF(ISNUMBER(OFFSET(INDIRECT(ADDRESS(ROW(),COLUMN())),-7,0)),OFFSET(INDIRECT(ADDRESS(ROW(),COLUMN())),-7,0)+1,1))</f>
        <v/>
      </c>
      <c r="B982" s="65"/>
      <c r="C982" s="31"/>
      <c r="D982" s="20" t="s">
        <v>31</v>
      </c>
      <c r="E982" s="94" t="s">
        <v>30</v>
      </c>
      <c r="F982" s="21" t="s">
        <v>1</v>
      </c>
      <c r="G982" s="25"/>
      <c r="H982" s="99" t="str">
        <f t="shared" ref="H982" si="5106">IF($G982="","",IF($E982=1,ROUNDDOWN($G982*7.4/1000,0),ROUNDDOWN($G982*6/1000,0)))</f>
        <v/>
      </c>
      <c r="I982" s="101"/>
      <c r="J982" s="99" t="str">
        <f t="shared" ref="J982" si="5107">IF($G982="","",ROUNDDOWN($G982*2/1000,0))</f>
        <v/>
      </c>
      <c r="K982" s="101"/>
      <c r="L982" s="99" t="str">
        <f t="shared" ref="L982" si="5108">IF(G982="","",ROUNDDOWN($G982*2/1000,0))</f>
        <v/>
      </c>
      <c r="M982" s="100"/>
      <c r="N982" s="91" t="str">
        <f t="shared" ref="N982" si="5109">IF(AND($C982="",$C984=""),"",ABS($C982-$C984)+1)</f>
        <v/>
      </c>
      <c r="O982" s="120" t="str">
        <f t="shared" ref="O982" si="5110">REPLACE($O$7,1,2,"差１")</f>
        <v>差１</v>
      </c>
      <c r="P982" s="113" t="str">
        <f t="shared" ref="P982" si="5111">IF($I984="","",$I984*$N982)</f>
        <v/>
      </c>
      <c r="Q982" s="102" t="str">
        <f t="shared" ref="Q982" si="5112">IF($K984="","",$K984*$N982)</f>
        <v/>
      </c>
      <c r="R982" s="102" t="str">
        <f t="shared" ref="R982" si="5113">IF($M984="","",$M984*$N982)</f>
        <v/>
      </c>
      <c r="S982" s="111"/>
      <c r="U982" s="16"/>
      <c r="V982" s="16"/>
      <c r="W982" s="16"/>
      <c r="X982" s="16"/>
    </row>
    <row r="983" spans="1:24" ht="14.25" thickBot="1" x14ac:dyDescent="0.2">
      <c r="A983" s="107"/>
      <c r="B983" s="65"/>
      <c r="C983" s="116" t="s">
        <v>11</v>
      </c>
      <c r="D983" s="117"/>
      <c r="E983" s="95"/>
      <c r="F983" s="33" t="s">
        <v>2</v>
      </c>
      <c r="G983" s="26"/>
      <c r="H983" s="97" t="str">
        <f t="shared" ref="H983" si="5114">IF($G983="","",IF($E982=1,ROUNDDOWN($G983*7.4/1000,0),ROUNDDOWN($G983*6/1000,0)))</f>
        <v/>
      </c>
      <c r="I983" s="98"/>
      <c r="J983" s="97" t="str">
        <f t="shared" ref="J983" si="5115">IF(G983="","",ROUNDDOWN(G983*2/1000,0))</f>
        <v/>
      </c>
      <c r="K983" s="98"/>
      <c r="L983" s="97" t="str">
        <f t="shared" ref="L983" si="5116">IF($G983="","",ROUNDDOWN($G983*2/1000,0))</f>
        <v/>
      </c>
      <c r="M983" s="105"/>
      <c r="N983" s="92"/>
      <c r="O983" s="120"/>
      <c r="P983" s="114"/>
      <c r="Q983" s="103"/>
      <c r="R983" s="103"/>
      <c r="S983" s="111"/>
      <c r="U983" s="16"/>
      <c r="V983" s="16"/>
      <c r="W983" s="16"/>
      <c r="X983" s="16"/>
    </row>
    <row r="984" spans="1:24" ht="14.25" thickBot="1" x14ac:dyDescent="0.2">
      <c r="A984" s="107"/>
      <c r="B984" s="65"/>
      <c r="C984" s="34"/>
      <c r="D984" s="22" t="s">
        <v>31</v>
      </c>
      <c r="E984" s="96"/>
      <c r="F984" s="23" t="str">
        <f t="shared" ref="F984" si="5117">$O$9</f>
        <v>差１</v>
      </c>
      <c r="G984" s="7" t="str">
        <f t="shared" ref="G984" si="5118">IF(AND($G982="",$G983="",""),"",$G982-$G983)</f>
        <v/>
      </c>
      <c r="H984" s="8" t="s">
        <v>4</v>
      </c>
      <c r="I984" s="9" t="str">
        <f t="shared" ref="I984" si="5119">IF(AND($H982="",$H983=""),"",$H982-$H983)</f>
        <v/>
      </c>
      <c r="J984" s="8" t="s">
        <v>5</v>
      </c>
      <c r="K984" s="9" t="str">
        <f t="shared" ref="K984" si="5120">IF(AND($J982="",$J983=""),"",$J982-$J983)</f>
        <v/>
      </c>
      <c r="L984" s="10" t="s">
        <v>6</v>
      </c>
      <c r="M984" s="7" t="str">
        <f t="shared" ref="M984" si="5121">IF(AND($L982="",$L983=""),"",$L982-$L983)</f>
        <v/>
      </c>
      <c r="N984" s="93"/>
      <c r="O984" s="120"/>
      <c r="P984" s="115"/>
      <c r="Q984" s="104"/>
      <c r="R984" s="104"/>
      <c r="S984" s="111"/>
      <c r="U984" s="16"/>
      <c r="V984" s="16"/>
      <c r="W984" s="16"/>
      <c r="X984" s="16"/>
    </row>
    <row r="985" spans="1:24" ht="14.25" thickBot="1" x14ac:dyDescent="0.2">
      <c r="A985" s="107"/>
      <c r="B985" s="66"/>
      <c r="C985" s="31"/>
      <c r="D985" s="20" t="s">
        <v>31</v>
      </c>
      <c r="E985" s="94"/>
      <c r="F985" s="24" t="s">
        <v>1</v>
      </c>
      <c r="G985" s="26"/>
      <c r="H985" s="86" t="str">
        <f t="shared" ref="H985" si="5122">IF($G985="","",IF($E985=1,ROUNDDOWN($G985*7.4/1000,0),ROUNDDOWN($G985*6/1000,0)))</f>
        <v/>
      </c>
      <c r="I985" s="87"/>
      <c r="J985" s="86" t="str">
        <f t="shared" ref="J985:J986" si="5123">IF($G985="","",ROUNDDOWN($G985*2/1000,0))</f>
        <v/>
      </c>
      <c r="K985" s="87"/>
      <c r="L985" s="86" t="str">
        <f t="shared" ref="L985:L986" si="5124">IF($G985="","",ROUNDDOWN($G985*2/1000,0))</f>
        <v/>
      </c>
      <c r="M985" s="88"/>
      <c r="N985" s="91" t="str">
        <f t="shared" ref="N985" si="5125">IF(AND($C985="",$C987=""),"",ABS($C985-$C987)+1)</f>
        <v/>
      </c>
      <c r="O985" s="89" t="str">
        <f t="shared" ref="O985" si="5126">REPLACE($O$7,1,2,"差２")</f>
        <v>差２</v>
      </c>
      <c r="P985" s="118" t="str">
        <f t="shared" ref="P985" si="5127">IF($I987="","",$I987*$N985)</f>
        <v/>
      </c>
      <c r="Q985" s="102" t="str">
        <f t="shared" ref="Q985:R985" si="5128">IF($G987="","",$G987*$N985)</f>
        <v/>
      </c>
      <c r="R985" s="102" t="str">
        <f t="shared" si="5128"/>
        <v/>
      </c>
      <c r="S985" s="111"/>
      <c r="U985" s="16"/>
      <c r="V985" s="16"/>
      <c r="W985" s="16"/>
      <c r="X985" s="16"/>
    </row>
    <row r="986" spans="1:24" ht="14.25" thickBot="1" x14ac:dyDescent="0.2">
      <c r="A986" s="107"/>
      <c r="B986" s="67"/>
      <c r="C986" s="116" t="s">
        <v>11</v>
      </c>
      <c r="D986" s="117"/>
      <c r="E986" s="95"/>
      <c r="F986" s="33" t="s">
        <v>2</v>
      </c>
      <c r="G986" s="26"/>
      <c r="H986" s="97" t="str">
        <f t="shared" ref="H986" si="5129">IF($G985="","",IF($E985=1,ROUNDDOWN($G986*7.4/1000,0),ROUNDDOWN($G986*6/1000,0)))</f>
        <v/>
      </c>
      <c r="I986" s="98"/>
      <c r="J986" s="97" t="str">
        <f t="shared" si="5123"/>
        <v/>
      </c>
      <c r="K986" s="98"/>
      <c r="L986" s="97" t="str">
        <f t="shared" si="5124"/>
        <v/>
      </c>
      <c r="M986" s="105"/>
      <c r="N986" s="92"/>
      <c r="O986" s="89"/>
      <c r="P986" s="119"/>
      <c r="Q986" s="103"/>
      <c r="R986" s="103"/>
      <c r="S986" s="111"/>
      <c r="U986" s="16"/>
      <c r="V986" s="16"/>
      <c r="W986" s="16"/>
      <c r="X986" s="16"/>
    </row>
    <row r="987" spans="1:24" ht="14.25" thickBot="1" x14ac:dyDescent="0.2">
      <c r="A987" s="107"/>
      <c r="B987" s="67"/>
      <c r="C987" s="37"/>
      <c r="D987" s="38" t="s">
        <v>31</v>
      </c>
      <c r="E987" s="96"/>
      <c r="F987" s="39" t="str">
        <f t="shared" ref="F987" si="5130">$O$12</f>
        <v>差２</v>
      </c>
      <c r="G987" s="40" t="str">
        <f t="shared" ref="G987" si="5131">IF(AND($G985="",$G986=""),"",$G985-$G986)</f>
        <v/>
      </c>
      <c r="H987" s="41" t="s">
        <v>4</v>
      </c>
      <c r="I987" s="42" t="str">
        <f t="shared" ref="I987" si="5132">IF(AND($H985="",$H986=""),"",$H985-$H986)</f>
        <v/>
      </c>
      <c r="J987" s="41" t="s">
        <v>5</v>
      </c>
      <c r="K987" s="42" t="str">
        <f t="shared" ref="K987" si="5133">IF(AND($J985="",$J986=""),"",$J985-$J986)</f>
        <v/>
      </c>
      <c r="L987" s="43" t="s">
        <v>6</v>
      </c>
      <c r="M987" s="40" t="str">
        <f t="shared" ref="M987" si="5134">IF(AND($L985="",$L986=""),"",$L985-$L986)</f>
        <v/>
      </c>
      <c r="N987" s="92"/>
      <c r="O987" s="90"/>
      <c r="P987" s="119"/>
      <c r="Q987" s="103"/>
      <c r="R987" s="103"/>
      <c r="S987" s="112"/>
      <c r="U987" s="16"/>
      <c r="V987" s="16"/>
      <c r="W987" s="16"/>
      <c r="X987" s="16"/>
    </row>
    <row r="988" spans="1:24" ht="15" thickTop="1" thickBot="1" x14ac:dyDescent="0.2">
      <c r="A988" s="108"/>
      <c r="B988" s="62" t="s">
        <v>18</v>
      </c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4"/>
      <c r="P988" s="44" t="str">
        <f t="shared" ref="P988" si="5135">IF(AND($P982="",$P985=""),"",SUM($P982:$P985))</f>
        <v/>
      </c>
      <c r="Q988" s="45" t="str">
        <f t="shared" ref="Q988" si="5136">IF(AND(Q982="",Q985=""),"",SUM(Q982:Q985))</f>
        <v/>
      </c>
      <c r="R988" s="45" t="str">
        <f t="shared" ref="R988" si="5137">IF(AND($R982="",$R985=""),"",SUM($R982:$R985))</f>
        <v/>
      </c>
      <c r="S988" s="46" t="str">
        <f t="shared" ref="S988" si="5138">IF(AND($P988="",$Q988="",$R988=""),"",SUM($P988:$R988))</f>
        <v/>
      </c>
      <c r="T988" s="52">
        <v>140</v>
      </c>
      <c r="U988" s="53" t="str">
        <f t="shared" ref="U988" si="5139">P988</f>
        <v/>
      </c>
      <c r="V988" s="53" t="str">
        <f t="shared" ref="V988" si="5140">Q988</f>
        <v/>
      </c>
      <c r="W988" s="53" t="str">
        <f t="shared" ref="W988" si="5141">R988</f>
        <v/>
      </c>
      <c r="X988" s="53" t="str">
        <f t="shared" ref="X988" si="5142">S988</f>
        <v/>
      </c>
    </row>
    <row r="989" spans="1:24" ht="14.25" thickBot="1" x14ac:dyDescent="0.2">
      <c r="A989" s="106" t="str" cm="1">
        <f t="array" aca="1" ref="A989" ca="1">IF($B989="","",IF(ISNUMBER(OFFSET(INDIRECT(ADDRESS(ROW(),COLUMN())),-7,0)),OFFSET(INDIRECT(ADDRESS(ROW(),COLUMN())),-7,0)+1,1))</f>
        <v/>
      </c>
      <c r="B989" s="65"/>
      <c r="C989" s="31"/>
      <c r="D989" s="20" t="s">
        <v>31</v>
      </c>
      <c r="E989" s="94" t="s">
        <v>30</v>
      </c>
      <c r="F989" s="21" t="s">
        <v>1</v>
      </c>
      <c r="G989" s="25"/>
      <c r="H989" s="99" t="str">
        <f t="shared" ref="H989" si="5143">IF($G989="","",IF($E989=1,ROUNDDOWN($G989*7.4/1000,0),ROUNDDOWN($G989*6/1000,0)))</f>
        <v/>
      </c>
      <c r="I989" s="101"/>
      <c r="J989" s="99" t="str">
        <f t="shared" ref="J989" si="5144">IF($G989="","",ROUNDDOWN($G989*2/1000,0))</f>
        <v/>
      </c>
      <c r="K989" s="101"/>
      <c r="L989" s="99" t="str">
        <f t="shared" ref="L989" si="5145">IF(G989="","",ROUNDDOWN($G989*2/1000,0))</f>
        <v/>
      </c>
      <c r="M989" s="100"/>
      <c r="N989" s="91" t="str">
        <f t="shared" ref="N989" si="5146">IF(AND($C989="",$C991=""),"",ABS($C989-$C991)+1)</f>
        <v/>
      </c>
      <c r="O989" s="120" t="str">
        <f t="shared" ref="O989" si="5147">REPLACE($O$7,1,2,"差１")</f>
        <v>差１</v>
      </c>
      <c r="P989" s="113" t="str">
        <f t="shared" ref="P989" si="5148">IF($I991="","",$I991*$N989)</f>
        <v/>
      </c>
      <c r="Q989" s="102" t="str">
        <f t="shared" ref="Q989" si="5149">IF($K991="","",$K991*$N989)</f>
        <v/>
      </c>
      <c r="R989" s="102" t="str">
        <f t="shared" ref="R989" si="5150">IF($M991="","",$M991*$N989)</f>
        <v/>
      </c>
      <c r="S989" s="111"/>
      <c r="U989" s="16"/>
      <c r="V989" s="16"/>
      <c r="W989" s="16"/>
      <c r="X989" s="16"/>
    </row>
    <row r="990" spans="1:24" ht="14.25" thickBot="1" x14ac:dyDescent="0.2">
      <c r="A990" s="107"/>
      <c r="B990" s="65"/>
      <c r="C990" s="116" t="s">
        <v>11</v>
      </c>
      <c r="D990" s="117"/>
      <c r="E990" s="95"/>
      <c r="F990" s="33" t="s">
        <v>2</v>
      </c>
      <c r="G990" s="26"/>
      <c r="H990" s="97" t="str">
        <f t="shared" ref="H990" si="5151">IF($G990="","",IF($E989=1,ROUNDDOWN($G990*7.4/1000,0),ROUNDDOWN($G990*6/1000,0)))</f>
        <v/>
      </c>
      <c r="I990" s="98"/>
      <c r="J990" s="97" t="str">
        <f t="shared" ref="J990" si="5152">IF(G990="","",ROUNDDOWN(G990*2/1000,0))</f>
        <v/>
      </c>
      <c r="K990" s="98"/>
      <c r="L990" s="97" t="str">
        <f t="shared" ref="L990" si="5153">IF($G990="","",ROUNDDOWN($G990*2/1000,0))</f>
        <v/>
      </c>
      <c r="M990" s="105"/>
      <c r="N990" s="92"/>
      <c r="O990" s="120"/>
      <c r="P990" s="114"/>
      <c r="Q990" s="103"/>
      <c r="R990" s="103"/>
      <c r="S990" s="111"/>
      <c r="U990" s="16"/>
      <c r="V990" s="16"/>
      <c r="W990" s="16"/>
      <c r="X990" s="16"/>
    </row>
    <row r="991" spans="1:24" ht="14.25" thickBot="1" x14ac:dyDescent="0.2">
      <c r="A991" s="107"/>
      <c r="B991" s="65"/>
      <c r="C991" s="34"/>
      <c r="D991" s="22" t="s">
        <v>31</v>
      </c>
      <c r="E991" s="96"/>
      <c r="F991" s="23" t="str">
        <f t="shared" ref="F991" si="5154">$O$9</f>
        <v>差１</v>
      </c>
      <c r="G991" s="7" t="str">
        <f t="shared" ref="G991" si="5155">IF(AND($G989="",$G990="",""),"",$G989-$G990)</f>
        <v/>
      </c>
      <c r="H991" s="8" t="s">
        <v>4</v>
      </c>
      <c r="I991" s="9" t="str">
        <f t="shared" ref="I991" si="5156">IF(AND($H989="",$H990=""),"",$H989-$H990)</f>
        <v/>
      </c>
      <c r="J991" s="8" t="s">
        <v>5</v>
      </c>
      <c r="K991" s="9" t="str">
        <f t="shared" ref="K991" si="5157">IF(AND($J989="",$J990=""),"",$J989-$J990)</f>
        <v/>
      </c>
      <c r="L991" s="10" t="s">
        <v>6</v>
      </c>
      <c r="M991" s="7" t="str">
        <f t="shared" ref="M991" si="5158">IF(AND($L989="",$L990=""),"",$L989-$L990)</f>
        <v/>
      </c>
      <c r="N991" s="93"/>
      <c r="O991" s="120"/>
      <c r="P991" s="115"/>
      <c r="Q991" s="104"/>
      <c r="R991" s="104"/>
      <c r="S991" s="111"/>
      <c r="U991" s="16"/>
      <c r="V991" s="16"/>
      <c r="W991" s="16"/>
      <c r="X991" s="16"/>
    </row>
    <row r="992" spans="1:24" ht="14.25" thickBot="1" x14ac:dyDescent="0.2">
      <c r="A992" s="107"/>
      <c r="B992" s="66"/>
      <c r="C992" s="31"/>
      <c r="D992" s="20" t="s">
        <v>31</v>
      </c>
      <c r="E992" s="94"/>
      <c r="F992" s="24" t="s">
        <v>1</v>
      </c>
      <c r="G992" s="26"/>
      <c r="H992" s="86" t="str">
        <f t="shared" ref="H992" si="5159">IF($G992="","",IF($E992=1,ROUNDDOWN($G992*7.4/1000,0),ROUNDDOWN($G992*6/1000,0)))</f>
        <v/>
      </c>
      <c r="I992" s="87"/>
      <c r="J992" s="86" t="str">
        <f t="shared" ref="J992:J993" si="5160">IF($G992="","",ROUNDDOWN($G992*2/1000,0))</f>
        <v/>
      </c>
      <c r="K992" s="87"/>
      <c r="L992" s="86" t="str">
        <f t="shared" ref="L992:L993" si="5161">IF($G992="","",ROUNDDOWN($G992*2/1000,0))</f>
        <v/>
      </c>
      <c r="M992" s="88"/>
      <c r="N992" s="91" t="str">
        <f t="shared" ref="N992" si="5162">IF(AND($C992="",$C994=""),"",ABS($C992-$C994)+1)</f>
        <v/>
      </c>
      <c r="O992" s="89" t="str">
        <f t="shared" ref="O992" si="5163">REPLACE($O$7,1,2,"差２")</f>
        <v>差２</v>
      </c>
      <c r="P992" s="118" t="str">
        <f t="shared" ref="P992" si="5164">IF($I994="","",$I994*$N992)</f>
        <v/>
      </c>
      <c r="Q992" s="102" t="str">
        <f t="shared" ref="Q992:R992" si="5165">IF($G994="","",$G994*$N992)</f>
        <v/>
      </c>
      <c r="R992" s="102" t="str">
        <f t="shared" si="5165"/>
        <v/>
      </c>
      <c r="S992" s="111"/>
      <c r="U992" s="16"/>
      <c r="V992" s="16"/>
      <c r="W992" s="16"/>
      <c r="X992" s="16"/>
    </row>
    <row r="993" spans="1:24" ht="14.25" thickBot="1" x14ac:dyDescent="0.2">
      <c r="A993" s="107"/>
      <c r="B993" s="67"/>
      <c r="C993" s="116" t="s">
        <v>11</v>
      </c>
      <c r="D993" s="117"/>
      <c r="E993" s="95"/>
      <c r="F993" s="33" t="s">
        <v>2</v>
      </c>
      <c r="G993" s="26"/>
      <c r="H993" s="97" t="str">
        <f t="shared" ref="H993" si="5166">IF($G992="","",IF($E992=1,ROUNDDOWN($G993*7.4/1000,0),ROUNDDOWN($G993*6/1000,0)))</f>
        <v/>
      </c>
      <c r="I993" s="98"/>
      <c r="J993" s="97" t="str">
        <f t="shared" si="5160"/>
        <v/>
      </c>
      <c r="K993" s="98"/>
      <c r="L993" s="97" t="str">
        <f t="shared" si="5161"/>
        <v/>
      </c>
      <c r="M993" s="105"/>
      <c r="N993" s="92"/>
      <c r="O993" s="89"/>
      <c r="P993" s="119"/>
      <c r="Q993" s="103"/>
      <c r="R993" s="103"/>
      <c r="S993" s="111"/>
      <c r="U993" s="16"/>
      <c r="V993" s="16"/>
      <c r="W993" s="16"/>
      <c r="X993" s="16"/>
    </row>
    <row r="994" spans="1:24" ht="14.25" thickBot="1" x14ac:dyDescent="0.2">
      <c r="A994" s="107"/>
      <c r="B994" s="67"/>
      <c r="C994" s="37"/>
      <c r="D994" s="38" t="s">
        <v>31</v>
      </c>
      <c r="E994" s="96"/>
      <c r="F994" s="39" t="str">
        <f t="shared" ref="F994" si="5167">$O$12</f>
        <v>差２</v>
      </c>
      <c r="G994" s="40" t="str">
        <f t="shared" ref="G994" si="5168">IF(AND($G992="",$G993=""),"",$G992-$G993)</f>
        <v/>
      </c>
      <c r="H994" s="41" t="s">
        <v>4</v>
      </c>
      <c r="I994" s="42" t="str">
        <f t="shared" ref="I994" si="5169">IF(AND($H992="",$H993=""),"",$H992-$H993)</f>
        <v/>
      </c>
      <c r="J994" s="41" t="s">
        <v>5</v>
      </c>
      <c r="K994" s="42" t="str">
        <f t="shared" ref="K994" si="5170">IF(AND($J992="",$J993=""),"",$J992-$J993)</f>
        <v/>
      </c>
      <c r="L994" s="43" t="s">
        <v>6</v>
      </c>
      <c r="M994" s="40" t="str">
        <f t="shared" ref="M994" si="5171">IF(AND($L992="",$L993=""),"",$L992-$L993)</f>
        <v/>
      </c>
      <c r="N994" s="92"/>
      <c r="O994" s="90"/>
      <c r="P994" s="119"/>
      <c r="Q994" s="103"/>
      <c r="R994" s="103"/>
      <c r="S994" s="112"/>
      <c r="U994" s="16"/>
      <c r="V994" s="16"/>
      <c r="W994" s="16"/>
      <c r="X994" s="16"/>
    </row>
    <row r="995" spans="1:24" ht="15" thickTop="1" thickBot="1" x14ac:dyDescent="0.2">
      <c r="A995" s="108"/>
      <c r="B995" s="62" t="s">
        <v>18</v>
      </c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4"/>
      <c r="P995" s="44" t="str">
        <f t="shared" ref="P995" si="5172">IF(AND($P989="",$P992=""),"",SUM($P989:$P992))</f>
        <v/>
      </c>
      <c r="Q995" s="45" t="str">
        <f t="shared" ref="Q995" si="5173">IF(AND(Q989="",Q992=""),"",SUM(Q989:Q992))</f>
        <v/>
      </c>
      <c r="R995" s="45" t="str">
        <f t="shared" ref="R995" si="5174">IF(AND($R989="",$R992=""),"",SUM($R989:$R992))</f>
        <v/>
      </c>
      <c r="S995" s="46" t="str">
        <f t="shared" ref="S995" si="5175">IF(AND($P995="",$Q995="",$R995=""),"",SUM($P995:$R995))</f>
        <v/>
      </c>
      <c r="T995" s="52">
        <v>141</v>
      </c>
      <c r="U995" s="53" t="str">
        <f t="shared" ref="U995" si="5176">P995</f>
        <v/>
      </c>
      <c r="V995" s="53" t="str">
        <f t="shared" ref="V995" si="5177">Q995</f>
        <v/>
      </c>
      <c r="W995" s="53" t="str">
        <f t="shared" ref="W995" si="5178">R995</f>
        <v/>
      </c>
      <c r="X995" s="53" t="str">
        <f t="shared" ref="X995" si="5179">S995</f>
        <v/>
      </c>
    </row>
    <row r="996" spans="1:24" ht="14.25" thickBot="1" x14ac:dyDescent="0.2">
      <c r="A996" s="106" t="str" cm="1">
        <f t="array" aca="1" ref="A996" ca="1">IF($B996="","",IF(ISNUMBER(OFFSET(INDIRECT(ADDRESS(ROW(),COLUMN())),-7,0)),OFFSET(INDIRECT(ADDRESS(ROW(),COLUMN())),-7,0)+1,1))</f>
        <v/>
      </c>
      <c r="B996" s="65"/>
      <c r="C996" s="31"/>
      <c r="D996" s="20" t="s">
        <v>31</v>
      </c>
      <c r="E996" s="94" t="s">
        <v>30</v>
      </c>
      <c r="F996" s="21" t="s">
        <v>1</v>
      </c>
      <c r="G996" s="25"/>
      <c r="H996" s="99" t="str">
        <f t="shared" ref="H996" si="5180">IF($G996="","",IF($E996=1,ROUNDDOWN($G996*7.4/1000,0),ROUNDDOWN($G996*6/1000,0)))</f>
        <v/>
      </c>
      <c r="I996" s="101"/>
      <c r="J996" s="99" t="str">
        <f t="shared" ref="J996" si="5181">IF($G996="","",ROUNDDOWN($G996*2/1000,0))</f>
        <v/>
      </c>
      <c r="K996" s="101"/>
      <c r="L996" s="99" t="str">
        <f t="shared" ref="L996" si="5182">IF(G996="","",ROUNDDOWN($G996*2/1000,0))</f>
        <v/>
      </c>
      <c r="M996" s="100"/>
      <c r="N996" s="91" t="str">
        <f t="shared" ref="N996" si="5183">IF(AND($C996="",$C998=""),"",ABS($C996-$C998)+1)</f>
        <v/>
      </c>
      <c r="O996" s="120" t="str">
        <f t="shared" ref="O996" si="5184">REPLACE($O$7,1,2,"差１")</f>
        <v>差１</v>
      </c>
      <c r="P996" s="113" t="str">
        <f t="shared" ref="P996" si="5185">IF($I998="","",$I998*$N996)</f>
        <v/>
      </c>
      <c r="Q996" s="102" t="str">
        <f t="shared" ref="Q996" si="5186">IF($K998="","",$K998*$N996)</f>
        <v/>
      </c>
      <c r="R996" s="102" t="str">
        <f t="shared" ref="R996" si="5187">IF($M998="","",$M998*$N996)</f>
        <v/>
      </c>
      <c r="S996" s="111"/>
      <c r="U996" s="16"/>
      <c r="V996" s="16"/>
      <c r="W996" s="16"/>
      <c r="X996" s="16"/>
    </row>
    <row r="997" spans="1:24" ht="14.25" thickBot="1" x14ac:dyDescent="0.2">
      <c r="A997" s="107"/>
      <c r="B997" s="65"/>
      <c r="C997" s="116" t="s">
        <v>11</v>
      </c>
      <c r="D997" s="117"/>
      <c r="E997" s="95"/>
      <c r="F997" s="33" t="s">
        <v>2</v>
      </c>
      <c r="G997" s="26"/>
      <c r="H997" s="97" t="str">
        <f t="shared" ref="H997" si="5188">IF($G997="","",IF($E996=1,ROUNDDOWN($G997*7.4/1000,0),ROUNDDOWN($G997*6/1000,0)))</f>
        <v/>
      </c>
      <c r="I997" s="98"/>
      <c r="J997" s="97" t="str">
        <f t="shared" ref="J997" si="5189">IF(G997="","",ROUNDDOWN(G997*2/1000,0))</f>
        <v/>
      </c>
      <c r="K997" s="98"/>
      <c r="L997" s="97" t="str">
        <f t="shared" ref="L997" si="5190">IF($G997="","",ROUNDDOWN($G997*2/1000,0))</f>
        <v/>
      </c>
      <c r="M997" s="105"/>
      <c r="N997" s="92"/>
      <c r="O997" s="120"/>
      <c r="P997" s="114"/>
      <c r="Q997" s="103"/>
      <c r="R997" s="103"/>
      <c r="S997" s="111"/>
      <c r="U997" s="16"/>
      <c r="V997" s="16"/>
      <c r="W997" s="16"/>
      <c r="X997" s="16"/>
    </row>
    <row r="998" spans="1:24" ht="14.25" thickBot="1" x14ac:dyDescent="0.2">
      <c r="A998" s="107"/>
      <c r="B998" s="65"/>
      <c r="C998" s="34"/>
      <c r="D998" s="22" t="s">
        <v>31</v>
      </c>
      <c r="E998" s="96"/>
      <c r="F998" s="23" t="str">
        <f t="shared" ref="F998" si="5191">$O$9</f>
        <v>差１</v>
      </c>
      <c r="G998" s="7" t="str">
        <f t="shared" ref="G998" si="5192">IF(AND($G996="",$G997="",""),"",$G996-$G997)</f>
        <v/>
      </c>
      <c r="H998" s="8" t="s">
        <v>4</v>
      </c>
      <c r="I998" s="9" t="str">
        <f t="shared" ref="I998" si="5193">IF(AND($H996="",$H997=""),"",$H996-$H997)</f>
        <v/>
      </c>
      <c r="J998" s="8" t="s">
        <v>5</v>
      </c>
      <c r="K998" s="9" t="str">
        <f t="shared" ref="K998" si="5194">IF(AND($J996="",$J997=""),"",$J996-$J997)</f>
        <v/>
      </c>
      <c r="L998" s="10" t="s">
        <v>6</v>
      </c>
      <c r="M998" s="7" t="str">
        <f t="shared" ref="M998" si="5195">IF(AND($L996="",$L997=""),"",$L996-$L997)</f>
        <v/>
      </c>
      <c r="N998" s="93"/>
      <c r="O998" s="120"/>
      <c r="P998" s="115"/>
      <c r="Q998" s="104"/>
      <c r="R998" s="104"/>
      <c r="S998" s="111"/>
      <c r="U998" s="16"/>
      <c r="V998" s="16"/>
      <c r="W998" s="16"/>
      <c r="X998" s="16"/>
    </row>
    <row r="999" spans="1:24" ht="14.25" thickBot="1" x14ac:dyDescent="0.2">
      <c r="A999" s="107"/>
      <c r="B999" s="66"/>
      <c r="C999" s="31"/>
      <c r="D999" s="20" t="s">
        <v>31</v>
      </c>
      <c r="E999" s="94"/>
      <c r="F999" s="24" t="s">
        <v>1</v>
      </c>
      <c r="G999" s="26"/>
      <c r="H999" s="86" t="str">
        <f t="shared" ref="H999" si="5196">IF($G999="","",IF($E999=1,ROUNDDOWN($G999*7.4/1000,0),ROUNDDOWN($G999*6/1000,0)))</f>
        <v/>
      </c>
      <c r="I999" s="87"/>
      <c r="J999" s="86" t="str">
        <f t="shared" ref="J999:J1000" si="5197">IF($G999="","",ROUNDDOWN($G999*2/1000,0))</f>
        <v/>
      </c>
      <c r="K999" s="87"/>
      <c r="L999" s="86" t="str">
        <f t="shared" ref="L999:L1000" si="5198">IF($G999="","",ROUNDDOWN($G999*2/1000,0))</f>
        <v/>
      </c>
      <c r="M999" s="88"/>
      <c r="N999" s="91" t="str">
        <f t="shared" ref="N999" si="5199">IF(AND($C999="",$C1001=""),"",ABS($C999-$C1001)+1)</f>
        <v/>
      </c>
      <c r="O999" s="89" t="str">
        <f t="shared" ref="O999" si="5200">REPLACE($O$7,1,2,"差２")</f>
        <v>差２</v>
      </c>
      <c r="P999" s="118" t="str">
        <f t="shared" ref="P999" si="5201">IF($I1001="","",$I1001*$N999)</f>
        <v/>
      </c>
      <c r="Q999" s="102" t="str">
        <f t="shared" ref="Q999:R999" si="5202">IF($G1001="","",$G1001*$N999)</f>
        <v/>
      </c>
      <c r="R999" s="102" t="str">
        <f t="shared" si="5202"/>
        <v/>
      </c>
      <c r="S999" s="111"/>
      <c r="U999" s="16"/>
      <c r="V999" s="16"/>
      <c r="W999" s="16"/>
      <c r="X999" s="16"/>
    </row>
    <row r="1000" spans="1:24" ht="14.25" thickBot="1" x14ac:dyDescent="0.2">
      <c r="A1000" s="107"/>
      <c r="B1000" s="67"/>
      <c r="C1000" s="116" t="s">
        <v>11</v>
      </c>
      <c r="D1000" s="117"/>
      <c r="E1000" s="95"/>
      <c r="F1000" s="33" t="s">
        <v>2</v>
      </c>
      <c r="G1000" s="26"/>
      <c r="H1000" s="97" t="str">
        <f t="shared" ref="H1000" si="5203">IF($G999="","",IF($E999=1,ROUNDDOWN($G1000*7.4/1000,0),ROUNDDOWN($G1000*6/1000,0)))</f>
        <v/>
      </c>
      <c r="I1000" s="98"/>
      <c r="J1000" s="97" t="str">
        <f t="shared" si="5197"/>
        <v/>
      </c>
      <c r="K1000" s="98"/>
      <c r="L1000" s="97" t="str">
        <f t="shared" si="5198"/>
        <v/>
      </c>
      <c r="M1000" s="105"/>
      <c r="N1000" s="92"/>
      <c r="O1000" s="89"/>
      <c r="P1000" s="119"/>
      <c r="Q1000" s="103"/>
      <c r="R1000" s="103"/>
      <c r="S1000" s="111"/>
      <c r="U1000" s="16"/>
      <c r="V1000" s="16"/>
      <c r="W1000" s="16"/>
      <c r="X1000" s="16"/>
    </row>
    <row r="1001" spans="1:24" ht="14.25" thickBot="1" x14ac:dyDescent="0.2">
      <c r="A1001" s="107"/>
      <c r="B1001" s="67"/>
      <c r="C1001" s="37"/>
      <c r="D1001" s="38" t="s">
        <v>31</v>
      </c>
      <c r="E1001" s="96"/>
      <c r="F1001" s="39" t="str">
        <f t="shared" ref="F1001" si="5204">$O$12</f>
        <v>差２</v>
      </c>
      <c r="G1001" s="40" t="str">
        <f t="shared" ref="G1001" si="5205">IF(AND($G999="",$G1000=""),"",$G999-$G1000)</f>
        <v/>
      </c>
      <c r="H1001" s="41" t="s">
        <v>4</v>
      </c>
      <c r="I1001" s="42" t="str">
        <f t="shared" ref="I1001" si="5206">IF(AND($H999="",$H1000=""),"",$H999-$H1000)</f>
        <v/>
      </c>
      <c r="J1001" s="41" t="s">
        <v>5</v>
      </c>
      <c r="K1001" s="42" t="str">
        <f t="shared" ref="K1001" si="5207">IF(AND($J999="",$J1000=""),"",$J999-$J1000)</f>
        <v/>
      </c>
      <c r="L1001" s="43" t="s">
        <v>6</v>
      </c>
      <c r="M1001" s="40" t="str">
        <f t="shared" ref="M1001" si="5208">IF(AND($L999="",$L1000=""),"",$L999-$L1000)</f>
        <v/>
      </c>
      <c r="N1001" s="92"/>
      <c r="O1001" s="90"/>
      <c r="P1001" s="119"/>
      <c r="Q1001" s="103"/>
      <c r="R1001" s="103"/>
      <c r="S1001" s="112"/>
      <c r="U1001" s="16"/>
      <c r="V1001" s="16"/>
      <c r="W1001" s="16"/>
      <c r="X1001" s="16"/>
    </row>
    <row r="1002" spans="1:24" ht="15" thickTop="1" thickBot="1" x14ac:dyDescent="0.2">
      <c r="A1002" s="108"/>
      <c r="B1002" s="62" t="s">
        <v>18</v>
      </c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4"/>
      <c r="P1002" s="44" t="str">
        <f t="shared" ref="P1002" si="5209">IF(AND($P996="",$P999=""),"",SUM($P996:$P999))</f>
        <v/>
      </c>
      <c r="Q1002" s="45" t="str">
        <f t="shared" ref="Q1002" si="5210">IF(AND(Q996="",Q999=""),"",SUM(Q996:Q999))</f>
        <v/>
      </c>
      <c r="R1002" s="45" t="str">
        <f t="shared" ref="R1002" si="5211">IF(AND($R996="",$R999=""),"",SUM($R996:$R999))</f>
        <v/>
      </c>
      <c r="S1002" s="46" t="str">
        <f t="shared" ref="S1002" si="5212">IF(AND($P1002="",$Q1002="",$R1002=""),"",SUM($P1002:$R1002))</f>
        <v/>
      </c>
      <c r="T1002" s="52">
        <v>142</v>
      </c>
      <c r="U1002" s="53" t="str">
        <f t="shared" ref="U1002" si="5213">P1002</f>
        <v/>
      </c>
      <c r="V1002" s="53" t="str">
        <f t="shared" ref="V1002" si="5214">Q1002</f>
        <v/>
      </c>
      <c r="W1002" s="53" t="str">
        <f t="shared" ref="W1002" si="5215">R1002</f>
        <v/>
      </c>
      <c r="X1002" s="53" t="str">
        <f t="shared" ref="X1002" si="5216">S1002</f>
        <v/>
      </c>
    </row>
    <row r="1003" spans="1:24" ht="14.25" thickBot="1" x14ac:dyDescent="0.2">
      <c r="A1003" s="106" t="str" cm="1">
        <f t="array" aca="1" ref="A1003" ca="1">IF($B1003="","",IF(ISNUMBER(OFFSET(INDIRECT(ADDRESS(ROW(),COLUMN())),-7,0)),OFFSET(INDIRECT(ADDRESS(ROW(),COLUMN())),-7,0)+1,1))</f>
        <v/>
      </c>
      <c r="B1003" s="65"/>
      <c r="C1003" s="31"/>
      <c r="D1003" s="20" t="s">
        <v>31</v>
      </c>
      <c r="E1003" s="94" t="s">
        <v>30</v>
      </c>
      <c r="F1003" s="21" t="s">
        <v>1</v>
      </c>
      <c r="G1003" s="25"/>
      <c r="H1003" s="99" t="str">
        <f t="shared" ref="H1003" si="5217">IF($G1003="","",IF($E1003=1,ROUNDDOWN($G1003*7.4/1000,0),ROUNDDOWN($G1003*6/1000,0)))</f>
        <v/>
      </c>
      <c r="I1003" s="101"/>
      <c r="J1003" s="99" t="str">
        <f t="shared" ref="J1003" si="5218">IF($G1003="","",ROUNDDOWN($G1003*2/1000,0))</f>
        <v/>
      </c>
      <c r="K1003" s="101"/>
      <c r="L1003" s="99" t="str">
        <f t="shared" ref="L1003" si="5219">IF(G1003="","",ROUNDDOWN($G1003*2/1000,0))</f>
        <v/>
      </c>
      <c r="M1003" s="100"/>
      <c r="N1003" s="91" t="str">
        <f t="shared" ref="N1003" si="5220">IF(AND($C1003="",$C1005=""),"",ABS($C1003-$C1005)+1)</f>
        <v/>
      </c>
      <c r="O1003" s="120" t="str">
        <f t="shared" ref="O1003" si="5221">REPLACE($O$7,1,2,"差１")</f>
        <v>差１</v>
      </c>
      <c r="P1003" s="113" t="str">
        <f t="shared" ref="P1003" si="5222">IF($I1005="","",$I1005*$N1003)</f>
        <v/>
      </c>
      <c r="Q1003" s="102" t="str">
        <f t="shared" ref="Q1003" si="5223">IF($K1005="","",$K1005*$N1003)</f>
        <v/>
      </c>
      <c r="R1003" s="102" t="str">
        <f t="shared" ref="R1003" si="5224">IF($M1005="","",$M1005*$N1003)</f>
        <v/>
      </c>
      <c r="S1003" s="111"/>
      <c r="U1003" s="16"/>
      <c r="V1003" s="16"/>
      <c r="W1003" s="16"/>
      <c r="X1003" s="16"/>
    </row>
    <row r="1004" spans="1:24" ht="14.25" thickBot="1" x14ac:dyDescent="0.2">
      <c r="A1004" s="107"/>
      <c r="B1004" s="65"/>
      <c r="C1004" s="116" t="s">
        <v>11</v>
      </c>
      <c r="D1004" s="117"/>
      <c r="E1004" s="95"/>
      <c r="F1004" s="33" t="s">
        <v>2</v>
      </c>
      <c r="G1004" s="26"/>
      <c r="H1004" s="97" t="str">
        <f t="shared" ref="H1004" si="5225">IF($G1004="","",IF($E1003=1,ROUNDDOWN($G1004*7.4/1000,0),ROUNDDOWN($G1004*6/1000,0)))</f>
        <v/>
      </c>
      <c r="I1004" s="98"/>
      <c r="J1004" s="97" t="str">
        <f t="shared" ref="J1004" si="5226">IF(G1004="","",ROUNDDOWN(G1004*2/1000,0))</f>
        <v/>
      </c>
      <c r="K1004" s="98"/>
      <c r="L1004" s="97" t="str">
        <f t="shared" ref="L1004" si="5227">IF($G1004="","",ROUNDDOWN($G1004*2/1000,0))</f>
        <v/>
      </c>
      <c r="M1004" s="105"/>
      <c r="N1004" s="92"/>
      <c r="O1004" s="120"/>
      <c r="P1004" s="114"/>
      <c r="Q1004" s="103"/>
      <c r="R1004" s="103"/>
      <c r="S1004" s="111"/>
      <c r="U1004" s="16"/>
      <c r="V1004" s="16"/>
      <c r="W1004" s="16"/>
      <c r="X1004" s="16"/>
    </row>
    <row r="1005" spans="1:24" ht="14.25" thickBot="1" x14ac:dyDescent="0.2">
      <c r="A1005" s="107"/>
      <c r="B1005" s="65"/>
      <c r="C1005" s="34"/>
      <c r="D1005" s="22" t="s">
        <v>31</v>
      </c>
      <c r="E1005" s="96"/>
      <c r="F1005" s="23" t="str">
        <f t="shared" ref="F1005" si="5228">$O$9</f>
        <v>差１</v>
      </c>
      <c r="G1005" s="7" t="str">
        <f t="shared" ref="G1005" si="5229">IF(AND($G1003="",$G1004="",""),"",$G1003-$G1004)</f>
        <v/>
      </c>
      <c r="H1005" s="8" t="s">
        <v>4</v>
      </c>
      <c r="I1005" s="9" t="str">
        <f t="shared" ref="I1005" si="5230">IF(AND($H1003="",$H1004=""),"",$H1003-$H1004)</f>
        <v/>
      </c>
      <c r="J1005" s="8" t="s">
        <v>5</v>
      </c>
      <c r="K1005" s="9" t="str">
        <f t="shared" ref="K1005" si="5231">IF(AND($J1003="",$J1004=""),"",$J1003-$J1004)</f>
        <v/>
      </c>
      <c r="L1005" s="10" t="s">
        <v>6</v>
      </c>
      <c r="M1005" s="7" t="str">
        <f t="shared" ref="M1005" si="5232">IF(AND($L1003="",$L1004=""),"",$L1003-$L1004)</f>
        <v/>
      </c>
      <c r="N1005" s="93"/>
      <c r="O1005" s="120"/>
      <c r="P1005" s="115"/>
      <c r="Q1005" s="104"/>
      <c r="R1005" s="104"/>
      <c r="S1005" s="111"/>
      <c r="U1005" s="16"/>
      <c r="V1005" s="16"/>
      <c r="W1005" s="16"/>
      <c r="X1005" s="16"/>
    </row>
    <row r="1006" spans="1:24" ht="14.25" thickBot="1" x14ac:dyDescent="0.2">
      <c r="A1006" s="107"/>
      <c r="B1006" s="66"/>
      <c r="C1006" s="31"/>
      <c r="D1006" s="20" t="s">
        <v>31</v>
      </c>
      <c r="E1006" s="94"/>
      <c r="F1006" s="24" t="s">
        <v>1</v>
      </c>
      <c r="G1006" s="26"/>
      <c r="H1006" s="86" t="str">
        <f t="shared" ref="H1006" si="5233">IF($G1006="","",IF($E1006=1,ROUNDDOWN($G1006*7.4/1000,0),ROUNDDOWN($G1006*6/1000,0)))</f>
        <v/>
      </c>
      <c r="I1006" s="87"/>
      <c r="J1006" s="86" t="str">
        <f t="shared" ref="J1006:J1007" si="5234">IF($G1006="","",ROUNDDOWN($G1006*2/1000,0))</f>
        <v/>
      </c>
      <c r="K1006" s="87"/>
      <c r="L1006" s="86" t="str">
        <f t="shared" ref="L1006:L1007" si="5235">IF($G1006="","",ROUNDDOWN($G1006*2/1000,0))</f>
        <v/>
      </c>
      <c r="M1006" s="88"/>
      <c r="N1006" s="91" t="str">
        <f t="shared" ref="N1006" si="5236">IF(AND($C1006="",$C1008=""),"",ABS($C1006-$C1008)+1)</f>
        <v/>
      </c>
      <c r="O1006" s="89" t="str">
        <f t="shared" ref="O1006" si="5237">REPLACE($O$7,1,2,"差２")</f>
        <v>差２</v>
      </c>
      <c r="P1006" s="118" t="str">
        <f t="shared" ref="P1006" si="5238">IF($I1008="","",$I1008*$N1006)</f>
        <v/>
      </c>
      <c r="Q1006" s="102" t="str">
        <f t="shared" ref="Q1006:R1006" si="5239">IF($G1008="","",$G1008*$N1006)</f>
        <v/>
      </c>
      <c r="R1006" s="102" t="str">
        <f t="shared" si="5239"/>
        <v/>
      </c>
      <c r="S1006" s="111"/>
      <c r="U1006" s="16"/>
      <c r="V1006" s="16"/>
      <c r="W1006" s="16"/>
      <c r="X1006" s="16"/>
    </row>
    <row r="1007" spans="1:24" ht="14.25" thickBot="1" x14ac:dyDescent="0.2">
      <c r="A1007" s="107"/>
      <c r="B1007" s="67"/>
      <c r="C1007" s="116" t="s">
        <v>11</v>
      </c>
      <c r="D1007" s="117"/>
      <c r="E1007" s="95"/>
      <c r="F1007" s="33" t="s">
        <v>2</v>
      </c>
      <c r="G1007" s="26"/>
      <c r="H1007" s="97" t="str">
        <f t="shared" ref="H1007" si="5240">IF($G1006="","",IF($E1006=1,ROUNDDOWN($G1007*7.4/1000,0),ROUNDDOWN($G1007*6/1000,0)))</f>
        <v/>
      </c>
      <c r="I1007" s="98"/>
      <c r="J1007" s="97" t="str">
        <f t="shared" si="5234"/>
        <v/>
      </c>
      <c r="K1007" s="98"/>
      <c r="L1007" s="97" t="str">
        <f t="shared" si="5235"/>
        <v/>
      </c>
      <c r="M1007" s="105"/>
      <c r="N1007" s="92"/>
      <c r="O1007" s="89"/>
      <c r="P1007" s="119"/>
      <c r="Q1007" s="103"/>
      <c r="R1007" s="103"/>
      <c r="S1007" s="111"/>
      <c r="U1007" s="16"/>
      <c r="V1007" s="16"/>
      <c r="W1007" s="16"/>
      <c r="X1007" s="16"/>
    </row>
    <row r="1008" spans="1:24" ht="14.25" thickBot="1" x14ac:dyDescent="0.2">
      <c r="A1008" s="107"/>
      <c r="B1008" s="67"/>
      <c r="C1008" s="37"/>
      <c r="D1008" s="38" t="s">
        <v>31</v>
      </c>
      <c r="E1008" s="96"/>
      <c r="F1008" s="39" t="str">
        <f t="shared" ref="F1008" si="5241">$O$12</f>
        <v>差２</v>
      </c>
      <c r="G1008" s="40" t="str">
        <f t="shared" ref="G1008" si="5242">IF(AND($G1006="",$G1007=""),"",$G1006-$G1007)</f>
        <v/>
      </c>
      <c r="H1008" s="41" t="s">
        <v>4</v>
      </c>
      <c r="I1008" s="42" t="str">
        <f t="shared" ref="I1008" si="5243">IF(AND($H1006="",$H1007=""),"",$H1006-$H1007)</f>
        <v/>
      </c>
      <c r="J1008" s="41" t="s">
        <v>5</v>
      </c>
      <c r="K1008" s="42" t="str">
        <f t="shared" ref="K1008" si="5244">IF(AND($J1006="",$J1007=""),"",$J1006-$J1007)</f>
        <v/>
      </c>
      <c r="L1008" s="43" t="s">
        <v>6</v>
      </c>
      <c r="M1008" s="40" t="str">
        <f t="shared" ref="M1008" si="5245">IF(AND($L1006="",$L1007=""),"",$L1006-$L1007)</f>
        <v/>
      </c>
      <c r="N1008" s="92"/>
      <c r="O1008" s="90"/>
      <c r="P1008" s="119"/>
      <c r="Q1008" s="103"/>
      <c r="R1008" s="103"/>
      <c r="S1008" s="112"/>
      <c r="U1008" s="16"/>
      <c r="V1008" s="16"/>
      <c r="W1008" s="16"/>
      <c r="X1008" s="16"/>
    </row>
    <row r="1009" spans="1:24" ht="15" thickTop="1" thickBot="1" x14ac:dyDescent="0.2">
      <c r="A1009" s="108"/>
      <c r="B1009" s="62" t="s">
        <v>18</v>
      </c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4"/>
      <c r="P1009" s="44" t="str">
        <f t="shared" ref="P1009" si="5246">IF(AND($P1003="",$P1006=""),"",SUM($P1003:$P1006))</f>
        <v/>
      </c>
      <c r="Q1009" s="45" t="str">
        <f t="shared" ref="Q1009" si="5247">IF(AND(Q1003="",Q1006=""),"",SUM(Q1003:Q1006))</f>
        <v/>
      </c>
      <c r="R1009" s="45" t="str">
        <f t="shared" ref="R1009" si="5248">IF(AND($R1003="",$R1006=""),"",SUM($R1003:$R1006))</f>
        <v/>
      </c>
      <c r="S1009" s="46" t="str">
        <f t="shared" ref="S1009" si="5249">IF(AND($P1009="",$Q1009="",$R1009=""),"",SUM($P1009:$R1009))</f>
        <v/>
      </c>
      <c r="T1009" s="52">
        <v>143</v>
      </c>
      <c r="U1009" s="53" t="str">
        <f t="shared" ref="U1009" si="5250">P1009</f>
        <v/>
      </c>
      <c r="V1009" s="53" t="str">
        <f t="shared" ref="V1009" si="5251">Q1009</f>
        <v/>
      </c>
      <c r="W1009" s="53" t="str">
        <f t="shared" ref="W1009" si="5252">R1009</f>
        <v/>
      </c>
      <c r="X1009" s="53" t="str">
        <f t="shared" ref="X1009" si="5253">S1009</f>
        <v/>
      </c>
    </row>
    <row r="1010" spans="1:24" ht="14.25" thickBot="1" x14ac:dyDescent="0.2">
      <c r="A1010" s="106" t="str" cm="1">
        <f t="array" aca="1" ref="A1010" ca="1">IF($B1010="","",IF(ISNUMBER(OFFSET(INDIRECT(ADDRESS(ROW(),COLUMN())),-7,0)),OFFSET(INDIRECT(ADDRESS(ROW(),COLUMN())),-7,0)+1,1))</f>
        <v/>
      </c>
      <c r="B1010" s="65"/>
      <c r="C1010" s="31"/>
      <c r="D1010" s="20" t="s">
        <v>31</v>
      </c>
      <c r="E1010" s="94" t="s">
        <v>30</v>
      </c>
      <c r="F1010" s="21" t="s">
        <v>1</v>
      </c>
      <c r="G1010" s="25"/>
      <c r="H1010" s="99" t="str">
        <f t="shared" ref="H1010" si="5254">IF($G1010="","",IF($E1010=1,ROUNDDOWN($G1010*7.4/1000,0),ROUNDDOWN($G1010*6/1000,0)))</f>
        <v/>
      </c>
      <c r="I1010" s="101"/>
      <c r="J1010" s="99" t="str">
        <f t="shared" ref="J1010" si="5255">IF($G1010="","",ROUNDDOWN($G1010*2/1000,0))</f>
        <v/>
      </c>
      <c r="K1010" s="101"/>
      <c r="L1010" s="99" t="str">
        <f t="shared" ref="L1010" si="5256">IF(G1010="","",ROUNDDOWN($G1010*2/1000,0))</f>
        <v/>
      </c>
      <c r="M1010" s="100"/>
      <c r="N1010" s="91" t="str">
        <f t="shared" ref="N1010" si="5257">IF(AND($C1010="",$C1012=""),"",ABS($C1010-$C1012)+1)</f>
        <v/>
      </c>
      <c r="O1010" s="120" t="str">
        <f t="shared" ref="O1010" si="5258">REPLACE($O$7,1,2,"差１")</f>
        <v>差１</v>
      </c>
      <c r="P1010" s="113" t="str">
        <f t="shared" ref="P1010" si="5259">IF($I1012="","",$I1012*$N1010)</f>
        <v/>
      </c>
      <c r="Q1010" s="102" t="str">
        <f t="shared" ref="Q1010" si="5260">IF($K1012="","",$K1012*$N1010)</f>
        <v/>
      </c>
      <c r="R1010" s="102" t="str">
        <f t="shared" ref="R1010" si="5261">IF($M1012="","",$M1012*$N1010)</f>
        <v/>
      </c>
      <c r="S1010" s="111"/>
      <c r="U1010" s="16"/>
      <c r="V1010" s="16"/>
      <c r="W1010" s="16"/>
      <c r="X1010" s="16"/>
    </row>
    <row r="1011" spans="1:24" ht="14.25" thickBot="1" x14ac:dyDescent="0.2">
      <c r="A1011" s="107"/>
      <c r="B1011" s="65"/>
      <c r="C1011" s="116" t="s">
        <v>11</v>
      </c>
      <c r="D1011" s="117"/>
      <c r="E1011" s="95"/>
      <c r="F1011" s="33" t="s">
        <v>2</v>
      </c>
      <c r="G1011" s="26"/>
      <c r="H1011" s="97" t="str">
        <f t="shared" ref="H1011" si="5262">IF($G1011="","",IF($E1010=1,ROUNDDOWN($G1011*7.4/1000,0),ROUNDDOWN($G1011*6/1000,0)))</f>
        <v/>
      </c>
      <c r="I1011" s="98"/>
      <c r="J1011" s="97" t="str">
        <f t="shared" ref="J1011" si="5263">IF(G1011="","",ROUNDDOWN(G1011*2/1000,0))</f>
        <v/>
      </c>
      <c r="K1011" s="98"/>
      <c r="L1011" s="97" t="str">
        <f t="shared" ref="L1011" si="5264">IF($G1011="","",ROUNDDOWN($G1011*2/1000,0))</f>
        <v/>
      </c>
      <c r="M1011" s="105"/>
      <c r="N1011" s="92"/>
      <c r="O1011" s="120"/>
      <c r="P1011" s="114"/>
      <c r="Q1011" s="103"/>
      <c r="R1011" s="103"/>
      <c r="S1011" s="111"/>
      <c r="U1011" s="16"/>
      <c r="V1011" s="16"/>
      <c r="W1011" s="16"/>
      <c r="X1011" s="16"/>
    </row>
    <row r="1012" spans="1:24" ht="14.25" thickBot="1" x14ac:dyDescent="0.2">
      <c r="A1012" s="107"/>
      <c r="B1012" s="65"/>
      <c r="C1012" s="34"/>
      <c r="D1012" s="22" t="s">
        <v>31</v>
      </c>
      <c r="E1012" s="96"/>
      <c r="F1012" s="23" t="str">
        <f t="shared" ref="F1012" si="5265">$O$9</f>
        <v>差１</v>
      </c>
      <c r="G1012" s="7" t="str">
        <f t="shared" ref="G1012" si="5266">IF(AND($G1010="",$G1011="",""),"",$G1010-$G1011)</f>
        <v/>
      </c>
      <c r="H1012" s="8" t="s">
        <v>4</v>
      </c>
      <c r="I1012" s="9" t="str">
        <f t="shared" ref="I1012" si="5267">IF(AND($H1010="",$H1011=""),"",$H1010-$H1011)</f>
        <v/>
      </c>
      <c r="J1012" s="8" t="s">
        <v>5</v>
      </c>
      <c r="K1012" s="9" t="str">
        <f t="shared" ref="K1012" si="5268">IF(AND($J1010="",$J1011=""),"",$J1010-$J1011)</f>
        <v/>
      </c>
      <c r="L1012" s="10" t="s">
        <v>6</v>
      </c>
      <c r="M1012" s="7" t="str">
        <f t="shared" ref="M1012" si="5269">IF(AND($L1010="",$L1011=""),"",$L1010-$L1011)</f>
        <v/>
      </c>
      <c r="N1012" s="93"/>
      <c r="O1012" s="120"/>
      <c r="P1012" s="115"/>
      <c r="Q1012" s="104"/>
      <c r="R1012" s="104"/>
      <c r="S1012" s="111"/>
      <c r="U1012" s="16"/>
      <c r="V1012" s="16"/>
      <c r="W1012" s="16"/>
      <c r="X1012" s="16"/>
    </row>
    <row r="1013" spans="1:24" ht="14.25" thickBot="1" x14ac:dyDescent="0.2">
      <c r="A1013" s="107"/>
      <c r="B1013" s="66"/>
      <c r="C1013" s="31"/>
      <c r="D1013" s="20" t="s">
        <v>31</v>
      </c>
      <c r="E1013" s="94"/>
      <c r="F1013" s="24" t="s">
        <v>1</v>
      </c>
      <c r="G1013" s="26"/>
      <c r="H1013" s="86" t="str">
        <f t="shared" ref="H1013" si="5270">IF($G1013="","",IF($E1013=1,ROUNDDOWN($G1013*7.4/1000,0),ROUNDDOWN($G1013*6/1000,0)))</f>
        <v/>
      </c>
      <c r="I1013" s="87"/>
      <c r="J1013" s="86" t="str">
        <f t="shared" ref="J1013:J1014" si="5271">IF($G1013="","",ROUNDDOWN($G1013*2/1000,0))</f>
        <v/>
      </c>
      <c r="K1013" s="87"/>
      <c r="L1013" s="86" t="str">
        <f t="shared" ref="L1013:L1014" si="5272">IF($G1013="","",ROUNDDOWN($G1013*2/1000,0))</f>
        <v/>
      </c>
      <c r="M1013" s="88"/>
      <c r="N1013" s="91" t="str">
        <f t="shared" ref="N1013" si="5273">IF(AND($C1013="",$C1015=""),"",ABS($C1013-$C1015)+1)</f>
        <v/>
      </c>
      <c r="O1013" s="89" t="str">
        <f t="shared" ref="O1013" si="5274">REPLACE($O$7,1,2,"差２")</f>
        <v>差２</v>
      </c>
      <c r="P1013" s="118" t="str">
        <f t="shared" ref="P1013" si="5275">IF($I1015="","",$I1015*$N1013)</f>
        <v/>
      </c>
      <c r="Q1013" s="102" t="str">
        <f t="shared" ref="Q1013:R1013" si="5276">IF($G1015="","",$G1015*$N1013)</f>
        <v/>
      </c>
      <c r="R1013" s="102" t="str">
        <f t="shared" si="5276"/>
        <v/>
      </c>
      <c r="S1013" s="111"/>
      <c r="U1013" s="16"/>
      <c r="V1013" s="16"/>
      <c r="W1013" s="16"/>
      <c r="X1013" s="16"/>
    </row>
    <row r="1014" spans="1:24" ht="14.25" thickBot="1" x14ac:dyDescent="0.2">
      <c r="A1014" s="107"/>
      <c r="B1014" s="67"/>
      <c r="C1014" s="116" t="s">
        <v>11</v>
      </c>
      <c r="D1014" s="117"/>
      <c r="E1014" s="95"/>
      <c r="F1014" s="33" t="s">
        <v>2</v>
      </c>
      <c r="G1014" s="26"/>
      <c r="H1014" s="97" t="str">
        <f t="shared" ref="H1014" si="5277">IF($G1013="","",IF($E1013=1,ROUNDDOWN($G1014*7.4/1000,0),ROUNDDOWN($G1014*6/1000,0)))</f>
        <v/>
      </c>
      <c r="I1014" s="98"/>
      <c r="J1014" s="97" t="str">
        <f t="shared" si="5271"/>
        <v/>
      </c>
      <c r="K1014" s="98"/>
      <c r="L1014" s="97" t="str">
        <f t="shared" si="5272"/>
        <v/>
      </c>
      <c r="M1014" s="105"/>
      <c r="N1014" s="92"/>
      <c r="O1014" s="89"/>
      <c r="P1014" s="119"/>
      <c r="Q1014" s="103"/>
      <c r="R1014" s="103"/>
      <c r="S1014" s="111"/>
      <c r="U1014" s="16"/>
      <c r="V1014" s="16"/>
      <c r="W1014" s="16"/>
      <c r="X1014" s="16"/>
    </row>
    <row r="1015" spans="1:24" ht="14.25" thickBot="1" x14ac:dyDescent="0.2">
      <c r="A1015" s="107"/>
      <c r="B1015" s="67"/>
      <c r="C1015" s="37"/>
      <c r="D1015" s="38" t="s">
        <v>31</v>
      </c>
      <c r="E1015" s="96"/>
      <c r="F1015" s="39" t="str">
        <f t="shared" ref="F1015" si="5278">$O$12</f>
        <v>差２</v>
      </c>
      <c r="G1015" s="40" t="str">
        <f t="shared" ref="G1015" si="5279">IF(AND($G1013="",$G1014=""),"",$G1013-$G1014)</f>
        <v/>
      </c>
      <c r="H1015" s="41" t="s">
        <v>4</v>
      </c>
      <c r="I1015" s="42" t="str">
        <f t="shared" ref="I1015" si="5280">IF(AND($H1013="",$H1014=""),"",$H1013-$H1014)</f>
        <v/>
      </c>
      <c r="J1015" s="41" t="s">
        <v>5</v>
      </c>
      <c r="K1015" s="42" t="str">
        <f t="shared" ref="K1015" si="5281">IF(AND($J1013="",$J1014=""),"",$J1013-$J1014)</f>
        <v/>
      </c>
      <c r="L1015" s="43" t="s">
        <v>6</v>
      </c>
      <c r="M1015" s="40" t="str">
        <f t="shared" ref="M1015" si="5282">IF(AND($L1013="",$L1014=""),"",$L1013-$L1014)</f>
        <v/>
      </c>
      <c r="N1015" s="92"/>
      <c r="O1015" s="90"/>
      <c r="P1015" s="119"/>
      <c r="Q1015" s="103"/>
      <c r="R1015" s="103"/>
      <c r="S1015" s="112"/>
      <c r="U1015" s="16"/>
      <c r="V1015" s="16"/>
      <c r="W1015" s="16"/>
      <c r="X1015" s="16"/>
    </row>
    <row r="1016" spans="1:24" ht="15" thickTop="1" thickBot="1" x14ac:dyDescent="0.2">
      <c r="A1016" s="108"/>
      <c r="B1016" s="62" t="s">
        <v>18</v>
      </c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4"/>
      <c r="P1016" s="44" t="str">
        <f t="shared" ref="P1016" si="5283">IF(AND($P1010="",$P1013=""),"",SUM($P1010:$P1013))</f>
        <v/>
      </c>
      <c r="Q1016" s="45" t="str">
        <f t="shared" ref="Q1016" si="5284">IF(AND(Q1010="",Q1013=""),"",SUM(Q1010:Q1013))</f>
        <v/>
      </c>
      <c r="R1016" s="45" t="str">
        <f t="shared" ref="R1016" si="5285">IF(AND($R1010="",$R1013=""),"",SUM($R1010:$R1013))</f>
        <v/>
      </c>
      <c r="S1016" s="46" t="str">
        <f t="shared" ref="S1016" si="5286">IF(AND($P1016="",$Q1016="",$R1016=""),"",SUM($P1016:$R1016))</f>
        <v/>
      </c>
      <c r="T1016" s="52">
        <v>144</v>
      </c>
      <c r="U1016" s="53" t="str">
        <f t="shared" ref="U1016" si="5287">P1016</f>
        <v/>
      </c>
      <c r="V1016" s="53" t="str">
        <f t="shared" ref="V1016" si="5288">Q1016</f>
        <v/>
      </c>
      <c r="W1016" s="53" t="str">
        <f t="shared" ref="W1016" si="5289">R1016</f>
        <v/>
      </c>
      <c r="X1016" s="53" t="str">
        <f t="shared" ref="X1016" si="5290">S1016</f>
        <v/>
      </c>
    </row>
    <row r="1017" spans="1:24" ht="14.25" thickBot="1" x14ac:dyDescent="0.2">
      <c r="A1017" s="106" t="str" cm="1">
        <f t="array" aca="1" ref="A1017" ca="1">IF($B1017="","",IF(ISNUMBER(OFFSET(INDIRECT(ADDRESS(ROW(),COLUMN())),-7,0)),OFFSET(INDIRECT(ADDRESS(ROW(),COLUMN())),-7,0)+1,1))</f>
        <v/>
      </c>
      <c r="B1017" s="65"/>
      <c r="C1017" s="31"/>
      <c r="D1017" s="20" t="s">
        <v>31</v>
      </c>
      <c r="E1017" s="94" t="s">
        <v>30</v>
      </c>
      <c r="F1017" s="21" t="s">
        <v>1</v>
      </c>
      <c r="G1017" s="25"/>
      <c r="H1017" s="99" t="str">
        <f t="shared" ref="H1017" si="5291">IF($G1017="","",IF($E1017=1,ROUNDDOWN($G1017*7.4/1000,0),ROUNDDOWN($G1017*6/1000,0)))</f>
        <v/>
      </c>
      <c r="I1017" s="101"/>
      <c r="J1017" s="99" t="str">
        <f t="shared" ref="J1017" si="5292">IF($G1017="","",ROUNDDOWN($G1017*2/1000,0))</f>
        <v/>
      </c>
      <c r="K1017" s="101"/>
      <c r="L1017" s="99" t="str">
        <f t="shared" ref="L1017" si="5293">IF(G1017="","",ROUNDDOWN($G1017*2/1000,0))</f>
        <v/>
      </c>
      <c r="M1017" s="100"/>
      <c r="N1017" s="91" t="str">
        <f t="shared" ref="N1017" si="5294">IF(AND($C1017="",$C1019=""),"",ABS($C1017-$C1019)+1)</f>
        <v/>
      </c>
      <c r="O1017" s="120" t="str">
        <f t="shared" ref="O1017" si="5295">REPLACE($O$7,1,2,"差１")</f>
        <v>差１</v>
      </c>
      <c r="P1017" s="113" t="str">
        <f t="shared" ref="P1017" si="5296">IF($I1019="","",$I1019*$N1017)</f>
        <v/>
      </c>
      <c r="Q1017" s="102" t="str">
        <f t="shared" ref="Q1017" si="5297">IF($K1019="","",$K1019*$N1017)</f>
        <v/>
      </c>
      <c r="R1017" s="102" t="str">
        <f t="shared" ref="R1017" si="5298">IF($M1019="","",$M1019*$N1017)</f>
        <v/>
      </c>
      <c r="S1017" s="111"/>
      <c r="U1017" s="16"/>
      <c r="V1017" s="16"/>
      <c r="W1017" s="16"/>
      <c r="X1017" s="16"/>
    </row>
    <row r="1018" spans="1:24" ht="14.25" thickBot="1" x14ac:dyDescent="0.2">
      <c r="A1018" s="107"/>
      <c r="B1018" s="65"/>
      <c r="C1018" s="116" t="s">
        <v>11</v>
      </c>
      <c r="D1018" s="117"/>
      <c r="E1018" s="95"/>
      <c r="F1018" s="33" t="s">
        <v>2</v>
      </c>
      <c r="G1018" s="26"/>
      <c r="H1018" s="97" t="str">
        <f t="shared" ref="H1018" si="5299">IF($G1018="","",IF($E1017=1,ROUNDDOWN($G1018*7.4/1000,0),ROUNDDOWN($G1018*6/1000,0)))</f>
        <v/>
      </c>
      <c r="I1018" s="98"/>
      <c r="J1018" s="97" t="str">
        <f t="shared" ref="J1018" si="5300">IF(G1018="","",ROUNDDOWN(G1018*2/1000,0))</f>
        <v/>
      </c>
      <c r="K1018" s="98"/>
      <c r="L1018" s="97" t="str">
        <f t="shared" ref="L1018" si="5301">IF($G1018="","",ROUNDDOWN($G1018*2/1000,0))</f>
        <v/>
      </c>
      <c r="M1018" s="105"/>
      <c r="N1018" s="92"/>
      <c r="O1018" s="120"/>
      <c r="P1018" s="114"/>
      <c r="Q1018" s="103"/>
      <c r="R1018" s="103"/>
      <c r="S1018" s="111"/>
      <c r="U1018" s="16"/>
      <c r="V1018" s="16"/>
      <c r="W1018" s="16"/>
      <c r="X1018" s="16"/>
    </row>
    <row r="1019" spans="1:24" ht="14.25" thickBot="1" x14ac:dyDescent="0.2">
      <c r="A1019" s="107"/>
      <c r="B1019" s="65"/>
      <c r="C1019" s="34"/>
      <c r="D1019" s="22" t="s">
        <v>31</v>
      </c>
      <c r="E1019" s="96"/>
      <c r="F1019" s="23" t="str">
        <f t="shared" ref="F1019" si="5302">$O$9</f>
        <v>差１</v>
      </c>
      <c r="G1019" s="7" t="str">
        <f t="shared" ref="G1019" si="5303">IF(AND($G1017="",$G1018="",""),"",$G1017-$G1018)</f>
        <v/>
      </c>
      <c r="H1019" s="8" t="s">
        <v>4</v>
      </c>
      <c r="I1019" s="9" t="str">
        <f t="shared" ref="I1019" si="5304">IF(AND($H1017="",$H1018=""),"",$H1017-$H1018)</f>
        <v/>
      </c>
      <c r="J1019" s="8" t="s">
        <v>5</v>
      </c>
      <c r="K1019" s="9" t="str">
        <f t="shared" ref="K1019" si="5305">IF(AND($J1017="",$J1018=""),"",$J1017-$J1018)</f>
        <v/>
      </c>
      <c r="L1019" s="10" t="s">
        <v>6</v>
      </c>
      <c r="M1019" s="7" t="str">
        <f t="shared" ref="M1019" si="5306">IF(AND($L1017="",$L1018=""),"",$L1017-$L1018)</f>
        <v/>
      </c>
      <c r="N1019" s="93"/>
      <c r="O1019" s="120"/>
      <c r="P1019" s="115"/>
      <c r="Q1019" s="104"/>
      <c r="R1019" s="104"/>
      <c r="S1019" s="111"/>
      <c r="U1019" s="16"/>
      <c r="V1019" s="16"/>
      <c r="W1019" s="16"/>
      <c r="X1019" s="16"/>
    </row>
    <row r="1020" spans="1:24" ht="14.25" thickBot="1" x14ac:dyDescent="0.2">
      <c r="A1020" s="107"/>
      <c r="B1020" s="66"/>
      <c r="C1020" s="31"/>
      <c r="D1020" s="20" t="s">
        <v>31</v>
      </c>
      <c r="E1020" s="94"/>
      <c r="F1020" s="24" t="s">
        <v>1</v>
      </c>
      <c r="G1020" s="26"/>
      <c r="H1020" s="86" t="str">
        <f t="shared" ref="H1020" si="5307">IF($G1020="","",IF($E1020=1,ROUNDDOWN($G1020*7.4/1000,0),ROUNDDOWN($G1020*6/1000,0)))</f>
        <v/>
      </c>
      <c r="I1020" s="87"/>
      <c r="J1020" s="86" t="str">
        <f t="shared" ref="J1020:J1021" si="5308">IF($G1020="","",ROUNDDOWN($G1020*2/1000,0))</f>
        <v/>
      </c>
      <c r="K1020" s="87"/>
      <c r="L1020" s="86" t="str">
        <f t="shared" ref="L1020:L1021" si="5309">IF($G1020="","",ROUNDDOWN($G1020*2/1000,0))</f>
        <v/>
      </c>
      <c r="M1020" s="88"/>
      <c r="N1020" s="91" t="str">
        <f t="shared" ref="N1020" si="5310">IF(AND($C1020="",$C1022=""),"",ABS($C1020-$C1022)+1)</f>
        <v/>
      </c>
      <c r="O1020" s="89" t="str">
        <f t="shared" ref="O1020" si="5311">REPLACE($O$7,1,2,"差２")</f>
        <v>差２</v>
      </c>
      <c r="P1020" s="118" t="str">
        <f t="shared" ref="P1020" si="5312">IF($I1022="","",$I1022*$N1020)</f>
        <v/>
      </c>
      <c r="Q1020" s="102" t="str">
        <f t="shared" ref="Q1020:R1020" si="5313">IF($G1022="","",$G1022*$N1020)</f>
        <v/>
      </c>
      <c r="R1020" s="102" t="str">
        <f t="shared" si="5313"/>
        <v/>
      </c>
      <c r="S1020" s="111"/>
      <c r="U1020" s="16"/>
      <c r="V1020" s="16"/>
      <c r="W1020" s="16"/>
      <c r="X1020" s="16"/>
    </row>
    <row r="1021" spans="1:24" ht="14.25" thickBot="1" x14ac:dyDescent="0.2">
      <c r="A1021" s="107"/>
      <c r="B1021" s="67"/>
      <c r="C1021" s="116" t="s">
        <v>11</v>
      </c>
      <c r="D1021" s="117"/>
      <c r="E1021" s="95"/>
      <c r="F1021" s="33" t="s">
        <v>2</v>
      </c>
      <c r="G1021" s="26"/>
      <c r="H1021" s="97" t="str">
        <f t="shared" ref="H1021" si="5314">IF($G1020="","",IF($E1020=1,ROUNDDOWN($G1021*7.4/1000,0),ROUNDDOWN($G1021*6/1000,0)))</f>
        <v/>
      </c>
      <c r="I1021" s="98"/>
      <c r="J1021" s="97" t="str">
        <f t="shared" si="5308"/>
        <v/>
      </c>
      <c r="K1021" s="98"/>
      <c r="L1021" s="97" t="str">
        <f t="shared" si="5309"/>
        <v/>
      </c>
      <c r="M1021" s="105"/>
      <c r="N1021" s="92"/>
      <c r="O1021" s="89"/>
      <c r="P1021" s="119"/>
      <c r="Q1021" s="103"/>
      <c r="R1021" s="103"/>
      <c r="S1021" s="111"/>
      <c r="U1021" s="16"/>
      <c r="V1021" s="16"/>
      <c r="W1021" s="16"/>
      <c r="X1021" s="16"/>
    </row>
    <row r="1022" spans="1:24" ht="14.25" thickBot="1" x14ac:dyDescent="0.2">
      <c r="A1022" s="107"/>
      <c r="B1022" s="67"/>
      <c r="C1022" s="37"/>
      <c r="D1022" s="38" t="s">
        <v>31</v>
      </c>
      <c r="E1022" s="96"/>
      <c r="F1022" s="39" t="str">
        <f t="shared" ref="F1022" si="5315">$O$12</f>
        <v>差２</v>
      </c>
      <c r="G1022" s="40" t="str">
        <f t="shared" ref="G1022" si="5316">IF(AND($G1020="",$G1021=""),"",$G1020-$G1021)</f>
        <v/>
      </c>
      <c r="H1022" s="41" t="s">
        <v>4</v>
      </c>
      <c r="I1022" s="42" t="str">
        <f t="shared" ref="I1022" si="5317">IF(AND($H1020="",$H1021=""),"",$H1020-$H1021)</f>
        <v/>
      </c>
      <c r="J1022" s="41" t="s">
        <v>5</v>
      </c>
      <c r="K1022" s="42" t="str">
        <f t="shared" ref="K1022" si="5318">IF(AND($J1020="",$J1021=""),"",$J1020-$J1021)</f>
        <v/>
      </c>
      <c r="L1022" s="43" t="s">
        <v>6</v>
      </c>
      <c r="M1022" s="40" t="str">
        <f t="shared" ref="M1022" si="5319">IF(AND($L1020="",$L1021=""),"",$L1020-$L1021)</f>
        <v/>
      </c>
      <c r="N1022" s="92"/>
      <c r="O1022" s="90"/>
      <c r="P1022" s="119"/>
      <c r="Q1022" s="103"/>
      <c r="R1022" s="103"/>
      <c r="S1022" s="112"/>
      <c r="U1022" s="16"/>
      <c r="V1022" s="16"/>
      <c r="W1022" s="16"/>
      <c r="X1022" s="16"/>
    </row>
    <row r="1023" spans="1:24" ht="15" thickTop="1" thickBot="1" x14ac:dyDescent="0.2">
      <c r="A1023" s="108"/>
      <c r="B1023" s="62" t="s">
        <v>18</v>
      </c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4"/>
      <c r="P1023" s="44" t="str">
        <f t="shared" ref="P1023" si="5320">IF(AND($P1017="",$P1020=""),"",SUM($P1017:$P1020))</f>
        <v/>
      </c>
      <c r="Q1023" s="45" t="str">
        <f t="shared" ref="Q1023" si="5321">IF(AND(Q1017="",Q1020=""),"",SUM(Q1017:Q1020))</f>
        <v/>
      </c>
      <c r="R1023" s="45" t="str">
        <f t="shared" ref="R1023" si="5322">IF(AND($R1017="",$R1020=""),"",SUM($R1017:$R1020))</f>
        <v/>
      </c>
      <c r="S1023" s="46" t="str">
        <f t="shared" ref="S1023" si="5323">IF(AND($P1023="",$Q1023="",$R1023=""),"",SUM($P1023:$R1023))</f>
        <v/>
      </c>
      <c r="T1023" s="52">
        <v>145</v>
      </c>
      <c r="U1023" s="53" t="str">
        <f t="shared" ref="U1023" si="5324">P1023</f>
        <v/>
      </c>
      <c r="V1023" s="53" t="str">
        <f t="shared" ref="V1023" si="5325">Q1023</f>
        <v/>
      </c>
      <c r="W1023" s="53" t="str">
        <f t="shared" ref="W1023" si="5326">R1023</f>
        <v/>
      </c>
      <c r="X1023" s="53" t="str">
        <f t="shared" ref="X1023" si="5327">S1023</f>
        <v/>
      </c>
    </row>
    <row r="1024" spans="1:24" ht="14.25" thickBot="1" x14ac:dyDescent="0.2">
      <c r="A1024" s="106" t="str" cm="1">
        <f t="array" aca="1" ref="A1024" ca="1">IF($B1024="","",IF(ISNUMBER(OFFSET(INDIRECT(ADDRESS(ROW(),COLUMN())),-7,0)),OFFSET(INDIRECT(ADDRESS(ROW(),COLUMN())),-7,0)+1,1))</f>
        <v/>
      </c>
      <c r="B1024" s="65"/>
      <c r="C1024" s="31"/>
      <c r="D1024" s="20" t="s">
        <v>31</v>
      </c>
      <c r="E1024" s="94" t="s">
        <v>30</v>
      </c>
      <c r="F1024" s="21" t="s">
        <v>1</v>
      </c>
      <c r="G1024" s="25"/>
      <c r="H1024" s="99" t="str">
        <f t="shared" ref="H1024" si="5328">IF($G1024="","",IF($E1024=1,ROUNDDOWN($G1024*7.4/1000,0),ROUNDDOWN($G1024*6/1000,0)))</f>
        <v/>
      </c>
      <c r="I1024" s="101"/>
      <c r="J1024" s="99" t="str">
        <f t="shared" ref="J1024" si="5329">IF($G1024="","",ROUNDDOWN($G1024*2/1000,0))</f>
        <v/>
      </c>
      <c r="K1024" s="101"/>
      <c r="L1024" s="99" t="str">
        <f t="shared" ref="L1024" si="5330">IF(G1024="","",ROUNDDOWN($G1024*2/1000,0))</f>
        <v/>
      </c>
      <c r="M1024" s="100"/>
      <c r="N1024" s="91" t="str">
        <f t="shared" ref="N1024" si="5331">IF(AND($C1024="",$C1026=""),"",ABS($C1024-$C1026)+1)</f>
        <v/>
      </c>
      <c r="O1024" s="120" t="str">
        <f t="shared" ref="O1024" si="5332">REPLACE($O$7,1,2,"差１")</f>
        <v>差１</v>
      </c>
      <c r="P1024" s="113" t="str">
        <f t="shared" ref="P1024" si="5333">IF($I1026="","",$I1026*$N1024)</f>
        <v/>
      </c>
      <c r="Q1024" s="102" t="str">
        <f t="shared" ref="Q1024" si="5334">IF($K1026="","",$K1026*$N1024)</f>
        <v/>
      </c>
      <c r="R1024" s="102" t="str">
        <f t="shared" ref="R1024" si="5335">IF($M1026="","",$M1026*$N1024)</f>
        <v/>
      </c>
      <c r="S1024" s="111"/>
      <c r="U1024" s="16"/>
      <c r="V1024" s="16"/>
      <c r="W1024" s="16"/>
      <c r="X1024" s="16"/>
    </row>
    <row r="1025" spans="1:24" ht="14.25" thickBot="1" x14ac:dyDescent="0.2">
      <c r="A1025" s="107"/>
      <c r="B1025" s="65"/>
      <c r="C1025" s="116" t="s">
        <v>11</v>
      </c>
      <c r="D1025" s="117"/>
      <c r="E1025" s="95"/>
      <c r="F1025" s="33" t="s">
        <v>2</v>
      </c>
      <c r="G1025" s="26"/>
      <c r="H1025" s="97" t="str">
        <f t="shared" ref="H1025" si="5336">IF($G1025="","",IF($E1024=1,ROUNDDOWN($G1025*7.4/1000,0),ROUNDDOWN($G1025*6/1000,0)))</f>
        <v/>
      </c>
      <c r="I1025" s="98"/>
      <c r="J1025" s="97" t="str">
        <f t="shared" ref="J1025" si="5337">IF(G1025="","",ROUNDDOWN(G1025*2/1000,0))</f>
        <v/>
      </c>
      <c r="K1025" s="98"/>
      <c r="L1025" s="97" t="str">
        <f t="shared" ref="L1025" si="5338">IF($G1025="","",ROUNDDOWN($G1025*2/1000,0))</f>
        <v/>
      </c>
      <c r="M1025" s="105"/>
      <c r="N1025" s="92"/>
      <c r="O1025" s="120"/>
      <c r="P1025" s="114"/>
      <c r="Q1025" s="103"/>
      <c r="R1025" s="103"/>
      <c r="S1025" s="111"/>
      <c r="U1025" s="16"/>
      <c r="V1025" s="16"/>
      <c r="W1025" s="16"/>
      <c r="X1025" s="16"/>
    </row>
    <row r="1026" spans="1:24" ht="14.25" thickBot="1" x14ac:dyDescent="0.2">
      <c r="A1026" s="107"/>
      <c r="B1026" s="65"/>
      <c r="C1026" s="34"/>
      <c r="D1026" s="22" t="s">
        <v>31</v>
      </c>
      <c r="E1026" s="96"/>
      <c r="F1026" s="23" t="str">
        <f t="shared" ref="F1026" si="5339">$O$9</f>
        <v>差１</v>
      </c>
      <c r="G1026" s="7" t="str">
        <f t="shared" ref="G1026" si="5340">IF(AND($G1024="",$G1025="",""),"",$G1024-$G1025)</f>
        <v/>
      </c>
      <c r="H1026" s="8" t="s">
        <v>4</v>
      </c>
      <c r="I1026" s="9" t="str">
        <f t="shared" ref="I1026" si="5341">IF(AND($H1024="",$H1025=""),"",$H1024-$H1025)</f>
        <v/>
      </c>
      <c r="J1026" s="8" t="s">
        <v>5</v>
      </c>
      <c r="K1026" s="9" t="str">
        <f t="shared" ref="K1026" si="5342">IF(AND($J1024="",$J1025=""),"",$J1024-$J1025)</f>
        <v/>
      </c>
      <c r="L1026" s="10" t="s">
        <v>6</v>
      </c>
      <c r="M1026" s="7" t="str">
        <f t="shared" ref="M1026" si="5343">IF(AND($L1024="",$L1025=""),"",$L1024-$L1025)</f>
        <v/>
      </c>
      <c r="N1026" s="93"/>
      <c r="O1026" s="120"/>
      <c r="P1026" s="115"/>
      <c r="Q1026" s="104"/>
      <c r="R1026" s="104"/>
      <c r="S1026" s="111"/>
      <c r="U1026" s="16"/>
      <c r="V1026" s="16"/>
      <c r="W1026" s="16"/>
      <c r="X1026" s="16"/>
    </row>
    <row r="1027" spans="1:24" ht="14.25" thickBot="1" x14ac:dyDescent="0.2">
      <c r="A1027" s="107"/>
      <c r="B1027" s="66"/>
      <c r="C1027" s="31"/>
      <c r="D1027" s="20" t="s">
        <v>31</v>
      </c>
      <c r="E1027" s="94"/>
      <c r="F1027" s="24" t="s">
        <v>1</v>
      </c>
      <c r="G1027" s="26"/>
      <c r="H1027" s="86" t="str">
        <f t="shared" ref="H1027" si="5344">IF($G1027="","",IF($E1027=1,ROUNDDOWN($G1027*7.4/1000,0),ROUNDDOWN($G1027*6/1000,0)))</f>
        <v/>
      </c>
      <c r="I1027" s="87"/>
      <c r="J1027" s="86" t="str">
        <f t="shared" ref="J1027:J1028" si="5345">IF($G1027="","",ROUNDDOWN($G1027*2/1000,0))</f>
        <v/>
      </c>
      <c r="K1027" s="87"/>
      <c r="L1027" s="86" t="str">
        <f t="shared" ref="L1027:L1028" si="5346">IF($G1027="","",ROUNDDOWN($G1027*2/1000,0))</f>
        <v/>
      </c>
      <c r="M1027" s="88"/>
      <c r="N1027" s="91" t="str">
        <f t="shared" ref="N1027" si="5347">IF(AND($C1027="",$C1029=""),"",ABS($C1027-$C1029)+1)</f>
        <v/>
      </c>
      <c r="O1027" s="89" t="str">
        <f t="shared" ref="O1027" si="5348">REPLACE($O$7,1,2,"差２")</f>
        <v>差２</v>
      </c>
      <c r="P1027" s="118" t="str">
        <f t="shared" ref="P1027" si="5349">IF($I1029="","",$I1029*$N1027)</f>
        <v/>
      </c>
      <c r="Q1027" s="102" t="str">
        <f t="shared" ref="Q1027:R1027" si="5350">IF($G1029="","",$G1029*$N1027)</f>
        <v/>
      </c>
      <c r="R1027" s="102" t="str">
        <f t="shared" si="5350"/>
        <v/>
      </c>
      <c r="S1027" s="111"/>
      <c r="U1027" s="16"/>
      <c r="V1027" s="16"/>
      <c r="W1027" s="16"/>
      <c r="X1027" s="16"/>
    </row>
    <row r="1028" spans="1:24" ht="14.25" thickBot="1" x14ac:dyDescent="0.2">
      <c r="A1028" s="107"/>
      <c r="B1028" s="67"/>
      <c r="C1028" s="116" t="s">
        <v>11</v>
      </c>
      <c r="D1028" s="117"/>
      <c r="E1028" s="95"/>
      <c r="F1028" s="33" t="s">
        <v>2</v>
      </c>
      <c r="G1028" s="26"/>
      <c r="H1028" s="97" t="str">
        <f t="shared" ref="H1028" si="5351">IF($G1027="","",IF($E1027=1,ROUNDDOWN($G1028*7.4/1000,0),ROUNDDOWN($G1028*6/1000,0)))</f>
        <v/>
      </c>
      <c r="I1028" s="98"/>
      <c r="J1028" s="97" t="str">
        <f t="shared" si="5345"/>
        <v/>
      </c>
      <c r="K1028" s="98"/>
      <c r="L1028" s="97" t="str">
        <f t="shared" si="5346"/>
        <v/>
      </c>
      <c r="M1028" s="105"/>
      <c r="N1028" s="92"/>
      <c r="O1028" s="89"/>
      <c r="P1028" s="119"/>
      <c r="Q1028" s="103"/>
      <c r="R1028" s="103"/>
      <c r="S1028" s="111"/>
      <c r="U1028" s="16"/>
      <c r="V1028" s="16"/>
      <c r="W1028" s="16"/>
      <c r="X1028" s="16"/>
    </row>
    <row r="1029" spans="1:24" ht="14.25" thickBot="1" x14ac:dyDescent="0.2">
      <c r="A1029" s="107"/>
      <c r="B1029" s="67"/>
      <c r="C1029" s="37"/>
      <c r="D1029" s="38" t="s">
        <v>31</v>
      </c>
      <c r="E1029" s="96"/>
      <c r="F1029" s="39" t="str">
        <f t="shared" ref="F1029" si="5352">$O$12</f>
        <v>差２</v>
      </c>
      <c r="G1029" s="40" t="str">
        <f t="shared" ref="G1029" si="5353">IF(AND($G1027="",$G1028=""),"",$G1027-$G1028)</f>
        <v/>
      </c>
      <c r="H1029" s="41" t="s">
        <v>4</v>
      </c>
      <c r="I1029" s="42" t="str">
        <f t="shared" ref="I1029" si="5354">IF(AND($H1027="",$H1028=""),"",$H1027-$H1028)</f>
        <v/>
      </c>
      <c r="J1029" s="41" t="s">
        <v>5</v>
      </c>
      <c r="K1029" s="42" t="str">
        <f t="shared" ref="K1029" si="5355">IF(AND($J1027="",$J1028=""),"",$J1027-$J1028)</f>
        <v/>
      </c>
      <c r="L1029" s="43" t="s">
        <v>6</v>
      </c>
      <c r="M1029" s="40" t="str">
        <f t="shared" ref="M1029" si="5356">IF(AND($L1027="",$L1028=""),"",$L1027-$L1028)</f>
        <v/>
      </c>
      <c r="N1029" s="92"/>
      <c r="O1029" s="90"/>
      <c r="P1029" s="119"/>
      <c r="Q1029" s="103"/>
      <c r="R1029" s="103"/>
      <c r="S1029" s="112"/>
      <c r="U1029" s="16"/>
      <c r="V1029" s="16"/>
      <c r="W1029" s="16"/>
      <c r="X1029" s="16"/>
    </row>
    <row r="1030" spans="1:24" ht="15" thickTop="1" thickBot="1" x14ac:dyDescent="0.2">
      <c r="A1030" s="108"/>
      <c r="B1030" s="62" t="s">
        <v>18</v>
      </c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4"/>
      <c r="P1030" s="44" t="str">
        <f t="shared" ref="P1030" si="5357">IF(AND($P1024="",$P1027=""),"",SUM($P1024:$P1027))</f>
        <v/>
      </c>
      <c r="Q1030" s="45" t="str">
        <f t="shared" ref="Q1030" si="5358">IF(AND(Q1024="",Q1027=""),"",SUM(Q1024:Q1027))</f>
        <v/>
      </c>
      <c r="R1030" s="45" t="str">
        <f t="shared" ref="R1030" si="5359">IF(AND($R1024="",$R1027=""),"",SUM($R1024:$R1027))</f>
        <v/>
      </c>
      <c r="S1030" s="46" t="str">
        <f t="shared" ref="S1030" si="5360">IF(AND($P1030="",$Q1030="",$R1030=""),"",SUM($P1030:$R1030))</f>
        <v/>
      </c>
      <c r="T1030" s="52">
        <v>146</v>
      </c>
      <c r="U1030" s="53" t="str">
        <f t="shared" ref="U1030" si="5361">P1030</f>
        <v/>
      </c>
      <c r="V1030" s="53" t="str">
        <f t="shared" ref="V1030" si="5362">Q1030</f>
        <v/>
      </c>
      <c r="W1030" s="53" t="str">
        <f t="shared" ref="W1030" si="5363">R1030</f>
        <v/>
      </c>
      <c r="X1030" s="53" t="str">
        <f t="shared" ref="X1030" si="5364">S1030</f>
        <v/>
      </c>
    </row>
    <row r="1031" spans="1:24" ht="14.25" thickBot="1" x14ac:dyDescent="0.2">
      <c r="A1031" s="106" t="str" cm="1">
        <f t="array" aca="1" ref="A1031" ca="1">IF($B1031="","",IF(ISNUMBER(OFFSET(INDIRECT(ADDRESS(ROW(),COLUMN())),-7,0)),OFFSET(INDIRECT(ADDRESS(ROW(),COLUMN())),-7,0)+1,1))</f>
        <v/>
      </c>
      <c r="B1031" s="65"/>
      <c r="C1031" s="31"/>
      <c r="D1031" s="20" t="s">
        <v>31</v>
      </c>
      <c r="E1031" s="94" t="s">
        <v>30</v>
      </c>
      <c r="F1031" s="21" t="s">
        <v>1</v>
      </c>
      <c r="G1031" s="25"/>
      <c r="H1031" s="99" t="str">
        <f t="shared" ref="H1031" si="5365">IF($G1031="","",IF($E1031=1,ROUNDDOWN($G1031*7.4/1000,0),ROUNDDOWN($G1031*6/1000,0)))</f>
        <v/>
      </c>
      <c r="I1031" s="101"/>
      <c r="J1031" s="99" t="str">
        <f t="shared" ref="J1031" si="5366">IF($G1031="","",ROUNDDOWN($G1031*2/1000,0))</f>
        <v/>
      </c>
      <c r="K1031" s="101"/>
      <c r="L1031" s="99" t="str">
        <f t="shared" ref="L1031" si="5367">IF(G1031="","",ROUNDDOWN($G1031*2/1000,0))</f>
        <v/>
      </c>
      <c r="M1031" s="100"/>
      <c r="N1031" s="91" t="str">
        <f t="shared" ref="N1031" si="5368">IF(AND($C1031="",$C1033=""),"",ABS($C1031-$C1033)+1)</f>
        <v/>
      </c>
      <c r="O1031" s="120" t="str">
        <f t="shared" ref="O1031" si="5369">REPLACE($O$7,1,2,"差１")</f>
        <v>差１</v>
      </c>
      <c r="P1031" s="113" t="str">
        <f t="shared" ref="P1031" si="5370">IF($I1033="","",$I1033*$N1031)</f>
        <v/>
      </c>
      <c r="Q1031" s="102" t="str">
        <f t="shared" ref="Q1031" si="5371">IF($K1033="","",$K1033*$N1031)</f>
        <v/>
      </c>
      <c r="R1031" s="102" t="str">
        <f t="shared" ref="R1031" si="5372">IF($M1033="","",$M1033*$N1031)</f>
        <v/>
      </c>
      <c r="S1031" s="111"/>
      <c r="U1031" s="16"/>
      <c r="V1031" s="16"/>
      <c r="W1031" s="16"/>
      <c r="X1031" s="16"/>
    </row>
    <row r="1032" spans="1:24" ht="14.25" thickBot="1" x14ac:dyDescent="0.2">
      <c r="A1032" s="107"/>
      <c r="B1032" s="65"/>
      <c r="C1032" s="116" t="s">
        <v>11</v>
      </c>
      <c r="D1032" s="117"/>
      <c r="E1032" s="95"/>
      <c r="F1032" s="33" t="s">
        <v>2</v>
      </c>
      <c r="G1032" s="26"/>
      <c r="H1032" s="97" t="str">
        <f t="shared" ref="H1032" si="5373">IF($G1032="","",IF($E1031=1,ROUNDDOWN($G1032*7.4/1000,0),ROUNDDOWN($G1032*6/1000,0)))</f>
        <v/>
      </c>
      <c r="I1032" s="98"/>
      <c r="J1032" s="97" t="str">
        <f t="shared" ref="J1032" si="5374">IF(G1032="","",ROUNDDOWN(G1032*2/1000,0))</f>
        <v/>
      </c>
      <c r="K1032" s="98"/>
      <c r="L1032" s="97" t="str">
        <f t="shared" ref="L1032" si="5375">IF($G1032="","",ROUNDDOWN($G1032*2/1000,0))</f>
        <v/>
      </c>
      <c r="M1032" s="105"/>
      <c r="N1032" s="92"/>
      <c r="O1032" s="120"/>
      <c r="P1032" s="114"/>
      <c r="Q1032" s="103"/>
      <c r="R1032" s="103"/>
      <c r="S1032" s="111"/>
      <c r="U1032" s="16"/>
      <c r="V1032" s="16"/>
      <c r="W1032" s="16"/>
      <c r="X1032" s="16"/>
    </row>
    <row r="1033" spans="1:24" ht="14.25" thickBot="1" x14ac:dyDescent="0.2">
      <c r="A1033" s="107"/>
      <c r="B1033" s="65"/>
      <c r="C1033" s="34"/>
      <c r="D1033" s="22" t="s">
        <v>31</v>
      </c>
      <c r="E1033" s="96"/>
      <c r="F1033" s="23" t="str">
        <f t="shared" ref="F1033" si="5376">$O$9</f>
        <v>差１</v>
      </c>
      <c r="G1033" s="7" t="str">
        <f t="shared" ref="G1033" si="5377">IF(AND($G1031="",$G1032="",""),"",$G1031-$G1032)</f>
        <v/>
      </c>
      <c r="H1033" s="8" t="s">
        <v>4</v>
      </c>
      <c r="I1033" s="9" t="str">
        <f t="shared" ref="I1033" si="5378">IF(AND($H1031="",$H1032=""),"",$H1031-$H1032)</f>
        <v/>
      </c>
      <c r="J1033" s="8" t="s">
        <v>5</v>
      </c>
      <c r="K1033" s="9" t="str">
        <f t="shared" ref="K1033" si="5379">IF(AND($J1031="",$J1032=""),"",$J1031-$J1032)</f>
        <v/>
      </c>
      <c r="L1033" s="10" t="s">
        <v>6</v>
      </c>
      <c r="M1033" s="7" t="str">
        <f t="shared" ref="M1033" si="5380">IF(AND($L1031="",$L1032=""),"",$L1031-$L1032)</f>
        <v/>
      </c>
      <c r="N1033" s="93"/>
      <c r="O1033" s="120"/>
      <c r="P1033" s="115"/>
      <c r="Q1033" s="104"/>
      <c r="R1033" s="104"/>
      <c r="S1033" s="111"/>
      <c r="U1033" s="16"/>
      <c r="V1033" s="16"/>
      <c r="W1033" s="16"/>
      <c r="X1033" s="16"/>
    </row>
    <row r="1034" spans="1:24" ht="14.25" thickBot="1" x14ac:dyDescent="0.2">
      <c r="A1034" s="107"/>
      <c r="B1034" s="66"/>
      <c r="C1034" s="31"/>
      <c r="D1034" s="20" t="s">
        <v>31</v>
      </c>
      <c r="E1034" s="94"/>
      <c r="F1034" s="24" t="s">
        <v>1</v>
      </c>
      <c r="G1034" s="26"/>
      <c r="H1034" s="86" t="str">
        <f t="shared" ref="H1034" si="5381">IF($G1034="","",IF($E1034=1,ROUNDDOWN($G1034*7.4/1000,0),ROUNDDOWN($G1034*6/1000,0)))</f>
        <v/>
      </c>
      <c r="I1034" s="87"/>
      <c r="J1034" s="86" t="str">
        <f t="shared" ref="J1034:J1035" si="5382">IF($G1034="","",ROUNDDOWN($G1034*2/1000,0))</f>
        <v/>
      </c>
      <c r="K1034" s="87"/>
      <c r="L1034" s="86" t="str">
        <f t="shared" ref="L1034:L1035" si="5383">IF($G1034="","",ROUNDDOWN($G1034*2/1000,0))</f>
        <v/>
      </c>
      <c r="M1034" s="88"/>
      <c r="N1034" s="91" t="str">
        <f t="shared" ref="N1034" si="5384">IF(AND($C1034="",$C1036=""),"",ABS($C1034-$C1036)+1)</f>
        <v/>
      </c>
      <c r="O1034" s="89" t="str">
        <f t="shared" ref="O1034" si="5385">REPLACE($O$7,1,2,"差２")</f>
        <v>差２</v>
      </c>
      <c r="P1034" s="118" t="str">
        <f t="shared" ref="P1034" si="5386">IF($I1036="","",$I1036*$N1034)</f>
        <v/>
      </c>
      <c r="Q1034" s="102" t="str">
        <f t="shared" ref="Q1034:R1034" si="5387">IF($G1036="","",$G1036*$N1034)</f>
        <v/>
      </c>
      <c r="R1034" s="102" t="str">
        <f t="shared" si="5387"/>
        <v/>
      </c>
      <c r="S1034" s="111"/>
      <c r="U1034" s="16"/>
      <c r="V1034" s="16"/>
      <c r="W1034" s="16"/>
      <c r="X1034" s="16"/>
    </row>
    <row r="1035" spans="1:24" ht="14.25" thickBot="1" x14ac:dyDescent="0.2">
      <c r="A1035" s="107"/>
      <c r="B1035" s="67"/>
      <c r="C1035" s="116" t="s">
        <v>11</v>
      </c>
      <c r="D1035" s="117"/>
      <c r="E1035" s="95"/>
      <c r="F1035" s="33" t="s">
        <v>2</v>
      </c>
      <c r="G1035" s="26"/>
      <c r="H1035" s="97" t="str">
        <f t="shared" ref="H1035" si="5388">IF($G1034="","",IF($E1034=1,ROUNDDOWN($G1035*7.4/1000,0),ROUNDDOWN($G1035*6/1000,0)))</f>
        <v/>
      </c>
      <c r="I1035" s="98"/>
      <c r="J1035" s="97" t="str">
        <f t="shared" si="5382"/>
        <v/>
      </c>
      <c r="K1035" s="98"/>
      <c r="L1035" s="97" t="str">
        <f t="shared" si="5383"/>
        <v/>
      </c>
      <c r="M1035" s="105"/>
      <c r="N1035" s="92"/>
      <c r="O1035" s="89"/>
      <c r="P1035" s="119"/>
      <c r="Q1035" s="103"/>
      <c r="R1035" s="103"/>
      <c r="S1035" s="111"/>
      <c r="U1035" s="16"/>
      <c r="V1035" s="16"/>
      <c r="W1035" s="16"/>
      <c r="X1035" s="16"/>
    </row>
    <row r="1036" spans="1:24" ht="14.25" thickBot="1" x14ac:dyDescent="0.2">
      <c r="A1036" s="107"/>
      <c r="B1036" s="67"/>
      <c r="C1036" s="37"/>
      <c r="D1036" s="38" t="s">
        <v>31</v>
      </c>
      <c r="E1036" s="96"/>
      <c r="F1036" s="39" t="str">
        <f t="shared" ref="F1036" si="5389">$O$12</f>
        <v>差２</v>
      </c>
      <c r="G1036" s="40" t="str">
        <f t="shared" ref="G1036" si="5390">IF(AND($G1034="",$G1035=""),"",$G1034-$G1035)</f>
        <v/>
      </c>
      <c r="H1036" s="41" t="s">
        <v>4</v>
      </c>
      <c r="I1036" s="42" t="str">
        <f t="shared" ref="I1036" si="5391">IF(AND($H1034="",$H1035=""),"",$H1034-$H1035)</f>
        <v/>
      </c>
      <c r="J1036" s="41" t="s">
        <v>5</v>
      </c>
      <c r="K1036" s="42" t="str">
        <f t="shared" ref="K1036" si="5392">IF(AND($J1034="",$J1035=""),"",$J1034-$J1035)</f>
        <v/>
      </c>
      <c r="L1036" s="43" t="s">
        <v>6</v>
      </c>
      <c r="M1036" s="40" t="str">
        <f t="shared" ref="M1036" si="5393">IF(AND($L1034="",$L1035=""),"",$L1034-$L1035)</f>
        <v/>
      </c>
      <c r="N1036" s="92"/>
      <c r="O1036" s="90"/>
      <c r="P1036" s="119"/>
      <c r="Q1036" s="103"/>
      <c r="R1036" s="103"/>
      <c r="S1036" s="112"/>
      <c r="U1036" s="16"/>
      <c r="V1036" s="16"/>
      <c r="W1036" s="16"/>
      <c r="X1036" s="16"/>
    </row>
    <row r="1037" spans="1:24" ht="15" thickTop="1" thickBot="1" x14ac:dyDescent="0.2">
      <c r="A1037" s="108"/>
      <c r="B1037" s="62" t="s">
        <v>18</v>
      </c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4"/>
      <c r="P1037" s="44" t="str">
        <f t="shared" ref="P1037" si="5394">IF(AND($P1031="",$P1034=""),"",SUM($P1031:$P1034))</f>
        <v/>
      </c>
      <c r="Q1037" s="45" t="str">
        <f t="shared" ref="Q1037" si="5395">IF(AND(Q1031="",Q1034=""),"",SUM(Q1031:Q1034))</f>
        <v/>
      </c>
      <c r="R1037" s="45" t="str">
        <f t="shared" ref="R1037" si="5396">IF(AND($R1031="",$R1034=""),"",SUM($R1031:$R1034))</f>
        <v/>
      </c>
      <c r="S1037" s="46" t="str">
        <f t="shared" ref="S1037" si="5397">IF(AND($P1037="",$Q1037="",$R1037=""),"",SUM($P1037:$R1037))</f>
        <v/>
      </c>
      <c r="T1037" s="52">
        <v>147</v>
      </c>
      <c r="U1037" s="53" t="str">
        <f t="shared" ref="U1037" si="5398">P1037</f>
        <v/>
      </c>
      <c r="V1037" s="53" t="str">
        <f t="shared" ref="V1037" si="5399">Q1037</f>
        <v/>
      </c>
      <c r="W1037" s="53" t="str">
        <f t="shared" ref="W1037" si="5400">R1037</f>
        <v/>
      </c>
      <c r="X1037" s="53" t="str">
        <f t="shared" ref="X1037" si="5401">S1037</f>
        <v/>
      </c>
    </row>
    <row r="1038" spans="1:24" ht="14.25" thickBot="1" x14ac:dyDescent="0.2">
      <c r="A1038" s="106" t="str" cm="1">
        <f t="array" aca="1" ref="A1038" ca="1">IF($B1038="","",IF(ISNUMBER(OFFSET(INDIRECT(ADDRESS(ROW(),COLUMN())),-7,0)),OFFSET(INDIRECT(ADDRESS(ROW(),COLUMN())),-7,0)+1,1))</f>
        <v/>
      </c>
      <c r="B1038" s="65"/>
      <c r="C1038" s="31"/>
      <c r="D1038" s="20" t="s">
        <v>31</v>
      </c>
      <c r="E1038" s="94" t="s">
        <v>30</v>
      </c>
      <c r="F1038" s="21" t="s">
        <v>1</v>
      </c>
      <c r="G1038" s="25"/>
      <c r="H1038" s="99" t="str">
        <f t="shared" ref="H1038" si="5402">IF($G1038="","",IF($E1038=1,ROUNDDOWN($G1038*7.4/1000,0),ROUNDDOWN($G1038*6/1000,0)))</f>
        <v/>
      </c>
      <c r="I1038" s="101"/>
      <c r="J1038" s="99" t="str">
        <f t="shared" ref="J1038" si="5403">IF($G1038="","",ROUNDDOWN($G1038*2/1000,0))</f>
        <v/>
      </c>
      <c r="K1038" s="101"/>
      <c r="L1038" s="99" t="str">
        <f t="shared" ref="L1038" si="5404">IF(G1038="","",ROUNDDOWN($G1038*2/1000,0))</f>
        <v/>
      </c>
      <c r="M1038" s="100"/>
      <c r="N1038" s="91" t="str">
        <f t="shared" ref="N1038" si="5405">IF(AND($C1038="",$C1040=""),"",ABS($C1038-$C1040)+1)</f>
        <v/>
      </c>
      <c r="O1038" s="120" t="str">
        <f t="shared" ref="O1038" si="5406">REPLACE($O$7,1,2,"差１")</f>
        <v>差１</v>
      </c>
      <c r="P1038" s="113" t="str">
        <f t="shared" ref="P1038" si="5407">IF($I1040="","",$I1040*$N1038)</f>
        <v/>
      </c>
      <c r="Q1038" s="102" t="str">
        <f t="shared" ref="Q1038" si="5408">IF($K1040="","",$K1040*$N1038)</f>
        <v/>
      </c>
      <c r="R1038" s="102" t="str">
        <f t="shared" ref="R1038" si="5409">IF($M1040="","",$M1040*$N1038)</f>
        <v/>
      </c>
      <c r="S1038" s="111"/>
      <c r="U1038" s="16"/>
      <c r="V1038" s="16"/>
      <c r="W1038" s="16"/>
      <c r="X1038" s="16"/>
    </row>
    <row r="1039" spans="1:24" ht="14.25" thickBot="1" x14ac:dyDescent="0.2">
      <c r="A1039" s="107"/>
      <c r="B1039" s="65"/>
      <c r="C1039" s="116" t="s">
        <v>11</v>
      </c>
      <c r="D1039" s="117"/>
      <c r="E1039" s="95"/>
      <c r="F1039" s="33" t="s">
        <v>2</v>
      </c>
      <c r="G1039" s="26"/>
      <c r="H1039" s="97" t="str">
        <f t="shared" ref="H1039" si="5410">IF($G1039="","",IF($E1038=1,ROUNDDOWN($G1039*7.4/1000,0),ROUNDDOWN($G1039*6/1000,0)))</f>
        <v/>
      </c>
      <c r="I1039" s="98"/>
      <c r="J1039" s="97" t="str">
        <f t="shared" ref="J1039" si="5411">IF(G1039="","",ROUNDDOWN(G1039*2/1000,0))</f>
        <v/>
      </c>
      <c r="K1039" s="98"/>
      <c r="L1039" s="97" t="str">
        <f t="shared" ref="L1039" si="5412">IF($G1039="","",ROUNDDOWN($G1039*2/1000,0))</f>
        <v/>
      </c>
      <c r="M1039" s="105"/>
      <c r="N1039" s="92"/>
      <c r="O1039" s="120"/>
      <c r="P1039" s="114"/>
      <c r="Q1039" s="103"/>
      <c r="R1039" s="103"/>
      <c r="S1039" s="111"/>
      <c r="U1039" s="16"/>
      <c r="V1039" s="16"/>
      <c r="W1039" s="16"/>
      <c r="X1039" s="16"/>
    </row>
    <row r="1040" spans="1:24" ht="14.25" thickBot="1" x14ac:dyDescent="0.2">
      <c r="A1040" s="107"/>
      <c r="B1040" s="65"/>
      <c r="C1040" s="34"/>
      <c r="D1040" s="22" t="s">
        <v>31</v>
      </c>
      <c r="E1040" s="96"/>
      <c r="F1040" s="23" t="str">
        <f t="shared" ref="F1040" si="5413">$O$9</f>
        <v>差１</v>
      </c>
      <c r="G1040" s="7" t="str">
        <f t="shared" ref="G1040" si="5414">IF(AND($G1038="",$G1039="",""),"",$G1038-$G1039)</f>
        <v/>
      </c>
      <c r="H1040" s="8" t="s">
        <v>4</v>
      </c>
      <c r="I1040" s="9" t="str">
        <f t="shared" ref="I1040" si="5415">IF(AND($H1038="",$H1039=""),"",$H1038-$H1039)</f>
        <v/>
      </c>
      <c r="J1040" s="8" t="s">
        <v>5</v>
      </c>
      <c r="K1040" s="9" t="str">
        <f t="shared" ref="K1040" si="5416">IF(AND($J1038="",$J1039=""),"",$J1038-$J1039)</f>
        <v/>
      </c>
      <c r="L1040" s="10" t="s">
        <v>6</v>
      </c>
      <c r="M1040" s="7" t="str">
        <f t="shared" ref="M1040" si="5417">IF(AND($L1038="",$L1039=""),"",$L1038-$L1039)</f>
        <v/>
      </c>
      <c r="N1040" s="93"/>
      <c r="O1040" s="120"/>
      <c r="P1040" s="115"/>
      <c r="Q1040" s="104"/>
      <c r="R1040" s="104"/>
      <c r="S1040" s="111"/>
      <c r="U1040" s="16"/>
      <c r="V1040" s="16"/>
      <c r="W1040" s="16"/>
      <c r="X1040" s="16"/>
    </row>
    <row r="1041" spans="1:24" ht="14.25" thickBot="1" x14ac:dyDescent="0.2">
      <c r="A1041" s="107"/>
      <c r="B1041" s="66"/>
      <c r="C1041" s="31"/>
      <c r="D1041" s="20" t="s">
        <v>31</v>
      </c>
      <c r="E1041" s="94"/>
      <c r="F1041" s="24" t="s">
        <v>1</v>
      </c>
      <c r="G1041" s="26"/>
      <c r="H1041" s="86" t="str">
        <f t="shared" ref="H1041" si="5418">IF($G1041="","",IF($E1041=1,ROUNDDOWN($G1041*7.4/1000,0),ROUNDDOWN($G1041*6/1000,0)))</f>
        <v/>
      </c>
      <c r="I1041" s="87"/>
      <c r="J1041" s="86" t="str">
        <f t="shared" ref="J1041:J1042" si="5419">IF($G1041="","",ROUNDDOWN($G1041*2/1000,0))</f>
        <v/>
      </c>
      <c r="K1041" s="87"/>
      <c r="L1041" s="86" t="str">
        <f t="shared" ref="L1041:L1042" si="5420">IF($G1041="","",ROUNDDOWN($G1041*2/1000,0))</f>
        <v/>
      </c>
      <c r="M1041" s="88"/>
      <c r="N1041" s="91" t="str">
        <f t="shared" ref="N1041" si="5421">IF(AND($C1041="",$C1043=""),"",ABS($C1041-$C1043)+1)</f>
        <v/>
      </c>
      <c r="O1041" s="89" t="str">
        <f t="shared" ref="O1041" si="5422">REPLACE($O$7,1,2,"差２")</f>
        <v>差２</v>
      </c>
      <c r="P1041" s="118" t="str">
        <f t="shared" ref="P1041" si="5423">IF($I1043="","",$I1043*$N1041)</f>
        <v/>
      </c>
      <c r="Q1041" s="102" t="str">
        <f t="shared" ref="Q1041:R1041" si="5424">IF($G1043="","",$G1043*$N1041)</f>
        <v/>
      </c>
      <c r="R1041" s="102" t="str">
        <f t="shared" si="5424"/>
        <v/>
      </c>
      <c r="S1041" s="111"/>
      <c r="U1041" s="16"/>
      <c r="V1041" s="16"/>
      <c r="W1041" s="16"/>
      <c r="X1041" s="16"/>
    </row>
    <row r="1042" spans="1:24" ht="14.25" thickBot="1" x14ac:dyDescent="0.2">
      <c r="A1042" s="107"/>
      <c r="B1042" s="67"/>
      <c r="C1042" s="116" t="s">
        <v>11</v>
      </c>
      <c r="D1042" s="117"/>
      <c r="E1042" s="95"/>
      <c r="F1042" s="33" t="s">
        <v>2</v>
      </c>
      <c r="G1042" s="26"/>
      <c r="H1042" s="97" t="str">
        <f t="shared" ref="H1042" si="5425">IF($G1041="","",IF($E1041=1,ROUNDDOWN($G1042*7.4/1000,0),ROUNDDOWN($G1042*6/1000,0)))</f>
        <v/>
      </c>
      <c r="I1042" s="98"/>
      <c r="J1042" s="97" t="str">
        <f t="shared" si="5419"/>
        <v/>
      </c>
      <c r="K1042" s="98"/>
      <c r="L1042" s="97" t="str">
        <f t="shared" si="5420"/>
        <v/>
      </c>
      <c r="M1042" s="105"/>
      <c r="N1042" s="92"/>
      <c r="O1042" s="89"/>
      <c r="P1042" s="119"/>
      <c r="Q1042" s="103"/>
      <c r="R1042" s="103"/>
      <c r="S1042" s="111"/>
      <c r="U1042" s="16"/>
      <c r="V1042" s="16"/>
      <c r="W1042" s="16"/>
      <c r="X1042" s="16"/>
    </row>
    <row r="1043" spans="1:24" ht="14.25" thickBot="1" x14ac:dyDescent="0.2">
      <c r="A1043" s="107"/>
      <c r="B1043" s="67"/>
      <c r="C1043" s="37"/>
      <c r="D1043" s="38" t="s">
        <v>31</v>
      </c>
      <c r="E1043" s="96"/>
      <c r="F1043" s="39" t="str">
        <f t="shared" ref="F1043" si="5426">$O$12</f>
        <v>差２</v>
      </c>
      <c r="G1043" s="40" t="str">
        <f t="shared" ref="G1043" si="5427">IF(AND($G1041="",$G1042=""),"",$G1041-$G1042)</f>
        <v/>
      </c>
      <c r="H1043" s="41" t="s">
        <v>4</v>
      </c>
      <c r="I1043" s="42" t="str">
        <f t="shared" ref="I1043" si="5428">IF(AND($H1041="",$H1042=""),"",$H1041-$H1042)</f>
        <v/>
      </c>
      <c r="J1043" s="41" t="s">
        <v>5</v>
      </c>
      <c r="K1043" s="42" t="str">
        <f t="shared" ref="K1043" si="5429">IF(AND($J1041="",$J1042=""),"",$J1041-$J1042)</f>
        <v/>
      </c>
      <c r="L1043" s="43" t="s">
        <v>6</v>
      </c>
      <c r="M1043" s="40" t="str">
        <f t="shared" ref="M1043" si="5430">IF(AND($L1041="",$L1042=""),"",$L1041-$L1042)</f>
        <v/>
      </c>
      <c r="N1043" s="92"/>
      <c r="O1043" s="90"/>
      <c r="P1043" s="119"/>
      <c r="Q1043" s="103"/>
      <c r="R1043" s="103"/>
      <c r="S1043" s="112"/>
      <c r="U1043" s="16"/>
      <c r="V1043" s="16"/>
      <c r="W1043" s="16"/>
      <c r="X1043" s="16"/>
    </row>
    <row r="1044" spans="1:24" ht="15" thickTop="1" thickBot="1" x14ac:dyDescent="0.2">
      <c r="A1044" s="108"/>
      <c r="B1044" s="62" t="s">
        <v>18</v>
      </c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4"/>
      <c r="P1044" s="44" t="str">
        <f t="shared" ref="P1044" si="5431">IF(AND($P1038="",$P1041=""),"",SUM($P1038:$P1041))</f>
        <v/>
      </c>
      <c r="Q1044" s="45" t="str">
        <f t="shared" ref="Q1044" si="5432">IF(AND(Q1038="",Q1041=""),"",SUM(Q1038:Q1041))</f>
        <v/>
      </c>
      <c r="R1044" s="45" t="str">
        <f t="shared" ref="R1044" si="5433">IF(AND($R1038="",$R1041=""),"",SUM($R1038:$R1041))</f>
        <v/>
      </c>
      <c r="S1044" s="46" t="str">
        <f t="shared" ref="S1044" si="5434">IF(AND($P1044="",$Q1044="",$R1044=""),"",SUM($P1044:$R1044))</f>
        <v/>
      </c>
      <c r="T1044" s="52">
        <v>148</v>
      </c>
      <c r="U1044" s="53" t="str">
        <f t="shared" ref="U1044" si="5435">P1044</f>
        <v/>
      </c>
      <c r="V1044" s="53" t="str">
        <f t="shared" ref="V1044" si="5436">Q1044</f>
        <v/>
      </c>
      <c r="W1044" s="53" t="str">
        <f t="shared" ref="W1044" si="5437">R1044</f>
        <v/>
      </c>
      <c r="X1044" s="53" t="str">
        <f t="shared" ref="X1044" si="5438">S1044</f>
        <v/>
      </c>
    </row>
    <row r="1045" spans="1:24" ht="14.25" thickBot="1" x14ac:dyDescent="0.2">
      <c r="A1045" s="106" t="str" cm="1">
        <f t="array" aca="1" ref="A1045" ca="1">IF($B1045="","",IF(ISNUMBER(OFFSET(INDIRECT(ADDRESS(ROW(),COLUMN())),-7,0)),OFFSET(INDIRECT(ADDRESS(ROW(),COLUMN())),-7,0)+1,1))</f>
        <v/>
      </c>
      <c r="B1045" s="65"/>
      <c r="C1045" s="31"/>
      <c r="D1045" s="20" t="s">
        <v>31</v>
      </c>
      <c r="E1045" s="94" t="s">
        <v>30</v>
      </c>
      <c r="F1045" s="21" t="s">
        <v>1</v>
      </c>
      <c r="G1045" s="25"/>
      <c r="H1045" s="99" t="str">
        <f t="shared" ref="H1045" si="5439">IF($G1045="","",IF($E1045=1,ROUNDDOWN($G1045*7.4/1000,0),ROUNDDOWN($G1045*6/1000,0)))</f>
        <v/>
      </c>
      <c r="I1045" s="101"/>
      <c r="J1045" s="99" t="str">
        <f t="shared" ref="J1045" si="5440">IF($G1045="","",ROUNDDOWN($G1045*2/1000,0))</f>
        <v/>
      </c>
      <c r="K1045" s="101"/>
      <c r="L1045" s="99" t="str">
        <f t="shared" ref="L1045" si="5441">IF(G1045="","",ROUNDDOWN($G1045*2/1000,0))</f>
        <v/>
      </c>
      <c r="M1045" s="100"/>
      <c r="N1045" s="91" t="str">
        <f t="shared" ref="N1045" si="5442">IF(AND($C1045="",$C1047=""),"",ABS($C1045-$C1047)+1)</f>
        <v/>
      </c>
      <c r="O1045" s="120" t="str">
        <f t="shared" ref="O1045" si="5443">REPLACE($O$7,1,2,"差１")</f>
        <v>差１</v>
      </c>
      <c r="P1045" s="113" t="str">
        <f t="shared" ref="P1045" si="5444">IF($I1047="","",$I1047*$N1045)</f>
        <v/>
      </c>
      <c r="Q1045" s="102" t="str">
        <f t="shared" ref="Q1045" si="5445">IF($K1047="","",$K1047*$N1045)</f>
        <v/>
      </c>
      <c r="R1045" s="102" t="str">
        <f t="shared" ref="R1045" si="5446">IF($M1047="","",$M1047*$N1045)</f>
        <v/>
      </c>
      <c r="S1045" s="111"/>
      <c r="U1045" s="16"/>
      <c r="V1045" s="16"/>
      <c r="W1045" s="16"/>
      <c r="X1045" s="16"/>
    </row>
    <row r="1046" spans="1:24" ht="14.25" thickBot="1" x14ac:dyDescent="0.2">
      <c r="A1046" s="107"/>
      <c r="B1046" s="65"/>
      <c r="C1046" s="116" t="s">
        <v>11</v>
      </c>
      <c r="D1046" s="117"/>
      <c r="E1046" s="95"/>
      <c r="F1046" s="33" t="s">
        <v>2</v>
      </c>
      <c r="G1046" s="26"/>
      <c r="H1046" s="97" t="str">
        <f t="shared" ref="H1046" si="5447">IF($G1046="","",IF($E1045=1,ROUNDDOWN($G1046*7.4/1000,0),ROUNDDOWN($G1046*6/1000,0)))</f>
        <v/>
      </c>
      <c r="I1046" s="98"/>
      <c r="J1046" s="97" t="str">
        <f t="shared" ref="J1046" si="5448">IF(G1046="","",ROUNDDOWN(G1046*2/1000,0))</f>
        <v/>
      </c>
      <c r="K1046" s="98"/>
      <c r="L1046" s="97" t="str">
        <f t="shared" ref="L1046" si="5449">IF($G1046="","",ROUNDDOWN($G1046*2/1000,0))</f>
        <v/>
      </c>
      <c r="M1046" s="105"/>
      <c r="N1046" s="92"/>
      <c r="O1046" s="120"/>
      <c r="P1046" s="114"/>
      <c r="Q1046" s="103"/>
      <c r="R1046" s="103"/>
      <c r="S1046" s="111"/>
      <c r="U1046" s="16"/>
      <c r="V1046" s="16"/>
      <c r="W1046" s="16"/>
      <c r="X1046" s="16"/>
    </row>
    <row r="1047" spans="1:24" ht="14.25" thickBot="1" x14ac:dyDescent="0.2">
      <c r="A1047" s="107"/>
      <c r="B1047" s="65"/>
      <c r="C1047" s="34"/>
      <c r="D1047" s="22" t="s">
        <v>31</v>
      </c>
      <c r="E1047" s="96"/>
      <c r="F1047" s="23" t="str">
        <f t="shared" ref="F1047" si="5450">$O$9</f>
        <v>差１</v>
      </c>
      <c r="G1047" s="7" t="str">
        <f t="shared" ref="G1047" si="5451">IF(AND($G1045="",$G1046="",""),"",$G1045-$G1046)</f>
        <v/>
      </c>
      <c r="H1047" s="8" t="s">
        <v>4</v>
      </c>
      <c r="I1047" s="9" t="str">
        <f t="shared" ref="I1047" si="5452">IF(AND($H1045="",$H1046=""),"",$H1045-$H1046)</f>
        <v/>
      </c>
      <c r="J1047" s="8" t="s">
        <v>5</v>
      </c>
      <c r="K1047" s="9" t="str">
        <f t="shared" ref="K1047" si="5453">IF(AND($J1045="",$J1046=""),"",$J1045-$J1046)</f>
        <v/>
      </c>
      <c r="L1047" s="10" t="s">
        <v>6</v>
      </c>
      <c r="M1047" s="7" t="str">
        <f t="shared" ref="M1047" si="5454">IF(AND($L1045="",$L1046=""),"",$L1045-$L1046)</f>
        <v/>
      </c>
      <c r="N1047" s="93"/>
      <c r="O1047" s="120"/>
      <c r="P1047" s="115"/>
      <c r="Q1047" s="104"/>
      <c r="R1047" s="104"/>
      <c r="S1047" s="111"/>
      <c r="U1047" s="16"/>
      <c r="V1047" s="16"/>
      <c r="W1047" s="16"/>
      <c r="X1047" s="16"/>
    </row>
    <row r="1048" spans="1:24" ht="14.25" thickBot="1" x14ac:dyDescent="0.2">
      <c r="A1048" s="107"/>
      <c r="B1048" s="66"/>
      <c r="C1048" s="31"/>
      <c r="D1048" s="20" t="s">
        <v>31</v>
      </c>
      <c r="E1048" s="94"/>
      <c r="F1048" s="24" t="s">
        <v>1</v>
      </c>
      <c r="G1048" s="26"/>
      <c r="H1048" s="86" t="str">
        <f t="shared" ref="H1048" si="5455">IF($G1048="","",IF($E1048=1,ROUNDDOWN($G1048*7.4/1000,0),ROUNDDOWN($G1048*6/1000,0)))</f>
        <v/>
      </c>
      <c r="I1048" s="87"/>
      <c r="J1048" s="86" t="str">
        <f t="shared" ref="J1048:J1049" si="5456">IF($G1048="","",ROUNDDOWN($G1048*2/1000,0))</f>
        <v/>
      </c>
      <c r="K1048" s="87"/>
      <c r="L1048" s="86" t="str">
        <f t="shared" ref="L1048:L1049" si="5457">IF($G1048="","",ROUNDDOWN($G1048*2/1000,0))</f>
        <v/>
      </c>
      <c r="M1048" s="88"/>
      <c r="N1048" s="91" t="str">
        <f t="shared" ref="N1048" si="5458">IF(AND($C1048="",$C1050=""),"",ABS($C1048-$C1050)+1)</f>
        <v/>
      </c>
      <c r="O1048" s="89" t="str">
        <f t="shared" ref="O1048" si="5459">REPLACE($O$7,1,2,"差２")</f>
        <v>差２</v>
      </c>
      <c r="P1048" s="118" t="str">
        <f t="shared" ref="P1048" si="5460">IF($I1050="","",$I1050*$N1048)</f>
        <v/>
      </c>
      <c r="Q1048" s="102" t="str">
        <f t="shared" ref="Q1048:R1048" si="5461">IF($G1050="","",$G1050*$N1048)</f>
        <v/>
      </c>
      <c r="R1048" s="102" t="str">
        <f t="shared" si="5461"/>
        <v/>
      </c>
      <c r="S1048" s="111"/>
      <c r="U1048" s="16"/>
      <c r="V1048" s="16"/>
      <c r="W1048" s="16"/>
      <c r="X1048" s="16"/>
    </row>
    <row r="1049" spans="1:24" ht="14.25" thickBot="1" x14ac:dyDescent="0.2">
      <c r="A1049" s="107"/>
      <c r="B1049" s="67"/>
      <c r="C1049" s="116" t="s">
        <v>11</v>
      </c>
      <c r="D1049" s="117"/>
      <c r="E1049" s="95"/>
      <c r="F1049" s="33" t="s">
        <v>2</v>
      </c>
      <c r="G1049" s="26"/>
      <c r="H1049" s="97" t="str">
        <f t="shared" ref="H1049" si="5462">IF($G1048="","",IF($E1048=1,ROUNDDOWN($G1049*7.4/1000,0),ROUNDDOWN($G1049*6/1000,0)))</f>
        <v/>
      </c>
      <c r="I1049" s="98"/>
      <c r="J1049" s="97" t="str">
        <f t="shared" si="5456"/>
        <v/>
      </c>
      <c r="K1049" s="98"/>
      <c r="L1049" s="97" t="str">
        <f t="shared" si="5457"/>
        <v/>
      </c>
      <c r="M1049" s="105"/>
      <c r="N1049" s="92"/>
      <c r="O1049" s="89"/>
      <c r="P1049" s="119"/>
      <c r="Q1049" s="103"/>
      <c r="R1049" s="103"/>
      <c r="S1049" s="111"/>
      <c r="U1049" s="16"/>
      <c r="V1049" s="16"/>
      <c r="W1049" s="16"/>
      <c r="X1049" s="16"/>
    </row>
    <row r="1050" spans="1:24" ht="14.25" thickBot="1" x14ac:dyDescent="0.2">
      <c r="A1050" s="107"/>
      <c r="B1050" s="67"/>
      <c r="C1050" s="37"/>
      <c r="D1050" s="38" t="s">
        <v>31</v>
      </c>
      <c r="E1050" s="96"/>
      <c r="F1050" s="39" t="str">
        <f t="shared" ref="F1050" si="5463">$O$12</f>
        <v>差２</v>
      </c>
      <c r="G1050" s="40" t="str">
        <f t="shared" ref="G1050" si="5464">IF(AND($G1048="",$G1049=""),"",$G1048-$G1049)</f>
        <v/>
      </c>
      <c r="H1050" s="41" t="s">
        <v>4</v>
      </c>
      <c r="I1050" s="42" t="str">
        <f t="shared" ref="I1050" si="5465">IF(AND($H1048="",$H1049=""),"",$H1048-$H1049)</f>
        <v/>
      </c>
      <c r="J1050" s="41" t="s">
        <v>5</v>
      </c>
      <c r="K1050" s="42" t="str">
        <f t="shared" ref="K1050" si="5466">IF(AND($J1048="",$J1049=""),"",$J1048-$J1049)</f>
        <v/>
      </c>
      <c r="L1050" s="43" t="s">
        <v>6</v>
      </c>
      <c r="M1050" s="40" t="str">
        <f t="shared" ref="M1050" si="5467">IF(AND($L1048="",$L1049=""),"",$L1048-$L1049)</f>
        <v/>
      </c>
      <c r="N1050" s="92"/>
      <c r="O1050" s="90"/>
      <c r="P1050" s="119"/>
      <c r="Q1050" s="103"/>
      <c r="R1050" s="103"/>
      <c r="S1050" s="112"/>
      <c r="U1050" s="16"/>
      <c r="V1050" s="16"/>
      <c r="W1050" s="16"/>
      <c r="X1050" s="16"/>
    </row>
    <row r="1051" spans="1:24" ht="15" thickTop="1" thickBot="1" x14ac:dyDescent="0.2">
      <c r="A1051" s="108"/>
      <c r="B1051" s="62" t="s">
        <v>18</v>
      </c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4"/>
      <c r="P1051" s="44" t="str">
        <f t="shared" ref="P1051" si="5468">IF(AND($P1045="",$P1048=""),"",SUM($P1045:$P1048))</f>
        <v/>
      </c>
      <c r="Q1051" s="45" t="str">
        <f t="shared" ref="Q1051" si="5469">IF(AND(Q1045="",Q1048=""),"",SUM(Q1045:Q1048))</f>
        <v/>
      </c>
      <c r="R1051" s="45" t="str">
        <f t="shared" ref="R1051" si="5470">IF(AND($R1045="",$R1048=""),"",SUM($R1045:$R1048))</f>
        <v/>
      </c>
      <c r="S1051" s="46" t="str">
        <f t="shared" ref="S1051" si="5471">IF(AND($P1051="",$Q1051="",$R1051=""),"",SUM($P1051:$R1051))</f>
        <v/>
      </c>
      <c r="T1051" s="52">
        <v>149</v>
      </c>
      <c r="U1051" s="53" t="str">
        <f t="shared" ref="U1051" si="5472">P1051</f>
        <v/>
      </c>
      <c r="V1051" s="53" t="str">
        <f t="shared" ref="V1051" si="5473">Q1051</f>
        <v/>
      </c>
      <c r="W1051" s="53" t="str">
        <f t="shared" ref="W1051" si="5474">R1051</f>
        <v/>
      </c>
      <c r="X1051" s="53" t="str">
        <f t="shared" ref="X1051" si="5475">S1051</f>
        <v/>
      </c>
    </row>
    <row r="1052" spans="1:24" ht="14.25" thickBot="1" x14ac:dyDescent="0.2">
      <c r="A1052" s="106" t="str" cm="1">
        <f t="array" aca="1" ref="A1052" ca="1">IF($B1052="","",IF(ISNUMBER(OFFSET(INDIRECT(ADDRESS(ROW(),COLUMN())),-7,0)),OFFSET(INDIRECT(ADDRESS(ROW(),COLUMN())),-7,0)+1,1))</f>
        <v/>
      </c>
      <c r="B1052" s="65"/>
      <c r="C1052" s="31"/>
      <c r="D1052" s="20" t="s">
        <v>31</v>
      </c>
      <c r="E1052" s="94" t="s">
        <v>30</v>
      </c>
      <c r="F1052" s="21" t="s">
        <v>1</v>
      </c>
      <c r="G1052" s="25"/>
      <c r="H1052" s="99" t="str">
        <f t="shared" ref="H1052" si="5476">IF($G1052="","",IF($E1052=1,ROUNDDOWN($G1052*7.4/1000,0),ROUNDDOWN($G1052*6/1000,0)))</f>
        <v/>
      </c>
      <c r="I1052" s="101"/>
      <c r="J1052" s="99" t="str">
        <f t="shared" ref="J1052" si="5477">IF($G1052="","",ROUNDDOWN($G1052*2/1000,0))</f>
        <v/>
      </c>
      <c r="K1052" s="101"/>
      <c r="L1052" s="99" t="str">
        <f t="shared" ref="L1052" si="5478">IF(G1052="","",ROUNDDOWN($G1052*2/1000,0))</f>
        <v/>
      </c>
      <c r="M1052" s="100"/>
      <c r="N1052" s="91" t="str">
        <f t="shared" ref="N1052" si="5479">IF(AND($C1052="",$C1054=""),"",ABS($C1052-$C1054)+1)</f>
        <v/>
      </c>
      <c r="O1052" s="120" t="str">
        <f t="shared" ref="O1052" si="5480">REPLACE($O$7,1,2,"差１")</f>
        <v>差１</v>
      </c>
      <c r="P1052" s="113" t="str">
        <f t="shared" ref="P1052" si="5481">IF($I1054="","",$I1054*$N1052)</f>
        <v/>
      </c>
      <c r="Q1052" s="102" t="str">
        <f t="shared" ref="Q1052" si="5482">IF($K1054="","",$K1054*$N1052)</f>
        <v/>
      </c>
      <c r="R1052" s="102" t="str">
        <f t="shared" ref="R1052" si="5483">IF($M1054="","",$M1054*$N1052)</f>
        <v/>
      </c>
      <c r="S1052" s="111"/>
      <c r="U1052" s="16"/>
      <c r="V1052" s="16"/>
      <c r="W1052" s="16"/>
      <c r="X1052" s="16"/>
    </row>
    <row r="1053" spans="1:24" ht="14.25" thickBot="1" x14ac:dyDescent="0.2">
      <c r="A1053" s="107"/>
      <c r="B1053" s="65"/>
      <c r="C1053" s="116" t="s">
        <v>11</v>
      </c>
      <c r="D1053" s="117"/>
      <c r="E1053" s="95"/>
      <c r="F1053" s="33" t="s">
        <v>2</v>
      </c>
      <c r="G1053" s="26"/>
      <c r="H1053" s="97" t="str">
        <f t="shared" ref="H1053" si="5484">IF($G1053="","",IF($E1052=1,ROUNDDOWN($G1053*7.4/1000,0),ROUNDDOWN($G1053*6/1000,0)))</f>
        <v/>
      </c>
      <c r="I1053" s="98"/>
      <c r="J1053" s="97" t="str">
        <f t="shared" ref="J1053" si="5485">IF(G1053="","",ROUNDDOWN(G1053*2/1000,0))</f>
        <v/>
      </c>
      <c r="K1053" s="98"/>
      <c r="L1053" s="97" t="str">
        <f t="shared" ref="L1053" si="5486">IF($G1053="","",ROUNDDOWN($G1053*2/1000,0))</f>
        <v/>
      </c>
      <c r="M1053" s="105"/>
      <c r="N1053" s="92"/>
      <c r="O1053" s="120"/>
      <c r="P1053" s="114"/>
      <c r="Q1053" s="103"/>
      <c r="R1053" s="103"/>
      <c r="S1053" s="111"/>
      <c r="U1053" s="16"/>
      <c r="V1053" s="16"/>
      <c r="W1053" s="16"/>
      <c r="X1053" s="16"/>
    </row>
    <row r="1054" spans="1:24" ht="14.25" thickBot="1" x14ac:dyDescent="0.2">
      <c r="A1054" s="107"/>
      <c r="B1054" s="65"/>
      <c r="C1054" s="34"/>
      <c r="D1054" s="22" t="s">
        <v>31</v>
      </c>
      <c r="E1054" s="96"/>
      <c r="F1054" s="23" t="str">
        <f t="shared" ref="F1054" si="5487">$O$9</f>
        <v>差１</v>
      </c>
      <c r="G1054" s="7" t="str">
        <f t="shared" ref="G1054" si="5488">IF(AND($G1052="",$G1053="",""),"",$G1052-$G1053)</f>
        <v/>
      </c>
      <c r="H1054" s="8" t="s">
        <v>4</v>
      </c>
      <c r="I1054" s="9" t="str">
        <f t="shared" ref="I1054" si="5489">IF(AND($H1052="",$H1053=""),"",$H1052-$H1053)</f>
        <v/>
      </c>
      <c r="J1054" s="8" t="s">
        <v>5</v>
      </c>
      <c r="K1054" s="9" t="str">
        <f t="shared" ref="K1054" si="5490">IF(AND($J1052="",$J1053=""),"",$J1052-$J1053)</f>
        <v/>
      </c>
      <c r="L1054" s="10" t="s">
        <v>6</v>
      </c>
      <c r="M1054" s="7" t="str">
        <f t="shared" ref="M1054" si="5491">IF(AND($L1052="",$L1053=""),"",$L1052-$L1053)</f>
        <v/>
      </c>
      <c r="N1054" s="93"/>
      <c r="O1054" s="120"/>
      <c r="P1054" s="115"/>
      <c r="Q1054" s="104"/>
      <c r="R1054" s="104"/>
      <c r="S1054" s="111"/>
      <c r="U1054" s="16"/>
      <c r="V1054" s="16"/>
      <c r="W1054" s="16"/>
      <c r="X1054" s="16"/>
    </row>
    <row r="1055" spans="1:24" ht="14.25" thickBot="1" x14ac:dyDescent="0.2">
      <c r="A1055" s="107"/>
      <c r="B1055" s="66"/>
      <c r="C1055" s="31"/>
      <c r="D1055" s="20" t="s">
        <v>31</v>
      </c>
      <c r="E1055" s="94"/>
      <c r="F1055" s="24" t="s">
        <v>1</v>
      </c>
      <c r="G1055" s="26"/>
      <c r="H1055" s="86" t="str">
        <f t="shared" ref="H1055" si="5492">IF($G1055="","",IF($E1055=1,ROUNDDOWN($G1055*7.4/1000,0),ROUNDDOWN($G1055*6/1000,0)))</f>
        <v/>
      </c>
      <c r="I1055" s="87"/>
      <c r="J1055" s="86" t="str">
        <f t="shared" ref="J1055:J1056" si="5493">IF($G1055="","",ROUNDDOWN($G1055*2/1000,0))</f>
        <v/>
      </c>
      <c r="K1055" s="87"/>
      <c r="L1055" s="86" t="str">
        <f t="shared" ref="L1055:L1056" si="5494">IF($G1055="","",ROUNDDOWN($G1055*2/1000,0))</f>
        <v/>
      </c>
      <c r="M1055" s="88"/>
      <c r="N1055" s="91" t="str">
        <f t="shared" ref="N1055" si="5495">IF(AND($C1055="",$C1057=""),"",ABS($C1055-$C1057)+1)</f>
        <v/>
      </c>
      <c r="O1055" s="89" t="str">
        <f t="shared" ref="O1055" si="5496">REPLACE($O$7,1,2,"差２")</f>
        <v>差２</v>
      </c>
      <c r="P1055" s="118" t="str">
        <f t="shared" ref="P1055" si="5497">IF($I1057="","",$I1057*$N1055)</f>
        <v/>
      </c>
      <c r="Q1055" s="102" t="str">
        <f t="shared" ref="Q1055:R1055" si="5498">IF($G1057="","",$G1057*$N1055)</f>
        <v/>
      </c>
      <c r="R1055" s="102" t="str">
        <f t="shared" si="5498"/>
        <v/>
      </c>
      <c r="S1055" s="111"/>
      <c r="U1055" s="16"/>
      <c r="V1055" s="16"/>
      <c r="W1055" s="16"/>
      <c r="X1055" s="16"/>
    </row>
    <row r="1056" spans="1:24" ht="14.25" thickBot="1" x14ac:dyDescent="0.2">
      <c r="A1056" s="107"/>
      <c r="B1056" s="67"/>
      <c r="C1056" s="116" t="s">
        <v>11</v>
      </c>
      <c r="D1056" s="117"/>
      <c r="E1056" s="95"/>
      <c r="F1056" s="33" t="s">
        <v>2</v>
      </c>
      <c r="G1056" s="26"/>
      <c r="H1056" s="97" t="str">
        <f t="shared" ref="H1056" si="5499">IF($G1055="","",IF($E1055=1,ROUNDDOWN($G1056*7.4/1000,0),ROUNDDOWN($G1056*6/1000,0)))</f>
        <v/>
      </c>
      <c r="I1056" s="98"/>
      <c r="J1056" s="97" t="str">
        <f t="shared" si="5493"/>
        <v/>
      </c>
      <c r="K1056" s="98"/>
      <c r="L1056" s="97" t="str">
        <f t="shared" si="5494"/>
        <v/>
      </c>
      <c r="M1056" s="105"/>
      <c r="N1056" s="92"/>
      <c r="O1056" s="89"/>
      <c r="P1056" s="119"/>
      <c r="Q1056" s="103"/>
      <c r="R1056" s="103"/>
      <c r="S1056" s="111"/>
      <c r="U1056" s="16"/>
      <c r="V1056" s="16"/>
      <c r="W1056" s="16"/>
      <c r="X1056" s="16"/>
    </row>
    <row r="1057" spans="1:24" ht="14.25" thickBot="1" x14ac:dyDescent="0.2">
      <c r="A1057" s="107"/>
      <c r="B1057" s="67"/>
      <c r="C1057" s="37"/>
      <c r="D1057" s="38" t="s">
        <v>31</v>
      </c>
      <c r="E1057" s="96"/>
      <c r="F1057" s="39" t="str">
        <f t="shared" ref="F1057" si="5500">$O$12</f>
        <v>差２</v>
      </c>
      <c r="G1057" s="40" t="str">
        <f t="shared" ref="G1057" si="5501">IF(AND($G1055="",$G1056=""),"",$G1055-$G1056)</f>
        <v/>
      </c>
      <c r="H1057" s="41" t="s">
        <v>4</v>
      </c>
      <c r="I1057" s="42" t="str">
        <f t="shared" ref="I1057" si="5502">IF(AND($H1055="",$H1056=""),"",$H1055-$H1056)</f>
        <v/>
      </c>
      <c r="J1057" s="41" t="s">
        <v>5</v>
      </c>
      <c r="K1057" s="42" t="str">
        <f t="shared" ref="K1057" si="5503">IF(AND($J1055="",$J1056=""),"",$J1055-$J1056)</f>
        <v/>
      </c>
      <c r="L1057" s="43" t="s">
        <v>6</v>
      </c>
      <c r="M1057" s="40" t="str">
        <f t="shared" ref="M1057" si="5504">IF(AND($L1055="",$L1056=""),"",$L1055-$L1056)</f>
        <v/>
      </c>
      <c r="N1057" s="92"/>
      <c r="O1057" s="90"/>
      <c r="P1057" s="119"/>
      <c r="Q1057" s="103"/>
      <c r="R1057" s="103"/>
      <c r="S1057" s="112"/>
      <c r="U1057" s="16"/>
      <c r="V1057" s="16"/>
      <c r="W1057" s="16"/>
      <c r="X1057" s="16"/>
    </row>
    <row r="1058" spans="1:24" ht="15" thickTop="1" thickBot="1" x14ac:dyDescent="0.2">
      <c r="A1058" s="108"/>
      <c r="B1058" s="62" t="s">
        <v>18</v>
      </c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4"/>
      <c r="P1058" s="44" t="str">
        <f t="shared" ref="P1058" si="5505">IF(AND($P1052="",$P1055=""),"",SUM($P1052:$P1055))</f>
        <v/>
      </c>
      <c r="Q1058" s="45" t="str">
        <f t="shared" ref="Q1058" si="5506">IF(AND(Q1052="",Q1055=""),"",SUM(Q1052:Q1055))</f>
        <v/>
      </c>
      <c r="R1058" s="45" t="str">
        <f t="shared" ref="R1058" si="5507">IF(AND($R1052="",$R1055=""),"",SUM($R1052:$R1055))</f>
        <v/>
      </c>
      <c r="S1058" s="46" t="str">
        <f t="shared" ref="S1058" si="5508">IF(AND($P1058="",$Q1058="",$R1058=""),"",SUM($P1058:$R1058))</f>
        <v/>
      </c>
      <c r="T1058" s="52">
        <v>150</v>
      </c>
      <c r="U1058" s="53" t="str">
        <f t="shared" ref="U1058" si="5509">P1058</f>
        <v/>
      </c>
      <c r="V1058" s="53" t="str">
        <f t="shared" ref="V1058" si="5510">Q1058</f>
        <v/>
      </c>
      <c r="W1058" s="53" t="str">
        <f t="shared" ref="W1058" si="5511">R1058</f>
        <v/>
      </c>
      <c r="X1058" s="53" t="str">
        <f t="shared" ref="X1058" si="5512">S1058</f>
        <v/>
      </c>
    </row>
    <row r="1059" spans="1:24" ht="14.25" thickBot="1" x14ac:dyDescent="0.2">
      <c r="A1059" s="106" t="str" cm="1">
        <f t="array" aca="1" ref="A1059" ca="1">IF($B1059="","",IF(ISNUMBER(OFFSET(INDIRECT(ADDRESS(ROW(),COLUMN())),-7,0)),OFFSET(INDIRECT(ADDRESS(ROW(),COLUMN())),-7,0)+1,1))</f>
        <v/>
      </c>
      <c r="B1059" s="65"/>
      <c r="C1059" s="31"/>
      <c r="D1059" s="20" t="s">
        <v>31</v>
      </c>
      <c r="E1059" s="94" t="s">
        <v>30</v>
      </c>
      <c r="F1059" s="21" t="s">
        <v>1</v>
      </c>
      <c r="G1059" s="25"/>
      <c r="H1059" s="99" t="str">
        <f t="shared" ref="H1059" si="5513">IF($G1059="","",IF($E1059=1,ROUNDDOWN($G1059*7.4/1000,0),ROUNDDOWN($G1059*6/1000,0)))</f>
        <v/>
      </c>
      <c r="I1059" s="101"/>
      <c r="J1059" s="99" t="str">
        <f t="shared" ref="J1059" si="5514">IF($G1059="","",ROUNDDOWN($G1059*2/1000,0))</f>
        <v/>
      </c>
      <c r="K1059" s="101"/>
      <c r="L1059" s="99" t="str">
        <f t="shared" ref="L1059" si="5515">IF(G1059="","",ROUNDDOWN($G1059*2/1000,0))</f>
        <v/>
      </c>
      <c r="M1059" s="100"/>
      <c r="N1059" s="91" t="str">
        <f t="shared" ref="N1059" si="5516">IF(AND($C1059="",$C1061=""),"",ABS($C1059-$C1061)+1)</f>
        <v/>
      </c>
      <c r="O1059" s="120" t="str">
        <f t="shared" ref="O1059" si="5517">REPLACE($O$7,1,2,"差１")</f>
        <v>差１</v>
      </c>
      <c r="P1059" s="113" t="str">
        <f t="shared" ref="P1059" si="5518">IF($I1061="","",$I1061*$N1059)</f>
        <v/>
      </c>
      <c r="Q1059" s="102" t="str">
        <f t="shared" ref="Q1059" si="5519">IF($K1061="","",$K1061*$N1059)</f>
        <v/>
      </c>
      <c r="R1059" s="102" t="str">
        <f t="shared" ref="R1059" si="5520">IF($M1061="","",$M1061*$N1059)</f>
        <v/>
      </c>
      <c r="S1059" s="111"/>
      <c r="U1059" s="16"/>
      <c r="V1059" s="16"/>
      <c r="W1059" s="16"/>
      <c r="X1059" s="16"/>
    </row>
    <row r="1060" spans="1:24" ht="14.25" thickBot="1" x14ac:dyDescent="0.2">
      <c r="A1060" s="107"/>
      <c r="B1060" s="65"/>
      <c r="C1060" s="116" t="s">
        <v>11</v>
      </c>
      <c r="D1060" s="117"/>
      <c r="E1060" s="95"/>
      <c r="F1060" s="33" t="s">
        <v>2</v>
      </c>
      <c r="G1060" s="26"/>
      <c r="H1060" s="97" t="str">
        <f t="shared" ref="H1060" si="5521">IF($G1060="","",IF($E1059=1,ROUNDDOWN($G1060*7.4/1000,0),ROUNDDOWN($G1060*6/1000,0)))</f>
        <v/>
      </c>
      <c r="I1060" s="98"/>
      <c r="J1060" s="97" t="str">
        <f t="shared" ref="J1060" si="5522">IF(G1060="","",ROUNDDOWN(G1060*2/1000,0))</f>
        <v/>
      </c>
      <c r="K1060" s="98"/>
      <c r="L1060" s="97" t="str">
        <f t="shared" ref="L1060" si="5523">IF($G1060="","",ROUNDDOWN($G1060*2/1000,0))</f>
        <v/>
      </c>
      <c r="M1060" s="105"/>
      <c r="N1060" s="92"/>
      <c r="O1060" s="120"/>
      <c r="P1060" s="114"/>
      <c r="Q1060" s="103"/>
      <c r="R1060" s="103"/>
      <c r="S1060" s="111"/>
      <c r="U1060" s="16"/>
      <c r="V1060" s="16"/>
      <c r="W1060" s="16"/>
      <c r="X1060" s="16"/>
    </row>
    <row r="1061" spans="1:24" ht="14.25" thickBot="1" x14ac:dyDescent="0.2">
      <c r="A1061" s="107"/>
      <c r="B1061" s="65"/>
      <c r="C1061" s="34"/>
      <c r="D1061" s="22" t="s">
        <v>31</v>
      </c>
      <c r="E1061" s="96"/>
      <c r="F1061" s="23" t="str">
        <f t="shared" ref="F1061" si="5524">$O$9</f>
        <v>差１</v>
      </c>
      <c r="G1061" s="7" t="str">
        <f t="shared" ref="G1061" si="5525">IF(AND($G1059="",$G1060="",""),"",$G1059-$G1060)</f>
        <v/>
      </c>
      <c r="H1061" s="8" t="s">
        <v>4</v>
      </c>
      <c r="I1061" s="9" t="str">
        <f t="shared" ref="I1061" si="5526">IF(AND($H1059="",$H1060=""),"",$H1059-$H1060)</f>
        <v/>
      </c>
      <c r="J1061" s="8" t="s">
        <v>5</v>
      </c>
      <c r="K1061" s="9" t="str">
        <f t="shared" ref="K1061" si="5527">IF(AND($J1059="",$J1060=""),"",$J1059-$J1060)</f>
        <v/>
      </c>
      <c r="L1061" s="10" t="s">
        <v>6</v>
      </c>
      <c r="M1061" s="7" t="str">
        <f t="shared" ref="M1061" si="5528">IF(AND($L1059="",$L1060=""),"",$L1059-$L1060)</f>
        <v/>
      </c>
      <c r="N1061" s="93"/>
      <c r="O1061" s="120"/>
      <c r="P1061" s="115"/>
      <c r="Q1061" s="104"/>
      <c r="R1061" s="104"/>
      <c r="S1061" s="111"/>
      <c r="U1061" s="16"/>
      <c r="V1061" s="16"/>
      <c r="W1061" s="16"/>
      <c r="X1061" s="16"/>
    </row>
    <row r="1062" spans="1:24" ht="14.25" thickBot="1" x14ac:dyDescent="0.2">
      <c r="A1062" s="107"/>
      <c r="B1062" s="66"/>
      <c r="C1062" s="31"/>
      <c r="D1062" s="20" t="s">
        <v>31</v>
      </c>
      <c r="E1062" s="94"/>
      <c r="F1062" s="24" t="s">
        <v>1</v>
      </c>
      <c r="G1062" s="26"/>
      <c r="H1062" s="86" t="str">
        <f t="shared" ref="H1062" si="5529">IF($G1062="","",IF($E1062=1,ROUNDDOWN($G1062*7.4/1000,0),ROUNDDOWN($G1062*6/1000,0)))</f>
        <v/>
      </c>
      <c r="I1062" s="87"/>
      <c r="J1062" s="86" t="str">
        <f t="shared" ref="J1062:J1063" si="5530">IF($G1062="","",ROUNDDOWN($G1062*2/1000,0))</f>
        <v/>
      </c>
      <c r="K1062" s="87"/>
      <c r="L1062" s="86" t="str">
        <f t="shared" ref="L1062:L1063" si="5531">IF($G1062="","",ROUNDDOWN($G1062*2/1000,0))</f>
        <v/>
      </c>
      <c r="M1062" s="88"/>
      <c r="N1062" s="91" t="str">
        <f t="shared" ref="N1062" si="5532">IF(AND($C1062="",$C1064=""),"",ABS($C1062-$C1064)+1)</f>
        <v/>
      </c>
      <c r="O1062" s="89" t="str">
        <f t="shared" ref="O1062" si="5533">REPLACE($O$7,1,2,"差２")</f>
        <v>差２</v>
      </c>
      <c r="P1062" s="118" t="str">
        <f t="shared" ref="P1062" si="5534">IF($I1064="","",$I1064*$N1062)</f>
        <v/>
      </c>
      <c r="Q1062" s="102" t="str">
        <f t="shared" ref="Q1062:R1062" si="5535">IF($G1064="","",$G1064*$N1062)</f>
        <v/>
      </c>
      <c r="R1062" s="102" t="str">
        <f t="shared" si="5535"/>
        <v/>
      </c>
      <c r="S1062" s="111"/>
      <c r="U1062" s="16"/>
      <c r="V1062" s="16"/>
      <c r="W1062" s="16"/>
      <c r="X1062" s="16"/>
    </row>
    <row r="1063" spans="1:24" ht="14.25" thickBot="1" x14ac:dyDescent="0.2">
      <c r="A1063" s="107"/>
      <c r="B1063" s="67"/>
      <c r="C1063" s="116" t="s">
        <v>11</v>
      </c>
      <c r="D1063" s="117"/>
      <c r="E1063" s="95"/>
      <c r="F1063" s="33" t="s">
        <v>2</v>
      </c>
      <c r="G1063" s="26"/>
      <c r="H1063" s="97" t="str">
        <f t="shared" ref="H1063" si="5536">IF($G1062="","",IF($E1062=1,ROUNDDOWN($G1063*7.4/1000,0),ROUNDDOWN($G1063*6/1000,0)))</f>
        <v/>
      </c>
      <c r="I1063" s="98"/>
      <c r="J1063" s="97" t="str">
        <f t="shared" si="5530"/>
        <v/>
      </c>
      <c r="K1063" s="98"/>
      <c r="L1063" s="97" t="str">
        <f t="shared" si="5531"/>
        <v/>
      </c>
      <c r="M1063" s="105"/>
      <c r="N1063" s="92"/>
      <c r="O1063" s="89"/>
      <c r="P1063" s="119"/>
      <c r="Q1063" s="103"/>
      <c r="R1063" s="103"/>
      <c r="S1063" s="111"/>
      <c r="U1063" s="16"/>
      <c r="V1063" s="16"/>
      <c r="W1063" s="16"/>
      <c r="X1063" s="16"/>
    </row>
    <row r="1064" spans="1:24" ht="14.25" thickBot="1" x14ac:dyDescent="0.2">
      <c r="A1064" s="107"/>
      <c r="B1064" s="67"/>
      <c r="C1064" s="37"/>
      <c r="D1064" s="38" t="s">
        <v>31</v>
      </c>
      <c r="E1064" s="96"/>
      <c r="F1064" s="39" t="str">
        <f t="shared" ref="F1064" si="5537">$O$12</f>
        <v>差２</v>
      </c>
      <c r="G1064" s="40" t="str">
        <f t="shared" ref="G1064" si="5538">IF(AND($G1062="",$G1063=""),"",$G1062-$G1063)</f>
        <v/>
      </c>
      <c r="H1064" s="41" t="s">
        <v>4</v>
      </c>
      <c r="I1064" s="42" t="str">
        <f t="shared" ref="I1064" si="5539">IF(AND($H1062="",$H1063=""),"",$H1062-$H1063)</f>
        <v/>
      </c>
      <c r="J1064" s="41" t="s">
        <v>5</v>
      </c>
      <c r="K1064" s="42" t="str">
        <f t="shared" ref="K1064" si="5540">IF(AND($J1062="",$J1063=""),"",$J1062-$J1063)</f>
        <v/>
      </c>
      <c r="L1064" s="43" t="s">
        <v>6</v>
      </c>
      <c r="M1064" s="40" t="str">
        <f t="shared" ref="M1064" si="5541">IF(AND($L1062="",$L1063=""),"",$L1062-$L1063)</f>
        <v/>
      </c>
      <c r="N1064" s="92"/>
      <c r="O1064" s="90"/>
      <c r="P1064" s="119"/>
      <c r="Q1064" s="103"/>
      <c r="R1064" s="103"/>
      <c r="S1064" s="112"/>
      <c r="U1064" s="16"/>
      <c r="V1064" s="16"/>
      <c r="W1064" s="16"/>
      <c r="X1064" s="16"/>
    </row>
    <row r="1065" spans="1:24" ht="15" thickTop="1" thickBot="1" x14ac:dyDescent="0.2">
      <c r="A1065" s="108"/>
      <c r="B1065" s="62" t="s">
        <v>18</v>
      </c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4"/>
      <c r="P1065" s="44" t="str">
        <f t="shared" ref="P1065" si="5542">IF(AND($P1059="",$P1062=""),"",SUM($P1059:$P1062))</f>
        <v/>
      </c>
      <c r="Q1065" s="45" t="str">
        <f t="shared" ref="Q1065" si="5543">IF(AND(Q1059="",Q1062=""),"",SUM(Q1059:Q1062))</f>
        <v/>
      </c>
      <c r="R1065" s="45" t="str">
        <f t="shared" ref="R1065" si="5544">IF(AND($R1059="",$R1062=""),"",SUM($R1059:$R1062))</f>
        <v/>
      </c>
      <c r="S1065" s="46" t="str">
        <f t="shared" ref="S1065" si="5545">IF(AND($P1065="",$Q1065="",$R1065=""),"",SUM($P1065:$R1065))</f>
        <v/>
      </c>
      <c r="T1065" s="52">
        <v>151</v>
      </c>
      <c r="U1065" s="53" t="str">
        <f t="shared" ref="U1065" si="5546">P1065</f>
        <v/>
      </c>
      <c r="V1065" s="53" t="str">
        <f t="shared" ref="V1065" si="5547">Q1065</f>
        <v/>
      </c>
      <c r="W1065" s="53" t="str">
        <f t="shared" ref="W1065" si="5548">R1065</f>
        <v/>
      </c>
      <c r="X1065" s="53" t="str">
        <f t="shared" ref="X1065" si="5549">S1065</f>
        <v/>
      </c>
    </row>
    <row r="1066" spans="1:24" ht="14.25" thickBot="1" x14ac:dyDescent="0.2">
      <c r="A1066" s="106" t="str" cm="1">
        <f t="array" aca="1" ref="A1066" ca="1">IF($B1066="","",IF(ISNUMBER(OFFSET(INDIRECT(ADDRESS(ROW(),COLUMN())),-7,0)),OFFSET(INDIRECT(ADDRESS(ROW(),COLUMN())),-7,0)+1,1))</f>
        <v/>
      </c>
      <c r="B1066" s="65"/>
      <c r="C1066" s="31"/>
      <c r="D1066" s="20" t="s">
        <v>31</v>
      </c>
      <c r="E1066" s="94" t="s">
        <v>30</v>
      </c>
      <c r="F1066" s="21" t="s">
        <v>1</v>
      </c>
      <c r="G1066" s="25"/>
      <c r="H1066" s="99" t="str">
        <f t="shared" ref="H1066" si="5550">IF($G1066="","",IF($E1066=1,ROUNDDOWN($G1066*7.4/1000,0),ROUNDDOWN($G1066*6/1000,0)))</f>
        <v/>
      </c>
      <c r="I1066" s="101"/>
      <c r="J1066" s="99" t="str">
        <f t="shared" ref="J1066" si="5551">IF($G1066="","",ROUNDDOWN($G1066*2/1000,0))</f>
        <v/>
      </c>
      <c r="K1066" s="101"/>
      <c r="L1066" s="99" t="str">
        <f t="shared" ref="L1066" si="5552">IF(G1066="","",ROUNDDOWN($G1066*2/1000,0))</f>
        <v/>
      </c>
      <c r="M1066" s="100"/>
      <c r="N1066" s="91" t="str">
        <f t="shared" ref="N1066" si="5553">IF(AND($C1066="",$C1068=""),"",ABS($C1066-$C1068)+1)</f>
        <v/>
      </c>
      <c r="O1066" s="120" t="str">
        <f t="shared" ref="O1066" si="5554">REPLACE($O$7,1,2,"差１")</f>
        <v>差１</v>
      </c>
      <c r="P1066" s="113" t="str">
        <f t="shared" ref="P1066" si="5555">IF($I1068="","",$I1068*$N1066)</f>
        <v/>
      </c>
      <c r="Q1066" s="102" t="str">
        <f t="shared" ref="Q1066" si="5556">IF($K1068="","",$K1068*$N1066)</f>
        <v/>
      </c>
      <c r="R1066" s="102" t="str">
        <f t="shared" ref="R1066" si="5557">IF($M1068="","",$M1068*$N1066)</f>
        <v/>
      </c>
      <c r="S1066" s="111"/>
      <c r="U1066" s="16"/>
      <c r="V1066" s="16"/>
      <c r="W1066" s="16"/>
      <c r="X1066" s="16"/>
    </row>
    <row r="1067" spans="1:24" ht="14.25" thickBot="1" x14ac:dyDescent="0.2">
      <c r="A1067" s="107"/>
      <c r="B1067" s="65"/>
      <c r="C1067" s="116" t="s">
        <v>11</v>
      </c>
      <c r="D1067" s="117"/>
      <c r="E1067" s="95"/>
      <c r="F1067" s="33" t="s">
        <v>2</v>
      </c>
      <c r="G1067" s="26"/>
      <c r="H1067" s="97" t="str">
        <f t="shared" ref="H1067" si="5558">IF($G1067="","",IF($E1066=1,ROUNDDOWN($G1067*7.4/1000,0),ROUNDDOWN($G1067*6/1000,0)))</f>
        <v/>
      </c>
      <c r="I1067" s="98"/>
      <c r="J1067" s="97" t="str">
        <f t="shared" ref="J1067" si="5559">IF(G1067="","",ROUNDDOWN(G1067*2/1000,0))</f>
        <v/>
      </c>
      <c r="K1067" s="98"/>
      <c r="L1067" s="97" t="str">
        <f t="shared" ref="L1067" si="5560">IF($G1067="","",ROUNDDOWN($G1067*2/1000,0))</f>
        <v/>
      </c>
      <c r="M1067" s="105"/>
      <c r="N1067" s="92"/>
      <c r="O1067" s="120"/>
      <c r="P1067" s="114"/>
      <c r="Q1067" s="103"/>
      <c r="R1067" s="103"/>
      <c r="S1067" s="111"/>
      <c r="U1067" s="16"/>
      <c r="V1067" s="16"/>
      <c r="W1067" s="16"/>
      <c r="X1067" s="16"/>
    </row>
    <row r="1068" spans="1:24" ht="14.25" thickBot="1" x14ac:dyDescent="0.2">
      <c r="A1068" s="107"/>
      <c r="B1068" s="65"/>
      <c r="C1068" s="34"/>
      <c r="D1068" s="22" t="s">
        <v>31</v>
      </c>
      <c r="E1068" s="96"/>
      <c r="F1068" s="23" t="str">
        <f t="shared" ref="F1068" si="5561">$O$9</f>
        <v>差１</v>
      </c>
      <c r="G1068" s="7" t="str">
        <f t="shared" ref="G1068" si="5562">IF(AND($G1066="",$G1067="",""),"",$G1066-$G1067)</f>
        <v/>
      </c>
      <c r="H1068" s="8" t="s">
        <v>4</v>
      </c>
      <c r="I1068" s="9" t="str">
        <f t="shared" ref="I1068" si="5563">IF(AND($H1066="",$H1067=""),"",$H1066-$H1067)</f>
        <v/>
      </c>
      <c r="J1068" s="8" t="s">
        <v>5</v>
      </c>
      <c r="K1068" s="9" t="str">
        <f t="shared" ref="K1068" si="5564">IF(AND($J1066="",$J1067=""),"",$J1066-$J1067)</f>
        <v/>
      </c>
      <c r="L1068" s="10" t="s">
        <v>6</v>
      </c>
      <c r="M1068" s="7" t="str">
        <f t="shared" ref="M1068" si="5565">IF(AND($L1066="",$L1067=""),"",$L1066-$L1067)</f>
        <v/>
      </c>
      <c r="N1068" s="93"/>
      <c r="O1068" s="120"/>
      <c r="P1068" s="115"/>
      <c r="Q1068" s="104"/>
      <c r="R1068" s="104"/>
      <c r="S1068" s="111"/>
      <c r="U1068" s="16"/>
      <c r="V1068" s="16"/>
      <c r="W1068" s="16"/>
      <c r="X1068" s="16"/>
    </row>
    <row r="1069" spans="1:24" ht="14.25" thickBot="1" x14ac:dyDescent="0.2">
      <c r="A1069" s="107"/>
      <c r="B1069" s="66"/>
      <c r="C1069" s="31"/>
      <c r="D1069" s="20" t="s">
        <v>31</v>
      </c>
      <c r="E1069" s="94"/>
      <c r="F1069" s="24" t="s">
        <v>1</v>
      </c>
      <c r="G1069" s="26"/>
      <c r="H1069" s="86" t="str">
        <f t="shared" ref="H1069" si="5566">IF($G1069="","",IF($E1069=1,ROUNDDOWN($G1069*7.4/1000,0),ROUNDDOWN($G1069*6/1000,0)))</f>
        <v/>
      </c>
      <c r="I1069" s="87"/>
      <c r="J1069" s="86" t="str">
        <f t="shared" ref="J1069:J1070" si="5567">IF($G1069="","",ROUNDDOWN($G1069*2/1000,0))</f>
        <v/>
      </c>
      <c r="K1069" s="87"/>
      <c r="L1069" s="86" t="str">
        <f t="shared" ref="L1069:L1070" si="5568">IF($G1069="","",ROUNDDOWN($G1069*2/1000,0))</f>
        <v/>
      </c>
      <c r="M1069" s="88"/>
      <c r="N1069" s="91" t="str">
        <f t="shared" ref="N1069" si="5569">IF(AND($C1069="",$C1071=""),"",ABS($C1069-$C1071)+1)</f>
        <v/>
      </c>
      <c r="O1069" s="89" t="str">
        <f t="shared" ref="O1069" si="5570">REPLACE($O$7,1,2,"差２")</f>
        <v>差２</v>
      </c>
      <c r="P1069" s="118" t="str">
        <f t="shared" ref="P1069" si="5571">IF($I1071="","",$I1071*$N1069)</f>
        <v/>
      </c>
      <c r="Q1069" s="102" t="str">
        <f t="shared" ref="Q1069:R1069" si="5572">IF($G1071="","",$G1071*$N1069)</f>
        <v/>
      </c>
      <c r="R1069" s="102" t="str">
        <f t="shared" si="5572"/>
        <v/>
      </c>
      <c r="S1069" s="111"/>
      <c r="U1069" s="16"/>
      <c r="V1069" s="16"/>
      <c r="W1069" s="16"/>
      <c r="X1069" s="16"/>
    </row>
    <row r="1070" spans="1:24" ht="14.25" thickBot="1" x14ac:dyDescent="0.2">
      <c r="A1070" s="107"/>
      <c r="B1070" s="67"/>
      <c r="C1070" s="116" t="s">
        <v>11</v>
      </c>
      <c r="D1070" s="117"/>
      <c r="E1070" s="95"/>
      <c r="F1070" s="33" t="s">
        <v>2</v>
      </c>
      <c r="G1070" s="26"/>
      <c r="H1070" s="97" t="str">
        <f t="shared" ref="H1070" si="5573">IF($G1069="","",IF($E1069=1,ROUNDDOWN($G1070*7.4/1000,0),ROUNDDOWN($G1070*6/1000,0)))</f>
        <v/>
      </c>
      <c r="I1070" s="98"/>
      <c r="J1070" s="97" t="str">
        <f t="shared" si="5567"/>
        <v/>
      </c>
      <c r="K1070" s="98"/>
      <c r="L1070" s="97" t="str">
        <f t="shared" si="5568"/>
        <v/>
      </c>
      <c r="M1070" s="105"/>
      <c r="N1070" s="92"/>
      <c r="O1070" s="89"/>
      <c r="P1070" s="119"/>
      <c r="Q1070" s="103"/>
      <c r="R1070" s="103"/>
      <c r="S1070" s="111"/>
      <c r="U1070" s="16"/>
      <c r="V1070" s="16"/>
      <c r="W1070" s="16"/>
      <c r="X1070" s="16"/>
    </row>
    <row r="1071" spans="1:24" ht="14.25" thickBot="1" x14ac:dyDescent="0.2">
      <c r="A1071" s="107"/>
      <c r="B1071" s="67"/>
      <c r="C1071" s="37"/>
      <c r="D1071" s="38" t="s">
        <v>31</v>
      </c>
      <c r="E1071" s="96"/>
      <c r="F1071" s="39" t="str">
        <f t="shared" ref="F1071" si="5574">$O$12</f>
        <v>差２</v>
      </c>
      <c r="G1071" s="40" t="str">
        <f t="shared" ref="G1071" si="5575">IF(AND($G1069="",$G1070=""),"",$G1069-$G1070)</f>
        <v/>
      </c>
      <c r="H1071" s="41" t="s">
        <v>4</v>
      </c>
      <c r="I1071" s="42" t="str">
        <f t="shared" ref="I1071" si="5576">IF(AND($H1069="",$H1070=""),"",$H1069-$H1070)</f>
        <v/>
      </c>
      <c r="J1071" s="41" t="s">
        <v>5</v>
      </c>
      <c r="K1071" s="42" t="str">
        <f t="shared" ref="K1071" si="5577">IF(AND($J1069="",$J1070=""),"",$J1069-$J1070)</f>
        <v/>
      </c>
      <c r="L1071" s="43" t="s">
        <v>6</v>
      </c>
      <c r="M1071" s="40" t="str">
        <f t="shared" ref="M1071" si="5578">IF(AND($L1069="",$L1070=""),"",$L1069-$L1070)</f>
        <v/>
      </c>
      <c r="N1071" s="92"/>
      <c r="O1071" s="90"/>
      <c r="P1071" s="119"/>
      <c r="Q1071" s="103"/>
      <c r="R1071" s="103"/>
      <c r="S1071" s="112"/>
      <c r="U1071" s="16"/>
      <c r="V1071" s="16"/>
      <c r="W1071" s="16"/>
      <c r="X1071" s="16"/>
    </row>
    <row r="1072" spans="1:24" ht="15" thickTop="1" thickBot="1" x14ac:dyDescent="0.2">
      <c r="A1072" s="108"/>
      <c r="B1072" s="62" t="s">
        <v>18</v>
      </c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4"/>
      <c r="P1072" s="44" t="str">
        <f t="shared" ref="P1072" si="5579">IF(AND($P1066="",$P1069=""),"",SUM($P1066:$P1069))</f>
        <v/>
      </c>
      <c r="Q1072" s="45" t="str">
        <f t="shared" ref="Q1072" si="5580">IF(AND(Q1066="",Q1069=""),"",SUM(Q1066:Q1069))</f>
        <v/>
      </c>
      <c r="R1072" s="45" t="str">
        <f t="shared" ref="R1072" si="5581">IF(AND($R1066="",$R1069=""),"",SUM($R1066:$R1069))</f>
        <v/>
      </c>
      <c r="S1072" s="46" t="str">
        <f t="shared" ref="S1072" si="5582">IF(AND($P1072="",$Q1072="",$R1072=""),"",SUM($P1072:$R1072))</f>
        <v/>
      </c>
      <c r="T1072" s="52">
        <v>152</v>
      </c>
      <c r="U1072" s="53" t="str">
        <f t="shared" ref="U1072" si="5583">P1072</f>
        <v/>
      </c>
      <c r="V1072" s="53" t="str">
        <f t="shared" ref="V1072" si="5584">Q1072</f>
        <v/>
      </c>
      <c r="W1072" s="53" t="str">
        <f t="shared" ref="W1072" si="5585">R1072</f>
        <v/>
      </c>
      <c r="X1072" s="53" t="str">
        <f t="shared" ref="X1072" si="5586">S1072</f>
        <v/>
      </c>
    </row>
    <row r="1073" spans="1:24" ht="14.25" thickBot="1" x14ac:dyDescent="0.2">
      <c r="A1073" s="106" t="str" cm="1">
        <f t="array" aca="1" ref="A1073" ca="1">IF($B1073="","",IF(ISNUMBER(OFFSET(INDIRECT(ADDRESS(ROW(),COLUMN())),-7,0)),OFFSET(INDIRECT(ADDRESS(ROW(),COLUMN())),-7,0)+1,1))</f>
        <v/>
      </c>
      <c r="B1073" s="65"/>
      <c r="C1073" s="31"/>
      <c r="D1073" s="20" t="s">
        <v>31</v>
      </c>
      <c r="E1073" s="94" t="s">
        <v>30</v>
      </c>
      <c r="F1073" s="21" t="s">
        <v>1</v>
      </c>
      <c r="G1073" s="25"/>
      <c r="H1073" s="99" t="str">
        <f t="shared" ref="H1073" si="5587">IF($G1073="","",IF($E1073=1,ROUNDDOWN($G1073*7.4/1000,0),ROUNDDOWN($G1073*6/1000,0)))</f>
        <v/>
      </c>
      <c r="I1073" s="101"/>
      <c r="J1073" s="99" t="str">
        <f t="shared" ref="J1073" si="5588">IF($G1073="","",ROUNDDOWN($G1073*2/1000,0))</f>
        <v/>
      </c>
      <c r="K1073" s="101"/>
      <c r="L1073" s="99" t="str">
        <f t="shared" ref="L1073" si="5589">IF(G1073="","",ROUNDDOWN($G1073*2/1000,0))</f>
        <v/>
      </c>
      <c r="M1073" s="100"/>
      <c r="N1073" s="91" t="str">
        <f t="shared" ref="N1073" si="5590">IF(AND($C1073="",$C1075=""),"",ABS($C1073-$C1075)+1)</f>
        <v/>
      </c>
      <c r="O1073" s="120" t="str">
        <f t="shared" ref="O1073" si="5591">REPLACE($O$7,1,2,"差１")</f>
        <v>差１</v>
      </c>
      <c r="P1073" s="113" t="str">
        <f t="shared" ref="P1073" si="5592">IF($I1075="","",$I1075*$N1073)</f>
        <v/>
      </c>
      <c r="Q1073" s="102" t="str">
        <f t="shared" ref="Q1073" si="5593">IF($K1075="","",$K1075*$N1073)</f>
        <v/>
      </c>
      <c r="R1073" s="102" t="str">
        <f t="shared" ref="R1073" si="5594">IF($M1075="","",$M1075*$N1073)</f>
        <v/>
      </c>
      <c r="S1073" s="111"/>
      <c r="U1073" s="16"/>
      <c r="V1073" s="16"/>
      <c r="W1073" s="16"/>
      <c r="X1073" s="16"/>
    </row>
    <row r="1074" spans="1:24" ht="14.25" thickBot="1" x14ac:dyDescent="0.2">
      <c r="A1074" s="107"/>
      <c r="B1074" s="65"/>
      <c r="C1074" s="116" t="s">
        <v>11</v>
      </c>
      <c r="D1074" s="117"/>
      <c r="E1074" s="95"/>
      <c r="F1074" s="33" t="s">
        <v>2</v>
      </c>
      <c r="G1074" s="26"/>
      <c r="H1074" s="97" t="str">
        <f t="shared" ref="H1074" si="5595">IF($G1074="","",IF($E1073=1,ROUNDDOWN($G1074*7.4/1000,0),ROUNDDOWN($G1074*6/1000,0)))</f>
        <v/>
      </c>
      <c r="I1074" s="98"/>
      <c r="J1074" s="97" t="str">
        <f t="shared" ref="J1074" si="5596">IF(G1074="","",ROUNDDOWN(G1074*2/1000,0))</f>
        <v/>
      </c>
      <c r="K1074" s="98"/>
      <c r="L1074" s="97" t="str">
        <f t="shared" ref="L1074" si="5597">IF($G1074="","",ROUNDDOWN($G1074*2/1000,0))</f>
        <v/>
      </c>
      <c r="M1074" s="105"/>
      <c r="N1074" s="92"/>
      <c r="O1074" s="120"/>
      <c r="P1074" s="114"/>
      <c r="Q1074" s="103"/>
      <c r="R1074" s="103"/>
      <c r="S1074" s="111"/>
      <c r="U1074" s="16"/>
      <c r="V1074" s="16"/>
      <c r="W1074" s="16"/>
      <c r="X1074" s="16"/>
    </row>
    <row r="1075" spans="1:24" ht="14.25" thickBot="1" x14ac:dyDescent="0.2">
      <c r="A1075" s="107"/>
      <c r="B1075" s="65"/>
      <c r="C1075" s="34"/>
      <c r="D1075" s="22" t="s">
        <v>31</v>
      </c>
      <c r="E1075" s="96"/>
      <c r="F1075" s="23" t="str">
        <f t="shared" ref="F1075" si="5598">$O$9</f>
        <v>差１</v>
      </c>
      <c r="G1075" s="7" t="str">
        <f t="shared" ref="G1075" si="5599">IF(AND($G1073="",$G1074="",""),"",$G1073-$G1074)</f>
        <v/>
      </c>
      <c r="H1075" s="8" t="s">
        <v>4</v>
      </c>
      <c r="I1075" s="9" t="str">
        <f t="shared" ref="I1075" si="5600">IF(AND($H1073="",$H1074=""),"",$H1073-$H1074)</f>
        <v/>
      </c>
      <c r="J1075" s="8" t="s">
        <v>5</v>
      </c>
      <c r="K1075" s="9" t="str">
        <f t="shared" ref="K1075" si="5601">IF(AND($J1073="",$J1074=""),"",$J1073-$J1074)</f>
        <v/>
      </c>
      <c r="L1075" s="10" t="s">
        <v>6</v>
      </c>
      <c r="M1075" s="7" t="str">
        <f t="shared" ref="M1075" si="5602">IF(AND($L1073="",$L1074=""),"",$L1073-$L1074)</f>
        <v/>
      </c>
      <c r="N1075" s="93"/>
      <c r="O1075" s="120"/>
      <c r="P1075" s="115"/>
      <c r="Q1075" s="104"/>
      <c r="R1075" s="104"/>
      <c r="S1075" s="111"/>
      <c r="U1075" s="16"/>
      <c r="V1075" s="16"/>
      <c r="W1075" s="16"/>
      <c r="X1075" s="16"/>
    </row>
    <row r="1076" spans="1:24" ht="14.25" thickBot="1" x14ac:dyDescent="0.2">
      <c r="A1076" s="107"/>
      <c r="B1076" s="66"/>
      <c r="C1076" s="31"/>
      <c r="D1076" s="20" t="s">
        <v>31</v>
      </c>
      <c r="E1076" s="94"/>
      <c r="F1076" s="24" t="s">
        <v>1</v>
      </c>
      <c r="G1076" s="26"/>
      <c r="H1076" s="86" t="str">
        <f t="shared" ref="H1076" si="5603">IF($G1076="","",IF($E1076=1,ROUNDDOWN($G1076*7.4/1000,0),ROUNDDOWN($G1076*6/1000,0)))</f>
        <v/>
      </c>
      <c r="I1076" s="87"/>
      <c r="J1076" s="86" t="str">
        <f t="shared" ref="J1076:J1077" si="5604">IF($G1076="","",ROUNDDOWN($G1076*2/1000,0))</f>
        <v/>
      </c>
      <c r="K1076" s="87"/>
      <c r="L1076" s="86" t="str">
        <f t="shared" ref="L1076:L1077" si="5605">IF($G1076="","",ROUNDDOWN($G1076*2/1000,0))</f>
        <v/>
      </c>
      <c r="M1076" s="88"/>
      <c r="N1076" s="91" t="str">
        <f t="shared" ref="N1076" si="5606">IF(AND($C1076="",$C1078=""),"",ABS($C1076-$C1078)+1)</f>
        <v/>
      </c>
      <c r="O1076" s="89" t="str">
        <f t="shared" ref="O1076" si="5607">REPLACE($O$7,1,2,"差２")</f>
        <v>差２</v>
      </c>
      <c r="P1076" s="118" t="str">
        <f t="shared" ref="P1076" si="5608">IF($I1078="","",$I1078*$N1076)</f>
        <v/>
      </c>
      <c r="Q1076" s="102" t="str">
        <f t="shared" ref="Q1076:R1076" si="5609">IF($G1078="","",$G1078*$N1076)</f>
        <v/>
      </c>
      <c r="R1076" s="102" t="str">
        <f t="shared" si="5609"/>
        <v/>
      </c>
      <c r="S1076" s="111"/>
      <c r="U1076" s="16"/>
      <c r="V1076" s="16"/>
      <c r="W1076" s="16"/>
      <c r="X1076" s="16"/>
    </row>
    <row r="1077" spans="1:24" ht="14.25" thickBot="1" x14ac:dyDescent="0.2">
      <c r="A1077" s="107"/>
      <c r="B1077" s="67"/>
      <c r="C1077" s="116" t="s">
        <v>11</v>
      </c>
      <c r="D1077" s="117"/>
      <c r="E1077" s="95"/>
      <c r="F1077" s="33" t="s">
        <v>2</v>
      </c>
      <c r="G1077" s="26"/>
      <c r="H1077" s="97" t="str">
        <f t="shared" ref="H1077" si="5610">IF($G1076="","",IF($E1076=1,ROUNDDOWN($G1077*7.4/1000,0),ROUNDDOWN($G1077*6/1000,0)))</f>
        <v/>
      </c>
      <c r="I1077" s="98"/>
      <c r="J1077" s="97" t="str">
        <f t="shared" si="5604"/>
        <v/>
      </c>
      <c r="K1077" s="98"/>
      <c r="L1077" s="97" t="str">
        <f t="shared" si="5605"/>
        <v/>
      </c>
      <c r="M1077" s="105"/>
      <c r="N1077" s="92"/>
      <c r="O1077" s="89"/>
      <c r="P1077" s="119"/>
      <c r="Q1077" s="103"/>
      <c r="R1077" s="103"/>
      <c r="S1077" s="111"/>
      <c r="U1077" s="16"/>
      <c r="V1077" s="16"/>
      <c r="W1077" s="16"/>
      <c r="X1077" s="16"/>
    </row>
    <row r="1078" spans="1:24" ht="14.25" thickBot="1" x14ac:dyDescent="0.2">
      <c r="A1078" s="107"/>
      <c r="B1078" s="67"/>
      <c r="C1078" s="37"/>
      <c r="D1078" s="38" t="s">
        <v>31</v>
      </c>
      <c r="E1078" s="96"/>
      <c r="F1078" s="39" t="str">
        <f t="shared" ref="F1078" si="5611">$O$12</f>
        <v>差２</v>
      </c>
      <c r="G1078" s="40" t="str">
        <f t="shared" ref="G1078" si="5612">IF(AND($G1076="",$G1077=""),"",$G1076-$G1077)</f>
        <v/>
      </c>
      <c r="H1078" s="41" t="s">
        <v>4</v>
      </c>
      <c r="I1078" s="42" t="str">
        <f t="shared" ref="I1078" si="5613">IF(AND($H1076="",$H1077=""),"",$H1076-$H1077)</f>
        <v/>
      </c>
      <c r="J1078" s="41" t="s">
        <v>5</v>
      </c>
      <c r="K1078" s="42" t="str">
        <f t="shared" ref="K1078" si="5614">IF(AND($J1076="",$J1077=""),"",$J1076-$J1077)</f>
        <v/>
      </c>
      <c r="L1078" s="43" t="s">
        <v>6</v>
      </c>
      <c r="M1078" s="40" t="str">
        <f t="shared" ref="M1078" si="5615">IF(AND($L1076="",$L1077=""),"",$L1076-$L1077)</f>
        <v/>
      </c>
      <c r="N1078" s="92"/>
      <c r="O1078" s="90"/>
      <c r="P1078" s="119"/>
      <c r="Q1078" s="103"/>
      <c r="R1078" s="103"/>
      <c r="S1078" s="112"/>
      <c r="U1078" s="16"/>
      <c r="V1078" s="16"/>
      <c r="W1078" s="16"/>
      <c r="X1078" s="16"/>
    </row>
    <row r="1079" spans="1:24" ht="15" thickTop="1" thickBot="1" x14ac:dyDescent="0.2">
      <c r="A1079" s="108"/>
      <c r="B1079" s="62" t="s">
        <v>18</v>
      </c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4"/>
      <c r="P1079" s="44" t="str">
        <f t="shared" ref="P1079" si="5616">IF(AND($P1073="",$P1076=""),"",SUM($P1073:$P1076))</f>
        <v/>
      </c>
      <c r="Q1079" s="45" t="str">
        <f t="shared" ref="Q1079" si="5617">IF(AND(Q1073="",Q1076=""),"",SUM(Q1073:Q1076))</f>
        <v/>
      </c>
      <c r="R1079" s="45" t="str">
        <f t="shared" ref="R1079" si="5618">IF(AND($R1073="",$R1076=""),"",SUM($R1073:$R1076))</f>
        <v/>
      </c>
      <c r="S1079" s="46" t="str">
        <f t="shared" ref="S1079" si="5619">IF(AND($P1079="",$Q1079="",$R1079=""),"",SUM($P1079:$R1079))</f>
        <v/>
      </c>
      <c r="T1079" s="52">
        <v>153</v>
      </c>
      <c r="U1079" s="53" t="str">
        <f t="shared" ref="U1079" si="5620">P1079</f>
        <v/>
      </c>
      <c r="V1079" s="53" t="str">
        <f t="shared" ref="V1079" si="5621">Q1079</f>
        <v/>
      </c>
      <c r="W1079" s="53" t="str">
        <f t="shared" ref="W1079" si="5622">R1079</f>
        <v/>
      </c>
      <c r="X1079" s="53" t="str">
        <f t="shared" ref="X1079" si="5623">S1079</f>
        <v/>
      </c>
    </row>
    <row r="1080" spans="1:24" ht="14.25" thickBot="1" x14ac:dyDescent="0.2">
      <c r="A1080" s="106" t="str" cm="1">
        <f t="array" aca="1" ref="A1080" ca="1">IF($B1080="","",IF(ISNUMBER(OFFSET(INDIRECT(ADDRESS(ROW(),COLUMN())),-7,0)),OFFSET(INDIRECT(ADDRESS(ROW(),COLUMN())),-7,0)+1,1))</f>
        <v/>
      </c>
      <c r="B1080" s="65"/>
      <c r="C1080" s="31"/>
      <c r="D1080" s="20" t="s">
        <v>31</v>
      </c>
      <c r="E1080" s="94" t="s">
        <v>30</v>
      </c>
      <c r="F1080" s="21" t="s">
        <v>1</v>
      </c>
      <c r="G1080" s="25"/>
      <c r="H1080" s="99" t="str">
        <f t="shared" ref="H1080" si="5624">IF($G1080="","",IF($E1080=1,ROUNDDOWN($G1080*7.4/1000,0),ROUNDDOWN($G1080*6/1000,0)))</f>
        <v/>
      </c>
      <c r="I1080" s="101"/>
      <c r="J1080" s="99" t="str">
        <f t="shared" ref="J1080" si="5625">IF($G1080="","",ROUNDDOWN($G1080*2/1000,0))</f>
        <v/>
      </c>
      <c r="K1080" s="101"/>
      <c r="L1080" s="99" t="str">
        <f t="shared" ref="L1080" si="5626">IF(G1080="","",ROUNDDOWN($G1080*2/1000,0))</f>
        <v/>
      </c>
      <c r="M1080" s="100"/>
      <c r="N1080" s="91" t="str">
        <f t="shared" ref="N1080" si="5627">IF(AND($C1080="",$C1082=""),"",ABS($C1080-$C1082)+1)</f>
        <v/>
      </c>
      <c r="O1080" s="120" t="str">
        <f t="shared" ref="O1080" si="5628">REPLACE($O$7,1,2,"差１")</f>
        <v>差１</v>
      </c>
      <c r="P1080" s="113" t="str">
        <f t="shared" ref="P1080" si="5629">IF($I1082="","",$I1082*$N1080)</f>
        <v/>
      </c>
      <c r="Q1080" s="102" t="str">
        <f t="shared" ref="Q1080" si="5630">IF($K1082="","",$K1082*$N1080)</f>
        <v/>
      </c>
      <c r="R1080" s="102" t="str">
        <f t="shared" ref="R1080" si="5631">IF($M1082="","",$M1082*$N1080)</f>
        <v/>
      </c>
      <c r="S1080" s="111"/>
      <c r="U1080" s="16"/>
      <c r="V1080" s="16"/>
      <c r="W1080" s="16"/>
      <c r="X1080" s="16"/>
    </row>
    <row r="1081" spans="1:24" ht="14.25" thickBot="1" x14ac:dyDescent="0.2">
      <c r="A1081" s="107"/>
      <c r="B1081" s="65"/>
      <c r="C1081" s="116" t="s">
        <v>11</v>
      </c>
      <c r="D1081" s="117"/>
      <c r="E1081" s="95"/>
      <c r="F1081" s="33" t="s">
        <v>2</v>
      </c>
      <c r="G1081" s="26"/>
      <c r="H1081" s="97" t="str">
        <f t="shared" ref="H1081" si="5632">IF($G1081="","",IF($E1080=1,ROUNDDOWN($G1081*7.4/1000,0),ROUNDDOWN($G1081*6/1000,0)))</f>
        <v/>
      </c>
      <c r="I1081" s="98"/>
      <c r="J1081" s="97" t="str">
        <f t="shared" ref="J1081" si="5633">IF(G1081="","",ROUNDDOWN(G1081*2/1000,0))</f>
        <v/>
      </c>
      <c r="K1081" s="98"/>
      <c r="L1081" s="97" t="str">
        <f t="shared" ref="L1081" si="5634">IF($G1081="","",ROUNDDOWN($G1081*2/1000,0))</f>
        <v/>
      </c>
      <c r="M1081" s="105"/>
      <c r="N1081" s="92"/>
      <c r="O1081" s="120"/>
      <c r="P1081" s="114"/>
      <c r="Q1081" s="103"/>
      <c r="R1081" s="103"/>
      <c r="S1081" s="111"/>
      <c r="U1081" s="16"/>
      <c r="V1081" s="16"/>
      <c r="W1081" s="16"/>
      <c r="X1081" s="16"/>
    </row>
    <row r="1082" spans="1:24" ht="14.25" thickBot="1" x14ac:dyDescent="0.2">
      <c r="A1082" s="107"/>
      <c r="B1082" s="65"/>
      <c r="C1082" s="34"/>
      <c r="D1082" s="22" t="s">
        <v>31</v>
      </c>
      <c r="E1082" s="96"/>
      <c r="F1082" s="23" t="str">
        <f t="shared" ref="F1082" si="5635">$O$9</f>
        <v>差１</v>
      </c>
      <c r="G1082" s="7" t="str">
        <f t="shared" ref="G1082" si="5636">IF(AND($G1080="",$G1081="",""),"",$G1080-$G1081)</f>
        <v/>
      </c>
      <c r="H1082" s="8" t="s">
        <v>4</v>
      </c>
      <c r="I1082" s="9" t="str">
        <f t="shared" ref="I1082" si="5637">IF(AND($H1080="",$H1081=""),"",$H1080-$H1081)</f>
        <v/>
      </c>
      <c r="J1082" s="8" t="s">
        <v>5</v>
      </c>
      <c r="K1082" s="9" t="str">
        <f t="shared" ref="K1082" si="5638">IF(AND($J1080="",$J1081=""),"",$J1080-$J1081)</f>
        <v/>
      </c>
      <c r="L1082" s="10" t="s">
        <v>6</v>
      </c>
      <c r="M1082" s="7" t="str">
        <f t="shared" ref="M1082" si="5639">IF(AND($L1080="",$L1081=""),"",$L1080-$L1081)</f>
        <v/>
      </c>
      <c r="N1082" s="93"/>
      <c r="O1082" s="120"/>
      <c r="P1082" s="115"/>
      <c r="Q1082" s="104"/>
      <c r="R1082" s="104"/>
      <c r="S1082" s="111"/>
      <c r="U1082" s="16"/>
      <c r="V1082" s="16"/>
      <c r="W1082" s="16"/>
      <c r="X1082" s="16"/>
    </row>
    <row r="1083" spans="1:24" ht="14.25" thickBot="1" x14ac:dyDescent="0.2">
      <c r="A1083" s="107"/>
      <c r="B1083" s="66"/>
      <c r="C1083" s="31"/>
      <c r="D1083" s="20" t="s">
        <v>31</v>
      </c>
      <c r="E1083" s="94"/>
      <c r="F1083" s="24" t="s">
        <v>1</v>
      </c>
      <c r="G1083" s="26"/>
      <c r="H1083" s="86" t="str">
        <f t="shared" ref="H1083" si="5640">IF($G1083="","",IF($E1083=1,ROUNDDOWN($G1083*7.4/1000,0),ROUNDDOWN($G1083*6/1000,0)))</f>
        <v/>
      </c>
      <c r="I1083" s="87"/>
      <c r="J1083" s="86" t="str">
        <f t="shared" ref="J1083:J1084" si="5641">IF($G1083="","",ROUNDDOWN($G1083*2/1000,0))</f>
        <v/>
      </c>
      <c r="K1083" s="87"/>
      <c r="L1083" s="86" t="str">
        <f t="shared" ref="L1083:L1084" si="5642">IF($G1083="","",ROUNDDOWN($G1083*2/1000,0))</f>
        <v/>
      </c>
      <c r="M1083" s="88"/>
      <c r="N1083" s="91" t="str">
        <f t="shared" ref="N1083" si="5643">IF(AND($C1083="",$C1085=""),"",ABS($C1083-$C1085)+1)</f>
        <v/>
      </c>
      <c r="O1083" s="89" t="str">
        <f t="shared" ref="O1083" si="5644">REPLACE($O$7,1,2,"差２")</f>
        <v>差２</v>
      </c>
      <c r="P1083" s="118" t="str">
        <f t="shared" ref="P1083" si="5645">IF($I1085="","",$I1085*$N1083)</f>
        <v/>
      </c>
      <c r="Q1083" s="102" t="str">
        <f t="shared" ref="Q1083:R1083" si="5646">IF($G1085="","",$G1085*$N1083)</f>
        <v/>
      </c>
      <c r="R1083" s="102" t="str">
        <f t="shared" si="5646"/>
        <v/>
      </c>
      <c r="S1083" s="111"/>
      <c r="U1083" s="16"/>
      <c r="V1083" s="16"/>
      <c r="W1083" s="16"/>
      <c r="X1083" s="16"/>
    </row>
    <row r="1084" spans="1:24" ht="14.25" thickBot="1" x14ac:dyDescent="0.2">
      <c r="A1084" s="107"/>
      <c r="B1084" s="67"/>
      <c r="C1084" s="116" t="s">
        <v>11</v>
      </c>
      <c r="D1084" s="117"/>
      <c r="E1084" s="95"/>
      <c r="F1084" s="33" t="s">
        <v>2</v>
      </c>
      <c r="G1084" s="26"/>
      <c r="H1084" s="97" t="str">
        <f t="shared" ref="H1084" si="5647">IF($G1083="","",IF($E1083=1,ROUNDDOWN($G1084*7.4/1000,0),ROUNDDOWN($G1084*6/1000,0)))</f>
        <v/>
      </c>
      <c r="I1084" s="98"/>
      <c r="J1084" s="97" t="str">
        <f t="shared" si="5641"/>
        <v/>
      </c>
      <c r="K1084" s="98"/>
      <c r="L1084" s="97" t="str">
        <f t="shared" si="5642"/>
        <v/>
      </c>
      <c r="M1084" s="105"/>
      <c r="N1084" s="92"/>
      <c r="O1084" s="89"/>
      <c r="P1084" s="119"/>
      <c r="Q1084" s="103"/>
      <c r="R1084" s="103"/>
      <c r="S1084" s="111"/>
      <c r="U1084" s="16"/>
      <c r="V1084" s="16"/>
      <c r="W1084" s="16"/>
      <c r="X1084" s="16"/>
    </row>
    <row r="1085" spans="1:24" ht="14.25" thickBot="1" x14ac:dyDescent="0.2">
      <c r="A1085" s="107"/>
      <c r="B1085" s="67"/>
      <c r="C1085" s="37"/>
      <c r="D1085" s="38" t="s">
        <v>31</v>
      </c>
      <c r="E1085" s="96"/>
      <c r="F1085" s="39" t="str">
        <f t="shared" ref="F1085" si="5648">$O$12</f>
        <v>差２</v>
      </c>
      <c r="G1085" s="40" t="str">
        <f t="shared" ref="G1085" si="5649">IF(AND($G1083="",$G1084=""),"",$G1083-$G1084)</f>
        <v/>
      </c>
      <c r="H1085" s="41" t="s">
        <v>4</v>
      </c>
      <c r="I1085" s="42" t="str">
        <f t="shared" ref="I1085" si="5650">IF(AND($H1083="",$H1084=""),"",$H1083-$H1084)</f>
        <v/>
      </c>
      <c r="J1085" s="41" t="s">
        <v>5</v>
      </c>
      <c r="K1085" s="42" t="str">
        <f t="shared" ref="K1085" si="5651">IF(AND($J1083="",$J1084=""),"",$J1083-$J1084)</f>
        <v/>
      </c>
      <c r="L1085" s="43" t="s">
        <v>6</v>
      </c>
      <c r="M1085" s="40" t="str">
        <f t="shared" ref="M1085" si="5652">IF(AND($L1083="",$L1084=""),"",$L1083-$L1084)</f>
        <v/>
      </c>
      <c r="N1085" s="92"/>
      <c r="O1085" s="90"/>
      <c r="P1085" s="119"/>
      <c r="Q1085" s="103"/>
      <c r="R1085" s="103"/>
      <c r="S1085" s="112"/>
      <c r="U1085" s="16"/>
      <c r="V1085" s="16"/>
      <c r="W1085" s="16"/>
      <c r="X1085" s="16"/>
    </row>
    <row r="1086" spans="1:24" ht="15" thickTop="1" thickBot="1" x14ac:dyDescent="0.2">
      <c r="A1086" s="108"/>
      <c r="B1086" s="62" t="s">
        <v>18</v>
      </c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4"/>
      <c r="P1086" s="44" t="str">
        <f t="shared" ref="P1086" si="5653">IF(AND($P1080="",$P1083=""),"",SUM($P1080:$P1083))</f>
        <v/>
      </c>
      <c r="Q1086" s="45" t="str">
        <f t="shared" ref="Q1086" si="5654">IF(AND(Q1080="",Q1083=""),"",SUM(Q1080:Q1083))</f>
        <v/>
      </c>
      <c r="R1086" s="45" t="str">
        <f t="shared" ref="R1086" si="5655">IF(AND($R1080="",$R1083=""),"",SUM($R1080:$R1083))</f>
        <v/>
      </c>
      <c r="S1086" s="46" t="str">
        <f t="shared" ref="S1086" si="5656">IF(AND($P1086="",$Q1086="",$R1086=""),"",SUM($P1086:$R1086))</f>
        <v/>
      </c>
      <c r="T1086" s="52">
        <v>154</v>
      </c>
      <c r="U1086" s="53" t="str">
        <f t="shared" ref="U1086" si="5657">P1086</f>
        <v/>
      </c>
      <c r="V1086" s="53" t="str">
        <f t="shared" ref="V1086" si="5658">Q1086</f>
        <v/>
      </c>
      <c r="W1086" s="53" t="str">
        <f t="shared" ref="W1086" si="5659">R1086</f>
        <v/>
      </c>
      <c r="X1086" s="53" t="str">
        <f t="shared" ref="X1086" si="5660">S1086</f>
        <v/>
      </c>
    </row>
    <row r="1087" spans="1:24" ht="14.25" thickBot="1" x14ac:dyDescent="0.2">
      <c r="A1087" s="106" t="str" cm="1">
        <f t="array" aca="1" ref="A1087" ca="1">IF($B1087="","",IF(ISNUMBER(OFFSET(INDIRECT(ADDRESS(ROW(),COLUMN())),-7,0)),OFFSET(INDIRECT(ADDRESS(ROW(),COLUMN())),-7,0)+1,1))</f>
        <v/>
      </c>
      <c r="B1087" s="65"/>
      <c r="C1087" s="31"/>
      <c r="D1087" s="20" t="s">
        <v>31</v>
      </c>
      <c r="E1087" s="94" t="s">
        <v>30</v>
      </c>
      <c r="F1087" s="21" t="s">
        <v>1</v>
      </c>
      <c r="G1087" s="25"/>
      <c r="H1087" s="99" t="str">
        <f t="shared" ref="H1087" si="5661">IF($G1087="","",IF($E1087=1,ROUNDDOWN($G1087*7.4/1000,0),ROUNDDOWN($G1087*6/1000,0)))</f>
        <v/>
      </c>
      <c r="I1087" s="101"/>
      <c r="J1087" s="99" t="str">
        <f t="shared" ref="J1087" si="5662">IF($G1087="","",ROUNDDOWN($G1087*2/1000,0))</f>
        <v/>
      </c>
      <c r="K1087" s="101"/>
      <c r="L1087" s="99" t="str">
        <f t="shared" ref="L1087" si="5663">IF(G1087="","",ROUNDDOWN($G1087*2/1000,0))</f>
        <v/>
      </c>
      <c r="M1087" s="100"/>
      <c r="N1087" s="91" t="str">
        <f t="shared" ref="N1087" si="5664">IF(AND($C1087="",$C1089=""),"",ABS($C1087-$C1089)+1)</f>
        <v/>
      </c>
      <c r="O1087" s="120" t="str">
        <f t="shared" ref="O1087" si="5665">REPLACE($O$7,1,2,"差１")</f>
        <v>差１</v>
      </c>
      <c r="P1087" s="113" t="str">
        <f t="shared" ref="P1087" si="5666">IF($I1089="","",$I1089*$N1087)</f>
        <v/>
      </c>
      <c r="Q1087" s="102" t="str">
        <f t="shared" ref="Q1087" si="5667">IF($K1089="","",$K1089*$N1087)</f>
        <v/>
      </c>
      <c r="R1087" s="102" t="str">
        <f t="shared" ref="R1087" si="5668">IF($M1089="","",$M1089*$N1087)</f>
        <v/>
      </c>
      <c r="S1087" s="111"/>
      <c r="U1087" s="16"/>
      <c r="V1087" s="16"/>
      <c r="W1087" s="16"/>
      <c r="X1087" s="16"/>
    </row>
    <row r="1088" spans="1:24" ht="14.25" thickBot="1" x14ac:dyDescent="0.2">
      <c r="A1088" s="107"/>
      <c r="B1088" s="65"/>
      <c r="C1088" s="116" t="s">
        <v>11</v>
      </c>
      <c r="D1088" s="117"/>
      <c r="E1088" s="95"/>
      <c r="F1088" s="33" t="s">
        <v>2</v>
      </c>
      <c r="G1088" s="26"/>
      <c r="H1088" s="97" t="str">
        <f t="shared" ref="H1088" si="5669">IF($G1088="","",IF($E1087=1,ROUNDDOWN($G1088*7.4/1000,0),ROUNDDOWN($G1088*6/1000,0)))</f>
        <v/>
      </c>
      <c r="I1088" s="98"/>
      <c r="J1088" s="97" t="str">
        <f t="shared" ref="J1088" si="5670">IF(G1088="","",ROUNDDOWN(G1088*2/1000,0))</f>
        <v/>
      </c>
      <c r="K1088" s="98"/>
      <c r="L1088" s="97" t="str">
        <f t="shared" ref="L1088" si="5671">IF($G1088="","",ROUNDDOWN($G1088*2/1000,0))</f>
        <v/>
      </c>
      <c r="M1088" s="105"/>
      <c r="N1088" s="92"/>
      <c r="O1088" s="120"/>
      <c r="P1088" s="114"/>
      <c r="Q1088" s="103"/>
      <c r="R1088" s="103"/>
      <c r="S1088" s="111"/>
      <c r="U1088" s="16"/>
      <c r="V1088" s="16"/>
      <c r="W1088" s="16"/>
      <c r="X1088" s="16"/>
    </row>
    <row r="1089" spans="1:24" ht="14.25" thickBot="1" x14ac:dyDescent="0.2">
      <c r="A1089" s="107"/>
      <c r="B1089" s="65"/>
      <c r="C1089" s="34"/>
      <c r="D1089" s="22" t="s">
        <v>31</v>
      </c>
      <c r="E1089" s="96"/>
      <c r="F1089" s="23" t="str">
        <f t="shared" ref="F1089" si="5672">$O$9</f>
        <v>差１</v>
      </c>
      <c r="G1089" s="7" t="str">
        <f t="shared" ref="G1089" si="5673">IF(AND($G1087="",$G1088="",""),"",$G1087-$G1088)</f>
        <v/>
      </c>
      <c r="H1089" s="8" t="s">
        <v>4</v>
      </c>
      <c r="I1089" s="9" t="str">
        <f t="shared" ref="I1089" si="5674">IF(AND($H1087="",$H1088=""),"",$H1087-$H1088)</f>
        <v/>
      </c>
      <c r="J1089" s="8" t="s">
        <v>5</v>
      </c>
      <c r="K1089" s="9" t="str">
        <f t="shared" ref="K1089" si="5675">IF(AND($J1087="",$J1088=""),"",$J1087-$J1088)</f>
        <v/>
      </c>
      <c r="L1089" s="10" t="s">
        <v>6</v>
      </c>
      <c r="M1089" s="7" t="str">
        <f t="shared" ref="M1089" si="5676">IF(AND($L1087="",$L1088=""),"",$L1087-$L1088)</f>
        <v/>
      </c>
      <c r="N1089" s="93"/>
      <c r="O1089" s="120"/>
      <c r="P1089" s="115"/>
      <c r="Q1089" s="104"/>
      <c r="R1089" s="104"/>
      <c r="S1089" s="111"/>
      <c r="U1089" s="16"/>
      <c r="V1089" s="16"/>
      <c r="W1089" s="16"/>
      <c r="X1089" s="16"/>
    </row>
    <row r="1090" spans="1:24" ht="14.25" thickBot="1" x14ac:dyDescent="0.2">
      <c r="A1090" s="107"/>
      <c r="B1090" s="66"/>
      <c r="C1090" s="31"/>
      <c r="D1090" s="20" t="s">
        <v>31</v>
      </c>
      <c r="E1090" s="94"/>
      <c r="F1090" s="24" t="s">
        <v>1</v>
      </c>
      <c r="G1090" s="26"/>
      <c r="H1090" s="86" t="str">
        <f t="shared" ref="H1090" si="5677">IF($G1090="","",IF($E1090=1,ROUNDDOWN($G1090*7.4/1000,0),ROUNDDOWN($G1090*6/1000,0)))</f>
        <v/>
      </c>
      <c r="I1090" s="87"/>
      <c r="J1090" s="86" t="str">
        <f t="shared" ref="J1090:J1091" si="5678">IF($G1090="","",ROUNDDOWN($G1090*2/1000,0))</f>
        <v/>
      </c>
      <c r="K1090" s="87"/>
      <c r="L1090" s="86" t="str">
        <f t="shared" ref="L1090:L1091" si="5679">IF($G1090="","",ROUNDDOWN($G1090*2/1000,0))</f>
        <v/>
      </c>
      <c r="M1090" s="88"/>
      <c r="N1090" s="91" t="str">
        <f t="shared" ref="N1090" si="5680">IF(AND($C1090="",$C1092=""),"",ABS($C1090-$C1092)+1)</f>
        <v/>
      </c>
      <c r="O1090" s="89" t="str">
        <f t="shared" ref="O1090" si="5681">REPLACE($O$7,1,2,"差２")</f>
        <v>差２</v>
      </c>
      <c r="P1090" s="118" t="str">
        <f t="shared" ref="P1090" si="5682">IF($I1092="","",$I1092*$N1090)</f>
        <v/>
      </c>
      <c r="Q1090" s="102" t="str">
        <f t="shared" ref="Q1090:R1090" si="5683">IF($G1092="","",$G1092*$N1090)</f>
        <v/>
      </c>
      <c r="R1090" s="102" t="str">
        <f t="shared" si="5683"/>
        <v/>
      </c>
      <c r="S1090" s="111"/>
      <c r="U1090" s="16"/>
      <c r="V1090" s="16"/>
      <c r="W1090" s="16"/>
      <c r="X1090" s="16"/>
    </row>
    <row r="1091" spans="1:24" ht="14.25" thickBot="1" x14ac:dyDescent="0.2">
      <c r="A1091" s="107"/>
      <c r="B1091" s="67"/>
      <c r="C1091" s="116" t="s">
        <v>11</v>
      </c>
      <c r="D1091" s="117"/>
      <c r="E1091" s="95"/>
      <c r="F1091" s="33" t="s">
        <v>2</v>
      </c>
      <c r="G1091" s="26"/>
      <c r="H1091" s="97" t="str">
        <f t="shared" ref="H1091" si="5684">IF($G1090="","",IF($E1090=1,ROUNDDOWN($G1091*7.4/1000,0),ROUNDDOWN($G1091*6/1000,0)))</f>
        <v/>
      </c>
      <c r="I1091" s="98"/>
      <c r="J1091" s="97" t="str">
        <f t="shared" si="5678"/>
        <v/>
      </c>
      <c r="K1091" s="98"/>
      <c r="L1091" s="97" t="str">
        <f t="shared" si="5679"/>
        <v/>
      </c>
      <c r="M1091" s="105"/>
      <c r="N1091" s="92"/>
      <c r="O1091" s="89"/>
      <c r="P1091" s="119"/>
      <c r="Q1091" s="103"/>
      <c r="R1091" s="103"/>
      <c r="S1091" s="111"/>
      <c r="U1091" s="16"/>
      <c r="V1091" s="16"/>
      <c r="W1091" s="16"/>
      <c r="X1091" s="16"/>
    </row>
    <row r="1092" spans="1:24" ht="14.25" thickBot="1" x14ac:dyDescent="0.2">
      <c r="A1092" s="107"/>
      <c r="B1092" s="67"/>
      <c r="C1092" s="37"/>
      <c r="D1092" s="38" t="s">
        <v>31</v>
      </c>
      <c r="E1092" s="96"/>
      <c r="F1092" s="39" t="str">
        <f t="shared" ref="F1092" si="5685">$O$12</f>
        <v>差２</v>
      </c>
      <c r="G1092" s="40" t="str">
        <f t="shared" ref="G1092" si="5686">IF(AND($G1090="",$G1091=""),"",$G1090-$G1091)</f>
        <v/>
      </c>
      <c r="H1092" s="41" t="s">
        <v>4</v>
      </c>
      <c r="I1092" s="42" t="str">
        <f t="shared" ref="I1092" si="5687">IF(AND($H1090="",$H1091=""),"",$H1090-$H1091)</f>
        <v/>
      </c>
      <c r="J1092" s="41" t="s">
        <v>5</v>
      </c>
      <c r="K1092" s="42" t="str">
        <f t="shared" ref="K1092" si="5688">IF(AND($J1090="",$J1091=""),"",$J1090-$J1091)</f>
        <v/>
      </c>
      <c r="L1092" s="43" t="s">
        <v>6</v>
      </c>
      <c r="M1092" s="40" t="str">
        <f t="shared" ref="M1092" si="5689">IF(AND($L1090="",$L1091=""),"",$L1090-$L1091)</f>
        <v/>
      </c>
      <c r="N1092" s="92"/>
      <c r="O1092" s="90"/>
      <c r="P1092" s="119"/>
      <c r="Q1092" s="103"/>
      <c r="R1092" s="103"/>
      <c r="S1092" s="112"/>
      <c r="U1092" s="16"/>
      <c r="V1092" s="16"/>
      <c r="W1092" s="16"/>
      <c r="X1092" s="16"/>
    </row>
    <row r="1093" spans="1:24" ht="15" thickTop="1" thickBot="1" x14ac:dyDescent="0.2">
      <c r="A1093" s="108"/>
      <c r="B1093" s="62" t="s">
        <v>18</v>
      </c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4"/>
      <c r="P1093" s="44" t="str">
        <f t="shared" ref="P1093" si="5690">IF(AND($P1087="",$P1090=""),"",SUM($P1087:$P1090))</f>
        <v/>
      </c>
      <c r="Q1093" s="45" t="str">
        <f t="shared" ref="Q1093" si="5691">IF(AND(Q1087="",Q1090=""),"",SUM(Q1087:Q1090))</f>
        <v/>
      </c>
      <c r="R1093" s="45" t="str">
        <f t="shared" ref="R1093" si="5692">IF(AND($R1087="",$R1090=""),"",SUM($R1087:$R1090))</f>
        <v/>
      </c>
      <c r="S1093" s="46" t="str">
        <f t="shared" ref="S1093" si="5693">IF(AND($P1093="",$Q1093="",$R1093=""),"",SUM($P1093:$R1093))</f>
        <v/>
      </c>
      <c r="T1093" s="52">
        <v>155</v>
      </c>
      <c r="U1093" s="53" t="str">
        <f t="shared" ref="U1093" si="5694">P1093</f>
        <v/>
      </c>
      <c r="V1093" s="53" t="str">
        <f t="shared" ref="V1093" si="5695">Q1093</f>
        <v/>
      </c>
      <c r="W1093" s="53" t="str">
        <f t="shared" ref="W1093" si="5696">R1093</f>
        <v/>
      </c>
      <c r="X1093" s="53" t="str">
        <f t="shared" ref="X1093" si="5697">S1093</f>
        <v/>
      </c>
    </row>
    <row r="1094" spans="1:24" ht="14.25" thickBot="1" x14ac:dyDescent="0.2">
      <c r="A1094" s="106" t="str" cm="1">
        <f t="array" aca="1" ref="A1094" ca="1">IF($B1094="","",IF(ISNUMBER(OFFSET(INDIRECT(ADDRESS(ROW(),COLUMN())),-7,0)),OFFSET(INDIRECT(ADDRESS(ROW(),COLUMN())),-7,0)+1,1))</f>
        <v/>
      </c>
      <c r="B1094" s="65"/>
      <c r="C1094" s="31"/>
      <c r="D1094" s="20" t="s">
        <v>31</v>
      </c>
      <c r="E1094" s="94" t="s">
        <v>30</v>
      </c>
      <c r="F1094" s="21" t="s">
        <v>1</v>
      </c>
      <c r="G1094" s="25"/>
      <c r="H1094" s="99" t="str">
        <f t="shared" ref="H1094" si="5698">IF($G1094="","",IF($E1094=1,ROUNDDOWN($G1094*7.4/1000,0),ROUNDDOWN($G1094*6/1000,0)))</f>
        <v/>
      </c>
      <c r="I1094" s="101"/>
      <c r="J1094" s="99" t="str">
        <f t="shared" ref="J1094" si="5699">IF($G1094="","",ROUNDDOWN($G1094*2/1000,0))</f>
        <v/>
      </c>
      <c r="K1094" s="101"/>
      <c r="L1094" s="99" t="str">
        <f t="shared" ref="L1094" si="5700">IF(G1094="","",ROUNDDOWN($G1094*2/1000,0))</f>
        <v/>
      </c>
      <c r="M1094" s="100"/>
      <c r="N1094" s="91" t="str">
        <f t="shared" ref="N1094" si="5701">IF(AND($C1094="",$C1096=""),"",ABS($C1094-$C1096)+1)</f>
        <v/>
      </c>
      <c r="O1094" s="120" t="str">
        <f t="shared" ref="O1094" si="5702">REPLACE($O$7,1,2,"差１")</f>
        <v>差１</v>
      </c>
      <c r="P1094" s="113" t="str">
        <f t="shared" ref="P1094" si="5703">IF($I1096="","",$I1096*$N1094)</f>
        <v/>
      </c>
      <c r="Q1094" s="102" t="str">
        <f t="shared" ref="Q1094" si="5704">IF($K1096="","",$K1096*$N1094)</f>
        <v/>
      </c>
      <c r="R1094" s="102" t="str">
        <f t="shared" ref="R1094" si="5705">IF($M1096="","",$M1096*$N1094)</f>
        <v/>
      </c>
      <c r="S1094" s="111"/>
      <c r="U1094" s="16"/>
      <c r="V1094" s="16"/>
      <c r="W1094" s="16"/>
      <c r="X1094" s="16"/>
    </row>
    <row r="1095" spans="1:24" ht="14.25" thickBot="1" x14ac:dyDescent="0.2">
      <c r="A1095" s="107"/>
      <c r="B1095" s="65"/>
      <c r="C1095" s="116" t="s">
        <v>11</v>
      </c>
      <c r="D1095" s="117"/>
      <c r="E1095" s="95"/>
      <c r="F1095" s="33" t="s">
        <v>2</v>
      </c>
      <c r="G1095" s="26"/>
      <c r="H1095" s="97" t="str">
        <f t="shared" ref="H1095" si="5706">IF($G1095="","",IF($E1094=1,ROUNDDOWN($G1095*7.4/1000,0),ROUNDDOWN($G1095*6/1000,0)))</f>
        <v/>
      </c>
      <c r="I1095" s="98"/>
      <c r="J1095" s="97" t="str">
        <f t="shared" ref="J1095" si="5707">IF(G1095="","",ROUNDDOWN(G1095*2/1000,0))</f>
        <v/>
      </c>
      <c r="K1095" s="98"/>
      <c r="L1095" s="97" t="str">
        <f t="shared" ref="L1095" si="5708">IF($G1095="","",ROUNDDOWN($G1095*2/1000,0))</f>
        <v/>
      </c>
      <c r="M1095" s="105"/>
      <c r="N1095" s="92"/>
      <c r="O1095" s="120"/>
      <c r="P1095" s="114"/>
      <c r="Q1095" s="103"/>
      <c r="R1095" s="103"/>
      <c r="S1095" s="111"/>
      <c r="U1095" s="16"/>
      <c r="V1095" s="16"/>
      <c r="W1095" s="16"/>
      <c r="X1095" s="16"/>
    </row>
    <row r="1096" spans="1:24" ht="14.25" thickBot="1" x14ac:dyDescent="0.2">
      <c r="A1096" s="107"/>
      <c r="B1096" s="65"/>
      <c r="C1096" s="34"/>
      <c r="D1096" s="22" t="s">
        <v>31</v>
      </c>
      <c r="E1096" s="96"/>
      <c r="F1096" s="23" t="str">
        <f t="shared" ref="F1096" si="5709">$O$9</f>
        <v>差１</v>
      </c>
      <c r="G1096" s="7" t="str">
        <f t="shared" ref="G1096" si="5710">IF(AND($G1094="",$G1095="",""),"",$G1094-$G1095)</f>
        <v/>
      </c>
      <c r="H1096" s="8" t="s">
        <v>4</v>
      </c>
      <c r="I1096" s="9" t="str">
        <f t="shared" ref="I1096" si="5711">IF(AND($H1094="",$H1095=""),"",$H1094-$H1095)</f>
        <v/>
      </c>
      <c r="J1096" s="8" t="s">
        <v>5</v>
      </c>
      <c r="K1096" s="9" t="str">
        <f t="shared" ref="K1096" si="5712">IF(AND($J1094="",$J1095=""),"",$J1094-$J1095)</f>
        <v/>
      </c>
      <c r="L1096" s="10" t="s">
        <v>6</v>
      </c>
      <c r="M1096" s="7" t="str">
        <f t="shared" ref="M1096" si="5713">IF(AND($L1094="",$L1095=""),"",$L1094-$L1095)</f>
        <v/>
      </c>
      <c r="N1096" s="93"/>
      <c r="O1096" s="120"/>
      <c r="P1096" s="115"/>
      <c r="Q1096" s="104"/>
      <c r="R1096" s="104"/>
      <c r="S1096" s="111"/>
      <c r="U1096" s="16"/>
      <c r="V1096" s="16"/>
      <c r="W1096" s="16"/>
      <c r="X1096" s="16"/>
    </row>
    <row r="1097" spans="1:24" ht="14.25" thickBot="1" x14ac:dyDescent="0.2">
      <c r="A1097" s="107"/>
      <c r="B1097" s="66"/>
      <c r="C1097" s="31"/>
      <c r="D1097" s="20" t="s">
        <v>31</v>
      </c>
      <c r="E1097" s="94"/>
      <c r="F1097" s="24" t="s">
        <v>1</v>
      </c>
      <c r="G1097" s="26"/>
      <c r="H1097" s="86" t="str">
        <f t="shared" ref="H1097" si="5714">IF($G1097="","",IF($E1097=1,ROUNDDOWN($G1097*7.4/1000,0),ROUNDDOWN($G1097*6/1000,0)))</f>
        <v/>
      </c>
      <c r="I1097" s="87"/>
      <c r="J1097" s="86" t="str">
        <f t="shared" ref="J1097:J1098" si="5715">IF($G1097="","",ROUNDDOWN($G1097*2/1000,0))</f>
        <v/>
      </c>
      <c r="K1097" s="87"/>
      <c r="L1097" s="86" t="str">
        <f t="shared" ref="L1097:L1098" si="5716">IF($G1097="","",ROUNDDOWN($G1097*2/1000,0))</f>
        <v/>
      </c>
      <c r="M1097" s="88"/>
      <c r="N1097" s="91" t="str">
        <f t="shared" ref="N1097" si="5717">IF(AND($C1097="",$C1099=""),"",ABS($C1097-$C1099)+1)</f>
        <v/>
      </c>
      <c r="O1097" s="89" t="str">
        <f t="shared" ref="O1097" si="5718">REPLACE($O$7,1,2,"差２")</f>
        <v>差２</v>
      </c>
      <c r="P1097" s="118" t="str">
        <f t="shared" ref="P1097" si="5719">IF($I1099="","",$I1099*$N1097)</f>
        <v/>
      </c>
      <c r="Q1097" s="102" t="str">
        <f t="shared" ref="Q1097:R1097" si="5720">IF($G1099="","",$G1099*$N1097)</f>
        <v/>
      </c>
      <c r="R1097" s="102" t="str">
        <f t="shared" si="5720"/>
        <v/>
      </c>
      <c r="S1097" s="111"/>
      <c r="U1097" s="16"/>
      <c r="V1097" s="16"/>
      <c r="W1097" s="16"/>
      <c r="X1097" s="16"/>
    </row>
    <row r="1098" spans="1:24" ht="14.25" thickBot="1" x14ac:dyDescent="0.2">
      <c r="A1098" s="107"/>
      <c r="B1098" s="67"/>
      <c r="C1098" s="116" t="s">
        <v>11</v>
      </c>
      <c r="D1098" s="117"/>
      <c r="E1098" s="95"/>
      <c r="F1098" s="33" t="s">
        <v>2</v>
      </c>
      <c r="G1098" s="26"/>
      <c r="H1098" s="97" t="str">
        <f t="shared" ref="H1098" si="5721">IF($G1097="","",IF($E1097=1,ROUNDDOWN($G1098*7.4/1000,0),ROUNDDOWN($G1098*6/1000,0)))</f>
        <v/>
      </c>
      <c r="I1098" s="98"/>
      <c r="J1098" s="97" t="str">
        <f t="shared" si="5715"/>
        <v/>
      </c>
      <c r="K1098" s="98"/>
      <c r="L1098" s="97" t="str">
        <f t="shared" si="5716"/>
        <v/>
      </c>
      <c r="M1098" s="105"/>
      <c r="N1098" s="92"/>
      <c r="O1098" s="89"/>
      <c r="P1098" s="119"/>
      <c r="Q1098" s="103"/>
      <c r="R1098" s="103"/>
      <c r="S1098" s="111"/>
      <c r="U1098" s="16"/>
      <c r="V1098" s="16"/>
      <c r="W1098" s="16"/>
      <c r="X1098" s="16"/>
    </row>
    <row r="1099" spans="1:24" ht="14.25" thickBot="1" x14ac:dyDescent="0.2">
      <c r="A1099" s="107"/>
      <c r="B1099" s="67"/>
      <c r="C1099" s="37"/>
      <c r="D1099" s="38" t="s">
        <v>31</v>
      </c>
      <c r="E1099" s="96"/>
      <c r="F1099" s="39" t="str">
        <f t="shared" ref="F1099" si="5722">$O$12</f>
        <v>差２</v>
      </c>
      <c r="G1099" s="40" t="str">
        <f t="shared" ref="G1099" si="5723">IF(AND($G1097="",$G1098=""),"",$G1097-$G1098)</f>
        <v/>
      </c>
      <c r="H1099" s="41" t="s">
        <v>4</v>
      </c>
      <c r="I1099" s="42" t="str">
        <f t="shared" ref="I1099" si="5724">IF(AND($H1097="",$H1098=""),"",$H1097-$H1098)</f>
        <v/>
      </c>
      <c r="J1099" s="41" t="s">
        <v>5</v>
      </c>
      <c r="K1099" s="42" t="str">
        <f t="shared" ref="K1099" si="5725">IF(AND($J1097="",$J1098=""),"",$J1097-$J1098)</f>
        <v/>
      </c>
      <c r="L1099" s="43" t="s">
        <v>6</v>
      </c>
      <c r="M1099" s="40" t="str">
        <f t="shared" ref="M1099" si="5726">IF(AND($L1097="",$L1098=""),"",$L1097-$L1098)</f>
        <v/>
      </c>
      <c r="N1099" s="92"/>
      <c r="O1099" s="90"/>
      <c r="P1099" s="119"/>
      <c r="Q1099" s="103"/>
      <c r="R1099" s="103"/>
      <c r="S1099" s="112"/>
      <c r="U1099" s="16"/>
      <c r="V1099" s="16"/>
      <c r="W1099" s="16"/>
      <c r="X1099" s="16"/>
    </row>
    <row r="1100" spans="1:24" ht="15" thickTop="1" thickBot="1" x14ac:dyDescent="0.2">
      <c r="A1100" s="108"/>
      <c r="B1100" s="62" t="s">
        <v>18</v>
      </c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4"/>
      <c r="P1100" s="44" t="str">
        <f t="shared" ref="P1100" si="5727">IF(AND($P1094="",$P1097=""),"",SUM($P1094:$P1097))</f>
        <v/>
      </c>
      <c r="Q1100" s="45" t="str">
        <f t="shared" ref="Q1100" si="5728">IF(AND(Q1094="",Q1097=""),"",SUM(Q1094:Q1097))</f>
        <v/>
      </c>
      <c r="R1100" s="45" t="str">
        <f t="shared" ref="R1100" si="5729">IF(AND($R1094="",$R1097=""),"",SUM($R1094:$R1097))</f>
        <v/>
      </c>
      <c r="S1100" s="46" t="str">
        <f t="shared" ref="S1100" si="5730">IF(AND($P1100="",$Q1100="",$R1100=""),"",SUM($P1100:$R1100))</f>
        <v/>
      </c>
      <c r="T1100" s="52">
        <v>156</v>
      </c>
      <c r="U1100" s="53" t="str">
        <f t="shared" ref="U1100" si="5731">P1100</f>
        <v/>
      </c>
      <c r="V1100" s="53" t="str">
        <f t="shared" ref="V1100" si="5732">Q1100</f>
        <v/>
      </c>
      <c r="W1100" s="53" t="str">
        <f t="shared" ref="W1100" si="5733">R1100</f>
        <v/>
      </c>
      <c r="X1100" s="53" t="str">
        <f t="shared" ref="X1100" si="5734">S1100</f>
        <v/>
      </c>
    </row>
    <row r="1101" spans="1:24" ht="14.25" thickBot="1" x14ac:dyDescent="0.2">
      <c r="A1101" s="106" t="str" cm="1">
        <f t="array" aca="1" ref="A1101" ca="1">IF($B1101="","",IF(ISNUMBER(OFFSET(INDIRECT(ADDRESS(ROW(),COLUMN())),-7,0)),OFFSET(INDIRECT(ADDRESS(ROW(),COLUMN())),-7,0)+1,1))</f>
        <v/>
      </c>
      <c r="B1101" s="65"/>
      <c r="C1101" s="31"/>
      <c r="D1101" s="20" t="s">
        <v>31</v>
      </c>
      <c r="E1101" s="94" t="s">
        <v>30</v>
      </c>
      <c r="F1101" s="21" t="s">
        <v>1</v>
      </c>
      <c r="G1101" s="25"/>
      <c r="H1101" s="99" t="str">
        <f t="shared" ref="H1101" si="5735">IF($G1101="","",IF($E1101=1,ROUNDDOWN($G1101*7.4/1000,0),ROUNDDOWN($G1101*6/1000,0)))</f>
        <v/>
      </c>
      <c r="I1101" s="101"/>
      <c r="J1101" s="99" t="str">
        <f t="shared" ref="J1101" si="5736">IF($G1101="","",ROUNDDOWN($G1101*2/1000,0))</f>
        <v/>
      </c>
      <c r="K1101" s="101"/>
      <c r="L1101" s="99" t="str">
        <f t="shared" ref="L1101" si="5737">IF(G1101="","",ROUNDDOWN($G1101*2/1000,0))</f>
        <v/>
      </c>
      <c r="M1101" s="100"/>
      <c r="N1101" s="91" t="str">
        <f t="shared" ref="N1101" si="5738">IF(AND($C1101="",$C1103=""),"",ABS($C1101-$C1103)+1)</f>
        <v/>
      </c>
      <c r="O1101" s="120" t="str">
        <f t="shared" ref="O1101" si="5739">REPLACE($O$7,1,2,"差１")</f>
        <v>差１</v>
      </c>
      <c r="P1101" s="113" t="str">
        <f t="shared" ref="P1101" si="5740">IF($I1103="","",$I1103*$N1101)</f>
        <v/>
      </c>
      <c r="Q1101" s="102" t="str">
        <f t="shared" ref="Q1101" si="5741">IF($K1103="","",$K1103*$N1101)</f>
        <v/>
      </c>
      <c r="R1101" s="102" t="str">
        <f t="shared" ref="R1101" si="5742">IF($M1103="","",$M1103*$N1101)</f>
        <v/>
      </c>
      <c r="S1101" s="111"/>
      <c r="U1101" s="16"/>
      <c r="V1101" s="16"/>
      <c r="W1101" s="16"/>
      <c r="X1101" s="16"/>
    </row>
    <row r="1102" spans="1:24" ht="14.25" thickBot="1" x14ac:dyDescent="0.2">
      <c r="A1102" s="107"/>
      <c r="B1102" s="65"/>
      <c r="C1102" s="116" t="s">
        <v>11</v>
      </c>
      <c r="D1102" s="117"/>
      <c r="E1102" s="95"/>
      <c r="F1102" s="33" t="s">
        <v>2</v>
      </c>
      <c r="G1102" s="26"/>
      <c r="H1102" s="97" t="str">
        <f t="shared" ref="H1102" si="5743">IF($G1102="","",IF($E1101=1,ROUNDDOWN($G1102*7.4/1000,0),ROUNDDOWN($G1102*6/1000,0)))</f>
        <v/>
      </c>
      <c r="I1102" s="98"/>
      <c r="J1102" s="97" t="str">
        <f t="shared" ref="J1102" si="5744">IF(G1102="","",ROUNDDOWN(G1102*2/1000,0))</f>
        <v/>
      </c>
      <c r="K1102" s="98"/>
      <c r="L1102" s="97" t="str">
        <f t="shared" ref="L1102" si="5745">IF($G1102="","",ROUNDDOWN($G1102*2/1000,0))</f>
        <v/>
      </c>
      <c r="M1102" s="105"/>
      <c r="N1102" s="92"/>
      <c r="O1102" s="120"/>
      <c r="P1102" s="114"/>
      <c r="Q1102" s="103"/>
      <c r="R1102" s="103"/>
      <c r="S1102" s="111"/>
      <c r="U1102" s="16"/>
      <c r="V1102" s="16"/>
      <c r="W1102" s="16"/>
      <c r="X1102" s="16"/>
    </row>
    <row r="1103" spans="1:24" ht="14.25" thickBot="1" x14ac:dyDescent="0.2">
      <c r="A1103" s="107"/>
      <c r="B1103" s="65"/>
      <c r="C1103" s="34"/>
      <c r="D1103" s="22" t="s">
        <v>31</v>
      </c>
      <c r="E1103" s="96"/>
      <c r="F1103" s="23" t="str">
        <f t="shared" ref="F1103" si="5746">$O$9</f>
        <v>差１</v>
      </c>
      <c r="G1103" s="7" t="str">
        <f t="shared" ref="G1103" si="5747">IF(AND($G1101="",$G1102="",""),"",$G1101-$G1102)</f>
        <v/>
      </c>
      <c r="H1103" s="8" t="s">
        <v>4</v>
      </c>
      <c r="I1103" s="9" t="str">
        <f t="shared" ref="I1103" si="5748">IF(AND($H1101="",$H1102=""),"",$H1101-$H1102)</f>
        <v/>
      </c>
      <c r="J1103" s="8" t="s">
        <v>5</v>
      </c>
      <c r="K1103" s="9" t="str">
        <f t="shared" ref="K1103" si="5749">IF(AND($J1101="",$J1102=""),"",$J1101-$J1102)</f>
        <v/>
      </c>
      <c r="L1103" s="10" t="s">
        <v>6</v>
      </c>
      <c r="M1103" s="7" t="str">
        <f t="shared" ref="M1103" si="5750">IF(AND($L1101="",$L1102=""),"",$L1101-$L1102)</f>
        <v/>
      </c>
      <c r="N1103" s="93"/>
      <c r="O1103" s="120"/>
      <c r="P1103" s="115"/>
      <c r="Q1103" s="104"/>
      <c r="R1103" s="104"/>
      <c r="S1103" s="111"/>
      <c r="U1103" s="16"/>
      <c r="V1103" s="16"/>
      <c r="W1103" s="16"/>
      <c r="X1103" s="16"/>
    </row>
    <row r="1104" spans="1:24" ht="14.25" thickBot="1" x14ac:dyDescent="0.2">
      <c r="A1104" s="107"/>
      <c r="B1104" s="66"/>
      <c r="C1104" s="31"/>
      <c r="D1104" s="20" t="s">
        <v>31</v>
      </c>
      <c r="E1104" s="94"/>
      <c r="F1104" s="24" t="s">
        <v>1</v>
      </c>
      <c r="G1104" s="26"/>
      <c r="H1104" s="86" t="str">
        <f t="shared" ref="H1104" si="5751">IF($G1104="","",IF($E1104=1,ROUNDDOWN($G1104*7.4/1000,0),ROUNDDOWN($G1104*6/1000,0)))</f>
        <v/>
      </c>
      <c r="I1104" s="87"/>
      <c r="J1104" s="86" t="str">
        <f t="shared" ref="J1104:J1105" si="5752">IF($G1104="","",ROUNDDOWN($G1104*2/1000,0))</f>
        <v/>
      </c>
      <c r="K1104" s="87"/>
      <c r="L1104" s="86" t="str">
        <f t="shared" ref="L1104:L1105" si="5753">IF($G1104="","",ROUNDDOWN($G1104*2/1000,0))</f>
        <v/>
      </c>
      <c r="M1104" s="88"/>
      <c r="N1104" s="91" t="str">
        <f t="shared" ref="N1104" si="5754">IF(AND($C1104="",$C1106=""),"",ABS($C1104-$C1106)+1)</f>
        <v/>
      </c>
      <c r="O1104" s="89" t="str">
        <f t="shared" ref="O1104" si="5755">REPLACE($O$7,1,2,"差２")</f>
        <v>差２</v>
      </c>
      <c r="P1104" s="118" t="str">
        <f t="shared" ref="P1104" si="5756">IF($I1106="","",$I1106*$N1104)</f>
        <v/>
      </c>
      <c r="Q1104" s="102" t="str">
        <f t="shared" ref="Q1104:R1104" si="5757">IF($G1106="","",$G1106*$N1104)</f>
        <v/>
      </c>
      <c r="R1104" s="102" t="str">
        <f t="shared" si="5757"/>
        <v/>
      </c>
      <c r="S1104" s="111"/>
      <c r="U1104" s="16"/>
      <c r="V1104" s="16"/>
      <c r="W1104" s="16"/>
      <c r="X1104" s="16"/>
    </row>
    <row r="1105" spans="1:24" ht="14.25" thickBot="1" x14ac:dyDescent="0.2">
      <c r="A1105" s="107"/>
      <c r="B1105" s="67"/>
      <c r="C1105" s="116" t="s">
        <v>11</v>
      </c>
      <c r="D1105" s="117"/>
      <c r="E1105" s="95"/>
      <c r="F1105" s="33" t="s">
        <v>2</v>
      </c>
      <c r="G1105" s="26"/>
      <c r="H1105" s="97" t="str">
        <f t="shared" ref="H1105" si="5758">IF($G1104="","",IF($E1104=1,ROUNDDOWN($G1105*7.4/1000,0),ROUNDDOWN($G1105*6/1000,0)))</f>
        <v/>
      </c>
      <c r="I1105" s="98"/>
      <c r="J1105" s="97" t="str">
        <f t="shared" si="5752"/>
        <v/>
      </c>
      <c r="K1105" s="98"/>
      <c r="L1105" s="97" t="str">
        <f t="shared" si="5753"/>
        <v/>
      </c>
      <c r="M1105" s="105"/>
      <c r="N1105" s="92"/>
      <c r="O1105" s="89"/>
      <c r="P1105" s="119"/>
      <c r="Q1105" s="103"/>
      <c r="R1105" s="103"/>
      <c r="S1105" s="111"/>
      <c r="U1105" s="16"/>
      <c r="V1105" s="16"/>
      <c r="W1105" s="16"/>
      <c r="X1105" s="16"/>
    </row>
    <row r="1106" spans="1:24" ht="14.25" thickBot="1" x14ac:dyDescent="0.2">
      <c r="A1106" s="107"/>
      <c r="B1106" s="67"/>
      <c r="C1106" s="37"/>
      <c r="D1106" s="38" t="s">
        <v>31</v>
      </c>
      <c r="E1106" s="96"/>
      <c r="F1106" s="39" t="str">
        <f t="shared" ref="F1106" si="5759">$O$12</f>
        <v>差２</v>
      </c>
      <c r="G1106" s="40" t="str">
        <f t="shared" ref="G1106" si="5760">IF(AND($G1104="",$G1105=""),"",$G1104-$G1105)</f>
        <v/>
      </c>
      <c r="H1106" s="41" t="s">
        <v>4</v>
      </c>
      <c r="I1106" s="42" t="str">
        <f t="shared" ref="I1106" si="5761">IF(AND($H1104="",$H1105=""),"",$H1104-$H1105)</f>
        <v/>
      </c>
      <c r="J1106" s="41" t="s">
        <v>5</v>
      </c>
      <c r="K1106" s="42" t="str">
        <f t="shared" ref="K1106" si="5762">IF(AND($J1104="",$J1105=""),"",$J1104-$J1105)</f>
        <v/>
      </c>
      <c r="L1106" s="43" t="s">
        <v>6</v>
      </c>
      <c r="M1106" s="40" t="str">
        <f t="shared" ref="M1106" si="5763">IF(AND($L1104="",$L1105=""),"",$L1104-$L1105)</f>
        <v/>
      </c>
      <c r="N1106" s="92"/>
      <c r="O1106" s="90"/>
      <c r="P1106" s="119"/>
      <c r="Q1106" s="103"/>
      <c r="R1106" s="103"/>
      <c r="S1106" s="112"/>
      <c r="U1106" s="16"/>
      <c r="V1106" s="16"/>
      <c r="W1106" s="16"/>
      <c r="X1106" s="16"/>
    </row>
    <row r="1107" spans="1:24" ht="15" thickTop="1" thickBot="1" x14ac:dyDescent="0.2">
      <c r="A1107" s="108"/>
      <c r="B1107" s="62" t="s">
        <v>18</v>
      </c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4"/>
      <c r="P1107" s="44" t="str">
        <f t="shared" ref="P1107" si="5764">IF(AND($P1101="",$P1104=""),"",SUM($P1101:$P1104))</f>
        <v/>
      </c>
      <c r="Q1107" s="45" t="str">
        <f t="shared" ref="Q1107" si="5765">IF(AND(Q1101="",Q1104=""),"",SUM(Q1101:Q1104))</f>
        <v/>
      </c>
      <c r="R1107" s="45" t="str">
        <f t="shared" ref="R1107" si="5766">IF(AND($R1101="",$R1104=""),"",SUM($R1101:$R1104))</f>
        <v/>
      </c>
      <c r="S1107" s="46" t="str">
        <f t="shared" ref="S1107" si="5767">IF(AND($P1107="",$Q1107="",$R1107=""),"",SUM($P1107:$R1107))</f>
        <v/>
      </c>
      <c r="T1107" s="52">
        <v>157</v>
      </c>
      <c r="U1107" s="53" t="str">
        <f t="shared" ref="U1107" si="5768">P1107</f>
        <v/>
      </c>
      <c r="V1107" s="53" t="str">
        <f t="shared" ref="V1107" si="5769">Q1107</f>
        <v/>
      </c>
      <c r="W1107" s="53" t="str">
        <f t="shared" ref="W1107" si="5770">R1107</f>
        <v/>
      </c>
      <c r="X1107" s="53" t="str">
        <f t="shared" ref="X1107" si="5771">S1107</f>
        <v/>
      </c>
    </row>
    <row r="1108" spans="1:24" ht="14.25" thickBot="1" x14ac:dyDescent="0.2">
      <c r="A1108" s="106" t="str" cm="1">
        <f t="array" aca="1" ref="A1108" ca="1">IF($B1108="","",IF(ISNUMBER(OFFSET(INDIRECT(ADDRESS(ROW(),COLUMN())),-7,0)),OFFSET(INDIRECT(ADDRESS(ROW(),COLUMN())),-7,0)+1,1))</f>
        <v/>
      </c>
      <c r="B1108" s="65"/>
      <c r="C1108" s="31"/>
      <c r="D1108" s="20" t="s">
        <v>31</v>
      </c>
      <c r="E1108" s="94" t="s">
        <v>30</v>
      </c>
      <c r="F1108" s="21" t="s">
        <v>1</v>
      </c>
      <c r="G1108" s="25"/>
      <c r="H1108" s="99" t="str">
        <f t="shared" ref="H1108" si="5772">IF($G1108="","",IF($E1108=1,ROUNDDOWN($G1108*7.4/1000,0),ROUNDDOWN($G1108*6/1000,0)))</f>
        <v/>
      </c>
      <c r="I1108" s="101"/>
      <c r="J1108" s="99" t="str">
        <f t="shared" ref="J1108" si="5773">IF($G1108="","",ROUNDDOWN($G1108*2/1000,0))</f>
        <v/>
      </c>
      <c r="K1108" s="101"/>
      <c r="L1108" s="99" t="str">
        <f t="shared" ref="L1108" si="5774">IF(G1108="","",ROUNDDOWN($G1108*2/1000,0))</f>
        <v/>
      </c>
      <c r="M1108" s="100"/>
      <c r="N1108" s="91" t="str">
        <f t="shared" ref="N1108" si="5775">IF(AND($C1108="",$C1110=""),"",ABS($C1108-$C1110)+1)</f>
        <v/>
      </c>
      <c r="O1108" s="120" t="str">
        <f t="shared" ref="O1108" si="5776">REPLACE($O$7,1,2,"差１")</f>
        <v>差１</v>
      </c>
      <c r="P1108" s="113" t="str">
        <f t="shared" ref="P1108" si="5777">IF($I1110="","",$I1110*$N1108)</f>
        <v/>
      </c>
      <c r="Q1108" s="102" t="str">
        <f t="shared" ref="Q1108" si="5778">IF($K1110="","",$K1110*$N1108)</f>
        <v/>
      </c>
      <c r="R1108" s="102" t="str">
        <f t="shared" ref="R1108" si="5779">IF($M1110="","",$M1110*$N1108)</f>
        <v/>
      </c>
      <c r="S1108" s="111"/>
      <c r="U1108" s="16"/>
      <c r="V1108" s="16"/>
      <c r="W1108" s="16"/>
      <c r="X1108" s="16"/>
    </row>
    <row r="1109" spans="1:24" ht="14.25" thickBot="1" x14ac:dyDescent="0.2">
      <c r="A1109" s="107"/>
      <c r="B1109" s="65"/>
      <c r="C1109" s="116" t="s">
        <v>11</v>
      </c>
      <c r="D1109" s="117"/>
      <c r="E1109" s="95"/>
      <c r="F1109" s="33" t="s">
        <v>2</v>
      </c>
      <c r="G1109" s="26"/>
      <c r="H1109" s="97" t="str">
        <f t="shared" ref="H1109" si="5780">IF($G1109="","",IF($E1108=1,ROUNDDOWN($G1109*7.4/1000,0),ROUNDDOWN($G1109*6/1000,0)))</f>
        <v/>
      </c>
      <c r="I1109" s="98"/>
      <c r="J1109" s="97" t="str">
        <f t="shared" ref="J1109" si="5781">IF(G1109="","",ROUNDDOWN(G1109*2/1000,0))</f>
        <v/>
      </c>
      <c r="K1109" s="98"/>
      <c r="L1109" s="97" t="str">
        <f t="shared" ref="L1109" si="5782">IF($G1109="","",ROUNDDOWN($G1109*2/1000,0))</f>
        <v/>
      </c>
      <c r="M1109" s="105"/>
      <c r="N1109" s="92"/>
      <c r="O1109" s="120"/>
      <c r="P1109" s="114"/>
      <c r="Q1109" s="103"/>
      <c r="R1109" s="103"/>
      <c r="S1109" s="111"/>
      <c r="U1109" s="16"/>
      <c r="V1109" s="16"/>
      <c r="W1109" s="16"/>
      <c r="X1109" s="16"/>
    </row>
    <row r="1110" spans="1:24" ht="14.25" thickBot="1" x14ac:dyDescent="0.2">
      <c r="A1110" s="107"/>
      <c r="B1110" s="65"/>
      <c r="C1110" s="34"/>
      <c r="D1110" s="22" t="s">
        <v>31</v>
      </c>
      <c r="E1110" s="96"/>
      <c r="F1110" s="23" t="str">
        <f t="shared" ref="F1110" si="5783">$O$9</f>
        <v>差１</v>
      </c>
      <c r="G1110" s="7" t="str">
        <f t="shared" ref="G1110" si="5784">IF(AND($G1108="",$G1109="",""),"",$G1108-$G1109)</f>
        <v/>
      </c>
      <c r="H1110" s="8" t="s">
        <v>4</v>
      </c>
      <c r="I1110" s="9" t="str">
        <f t="shared" ref="I1110" si="5785">IF(AND($H1108="",$H1109=""),"",$H1108-$H1109)</f>
        <v/>
      </c>
      <c r="J1110" s="8" t="s">
        <v>5</v>
      </c>
      <c r="K1110" s="9" t="str">
        <f t="shared" ref="K1110" si="5786">IF(AND($J1108="",$J1109=""),"",$J1108-$J1109)</f>
        <v/>
      </c>
      <c r="L1110" s="10" t="s">
        <v>6</v>
      </c>
      <c r="M1110" s="7" t="str">
        <f t="shared" ref="M1110" si="5787">IF(AND($L1108="",$L1109=""),"",$L1108-$L1109)</f>
        <v/>
      </c>
      <c r="N1110" s="93"/>
      <c r="O1110" s="120"/>
      <c r="P1110" s="115"/>
      <c r="Q1110" s="104"/>
      <c r="R1110" s="104"/>
      <c r="S1110" s="111"/>
      <c r="U1110" s="16"/>
      <c r="V1110" s="16"/>
      <c r="W1110" s="16"/>
      <c r="X1110" s="16"/>
    </row>
    <row r="1111" spans="1:24" ht="14.25" thickBot="1" x14ac:dyDescent="0.2">
      <c r="A1111" s="107"/>
      <c r="B1111" s="66"/>
      <c r="C1111" s="31"/>
      <c r="D1111" s="20" t="s">
        <v>31</v>
      </c>
      <c r="E1111" s="94"/>
      <c r="F1111" s="24" t="s">
        <v>1</v>
      </c>
      <c r="G1111" s="26"/>
      <c r="H1111" s="86" t="str">
        <f t="shared" ref="H1111" si="5788">IF($G1111="","",IF($E1111=1,ROUNDDOWN($G1111*7.4/1000,0),ROUNDDOWN($G1111*6/1000,0)))</f>
        <v/>
      </c>
      <c r="I1111" s="87"/>
      <c r="J1111" s="86" t="str">
        <f t="shared" ref="J1111:J1112" si="5789">IF($G1111="","",ROUNDDOWN($G1111*2/1000,0))</f>
        <v/>
      </c>
      <c r="K1111" s="87"/>
      <c r="L1111" s="86" t="str">
        <f t="shared" ref="L1111:L1112" si="5790">IF($G1111="","",ROUNDDOWN($G1111*2/1000,0))</f>
        <v/>
      </c>
      <c r="M1111" s="88"/>
      <c r="N1111" s="91" t="str">
        <f t="shared" ref="N1111" si="5791">IF(AND($C1111="",$C1113=""),"",ABS($C1111-$C1113)+1)</f>
        <v/>
      </c>
      <c r="O1111" s="89" t="str">
        <f t="shared" ref="O1111" si="5792">REPLACE($O$7,1,2,"差２")</f>
        <v>差２</v>
      </c>
      <c r="P1111" s="118" t="str">
        <f t="shared" ref="P1111" si="5793">IF($I1113="","",$I1113*$N1111)</f>
        <v/>
      </c>
      <c r="Q1111" s="102" t="str">
        <f t="shared" ref="Q1111:R1111" si="5794">IF($G1113="","",$G1113*$N1111)</f>
        <v/>
      </c>
      <c r="R1111" s="102" t="str">
        <f t="shared" si="5794"/>
        <v/>
      </c>
      <c r="S1111" s="111"/>
      <c r="U1111" s="16"/>
      <c r="V1111" s="16"/>
      <c r="W1111" s="16"/>
      <c r="X1111" s="16"/>
    </row>
    <row r="1112" spans="1:24" ht="14.25" thickBot="1" x14ac:dyDescent="0.2">
      <c r="A1112" s="107"/>
      <c r="B1112" s="67"/>
      <c r="C1112" s="116" t="s">
        <v>11</v>
      </c>
      <c r="D1112" s="117"/>
      <c r="E1112" s="95"/>
      <c r="F1112" s="33" t="s">
        <v>2</v>
      </c>
      <c r="G1112" s="26"/>
      <c r="H1112" s="97" t="str">
        <f t="shared" ref="H1112" si="5795">IF($G1111="","",IF($E1111=1,ROUNDDOWN($G1112*7.4/1000,0),ROUNDDOWN($G1112*6/1000,0)))</f>
        <v/>
      </c>
      <c r="I1112" s="98"/>
      <c r="J1112" s="97" t="str">
        <f t="shared" si="5789"/>
        <v/>
      </c>
      <c r="K1112" s="98"/>
      <c r="L1112" s="97" t="str">
        <f t="shared" si="5790"/>
        <v/>
      </c>
      <c r="M1112" s="105"/>
      <c r="N1112" s="92"/>
      <c r="O1112" s="89"/>
      <c r="P1112" s="119"/>
      <c r="Q1112" s="103"/>
      <c r="R1112" s="103"/>
      <c r="S1112" s="111"/>
      <c r="U1112" s="16"/>
      <c r="V1112" s="16"/>
      <c r="W1112" s="16"/>
      <c r="X1112" s="16"/>
    </row>
    <row r="1113" spans="1:24" ht="14.25" thickBot="1" x14ac:dyDescent="0.2">
      <c r="A1113" s="107"/>
      <c r="B1113" s="67"/>
      <c r="C1113" s="37"/>
      <c r="D1113" s="38" t="s">
        <v>31</v>
      </c>
      <c r="E1113" s="96"/>
      <c r="F1113" s="39" t="str">
        <f t="shared" ref="F1113" si="5796">$O$12</f>
        <v>差２</v>
      </c>
      <c r="G1113" s="40" t="str">
        <f t="shared" ref="G1113" si="5797">IF(AND($G1111="",$G1112=""),"",$G1111-$G1112)</f>
        <v/>
      </c>
      <c r="H1113" s="41" t="s">
        <v>4</v>
      </c>
      <c r="I1113" s="42" t="str">
        <f t="shared" ref="I1113" si="5798">IF(AND($H1111="",$H1112=""),"",$H1111-$H1112)</f>
        <v/>
      </c>
      <c r="J1113" s="41" t="s">
        <v>5</v>
      </c>
      <c r="K1113" s="42" t="str">
        <f t="shared" ref="K1113" si="5799">IF(AND($J1111="",$J1112=""),"",$J1111-$J1112)</f>
        <v/>
      </c>
      <c r="L1113" s="43" t="s">
        <v>6</v>
      </c>
      <c r="M1113" s="40" t="str">
        <f t="shared" ref="M1113" si="5800">IF(AND($L1111="",$L1112=""),"",$L1111-$L1112)</f>
        <v/>
      </c>
      <c r="N1113" s="92"/>
      <c r="O1113" s="90"/>
      <c r="P1113" s="119"/>
      <c r="Q1113" s="103"/>
      <c r="R1113" s="103"/>
      <c r="S1113" s="112"/>
      <c r="U1113" s="16"/>
      <c r="V1113" s="16"/>
      <c r="W1113" s="16"/>
      <c r="X1113" s="16"/>
    </row>
    <row r="1114" spans="1:24" ht="15" thickTop="1" thickBot="1" x14ac:dyDescent="0.2">
      <c r="A1114" s="108"/>
      <c r="B1114" s="62" t="s">
        <v>18</v>
      </c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4"/>
      <c r="P1114" s="44" t="str">
        <f t="shared" ref="P1114" si="5801">IF(AND($P1108="",$P1111=""),"",SUM($P1108:$P1111))</f>
        <v/>
      </c>
      <c r="Q1114" s="45" t="str">
        <f t="shared" ref="Q1114" si="5802">IF(AND(Q1108="",Q1111=""),"",SUM(Q1108:Q1111))</f>
        <v/>
      </c>
      <c r="R1114" s="45" t="str">
        <f t="shared" ref="R1114" si="5803">IF(AND($R1108="",$R1111=""),"",SUM($R1108:$R1111))</f>
        <v/>
      </c>
      <c r="S1114" s="46" t="str">
        <f t="shared" ref="S1114" si="5804">IF(AND($P1114="",$Q1114="",$R1114=""),"",SUM($P1114:$R1114))</f>
        <v/>
      </c>
      <c r="T1114" s="52">
        <v>158</v>
      </c>
      <c r="U1114" s="53" t="str">
        <f t="shared" ref="U1114" si="5805">P1114</f>
        <v/>
      </c>
      <c r="V1114" s="53" t="str">
        <f t="shared" ref="V1114" si="5806">Q1114</f>
        <v/>
      </c>
      <c r="W1114" s="53" t="str">
        <f t="shared" ref="W1114" si="5807">R1114</f>
        <v/>
      </c>
      <c r="X1114" s="53" t="str">
        <f t="shared" ref="X1114" si="5808">S1114</f>
        <v/>
      </c>
    </row>
    <row r="1115" spans="1:24" ht="14.25" thickBot="1" x14ac:dyDescent="0.2">
      <c r="A1115" s="106" t="str" cm="1">
        <f t="array" aca="1" ref="A1115" ca="1">IF($B1115="","",IF(ISNUMBER(OFFSET(INDIRECT(ADDRESS(ROW(),COLUMN())),-7,0)),OFFSET(INDIRECT(ADDRESS(ROW(),COLUMN())),-7,0)+1,1))</f>
        <v/>
      </c>
      <c r="B1115" s="65"/>
      <c r="C1115" s="31"/>
      <c r="D1115" s="20" t="s">
        <v>31</v>
      </c>
      <c r="E1115" s="94" t="s">
        <v>30</v>
      </c>
      <c r="F1115" s="21" t="s">
        <v>1</v>
      </c>
      <c r="G1115" s="25"/>
      <c r="H1115" s="99" t="str">
        <f t="shared" ref="H1115" si="5809">IF($G1115="","",IF($E1115=1,ROUNDDOWN($G1115*7.4/1000,0),ROUNDDOWN($G1115*6/1000,0)))</f>
        <v/>
      </c>
      <c r="I1115" s="101"/>
      <c r="J1115" s="99" t="str">
        <f t="shared" ref="J1115" si="5810">IF($G1115="","",ROUNDDOWN($G1115*2/1000,0))</f>
        <v/>
      </c>
      <c r="K1115" s="101"/>
      <c r="L1115" s="99" t="str">
        <f t="shared" ref="L1115" si="5811">IF(G1115="","",ROUNDDOWN($G1115*2/1000,0))</f>
        <v/>
      </c>
      <c r="M1115" s="100"/>
      <c r="N1115" s="91" t="str">
        <f t="shared" ref="N1115" si="5812">IF(AND($C1115="",$C1117=""),"",ABS($C1115-$C1117)+1)</f>
        <v/>
      </c>
      <c r="O1115" s="120" t="str">
        <f t="shared" ref="O1115" si="5813">REPLACE($O$7,1,2,"差１")</f>
        <v>差１</v>
      </c>
      <c r="P1115" s="113" t="str">
        <f t="shared" ref="P1115" si="5814">IF($I1117="","",$I1117*$N1115)</f>
        <v/>
      </c>
      <c r="Q1115" s="102" t="str">
        <f t="shared" ref="Q1115" si="5815">IF($K1117="","",$K1117*$N1115)</f>
        <v/>
      </c>
      <c r="R1115" s="102" t="str">
        <f t="shared" ref="R1115" si="5816">IF($M1117="","",$M1117*$N1115)</f>
        <v/>
      </c>
      <c r="S1115" s="111"/>
      <c r="U1115" s="16"/>
      <c r="V1115" s="16"/>
      <c r="W1115" s="16"/>
      <c r="X1115" s="16"/>
    </row>
    <row r="1116" spans="1:24" ht="14.25" thickBot="1" x14ac:dyDescent="0.2">
      <c r="A1116" s="107"/>
      <c r="B1116" s="65"/>
      <c r="C1116" s="116" t="s">
        <v>11</v>
      </c>
      <c r="D1116" s="117"/>
      <c r="E1116" s="95"/>
      <c r="F1116" s="33" t="s">
        <v>2</v>
      </c>
      <c r="G1116" s="26"/>
      <c r="H1116" s="97" t="str">
        <f t="shared" ref="H1116" si="5817">IF($G1116="","",IF($E1115=1,ROUNDDOWN($G1116*7.4/1000,0),ROUNDDOWN($G1116*6/1000,0)))</f>
        <v/>
      </c>
      <c r="I1116" s="98"/>
      <c r="J1116" s="97" t="str">
        <f t="shared" ref="J1116" si="5818">IF(G1116="","",ROUNDDOWN(G1116*2/1000,0))</f>
        <v/>
      </c>
      <c r="K1116" s="98"/>
      <c r="L1116" s="97" t="str">
        <f t="shared" ref="L1116" si="5819">IF($G1116="","",ROUNDDOWN($G1116*2/1000,0))</f>
        <v/>
      </c>
      <c r="M1116" s="105"/>
      <c r="N1116" s="92"/>
      <c r="O1116" s="120"/>
      <c r="P1116" s="114"/>
      <c r="Q1116" s="103"/>
      <c r="R1116" s="103"/>
      <c r="S1116" s="111"/>
      <c r="U1116" s="16"/>
      <c r="V1116" s="16"/>
      <c r="W1116" s="16"/>
      <c r="X1116" s="16"/>
    </row>
    <row r="1117" spans="1:24" ht="14.25" thickBot="1" x14ac:dyDescent="0.2">
      <c r="A1117" s="107"/>
      <c r="B1117" s="65"/>
      <c r="C1117" s="34"/>
      <c r="D1117" s="22" t="s">
        <v>31</v>
      </c>
      <c r="E1117" s="96"/>
      <c r="F1117" s="23" t="str">
        <f t="shared" ref="F1117" si="5820">$O$9</f>
        <v>差１</v>
      </c>
      <c r="G1117" s="7" t="str">
        <f t="shared" ref="G1117" si="5821">IF(AND($G1115="",$G1116="",""),"",$G1115-$G1116)</f>
        <v/>
      </c>
      <c r="H1117" s="8" t="s">
        <v>4</v>
      </c>
      <c r="I1117" s="9" t="str">
        <f t="shared" ref="I1117" si="5822">IF(AND($H1115="",$H1116=""),"",$H1115-$H1116)</f>
        <v/>
      </c>
      <c r="J1117" s="8" t="s">
        <v>5</v>
      </c>
      <c r="K1117" s="9" t="str">
        <f t="shared" ref="K1117" si="5823">IF(AND($J1115="",$J1116=""),"",$J1115-$J1116)</f>
        <v/>
      </c>
      <c r="L1117" s="10" t="s">
        <v>6</v>
      </c>
      <c r="M1117" s="7" t="str">
        <f t="shared" ref="M1117" si="5824">IF(AND($L1115="",$L1116=""),"",$L1115-$L1116)</f>
        <v/>
      </c>
      <c r="N1117" s="93"/>
      <c r="O1117" s="120"/>
      <c r="P1117" s="115"/>
      <c r="Q1117" s="104"/>
      <c r="R1117" s="104"/>
      <c r="S1117" s="111"/>
      <c r="U1117" s="16"/>
      <c r="V1117" s="16"/>
      <c r="W1117" s="16"/>
      <c r="X1117" s="16"/>
    </row>
    <row r="1118" spans="1:24" ht="14.25" thickBot="1" x14ac:dyDescent="0.2">
      <c r="A1118" s="107"/>
      <c r="B1118" s="66"/>
      <c r="C1118" s="31"/>
      <c r="D1118" s="20" t="s">
        <v>31</v>
      </c>
      <c r="E1118" s="94"/>
      <c r="F1118" s="24" t="s">
        <v>1</v>
      </c>
      <c r="G1118" s="26"/>
      <c r="H1118" s="86" t="str">
        <f t="shared" ref="H1118" si="5825">IF($G1118="","",IF($E1118=1,ROUNDDOWN($G1118*7.4/1000,0),ROUNDDOWN($G1118*6/1000,0)))</f>
        <v/>
      </c>
      <c r="I1118" s="87"/>
      <c r="J1118" s="86" t="str">
        <f t="shared" ref="J1118:J1119" si="5826">IF($G1118="","",ROUNDDOWN($G1118*2/1000,0))</f>
        <v/>
      </c>
      <c r="K1118" s="87"/>
      <c r="L1118" s="86" t="str">
        <f t="shared" ref="L1118:L1119" si="5827">IF($G1118="","",ROUNDDOWN($G1118*2/1000,0))</f>
        <v/>
      </c>
      <c r="M1118" s="88"/>
      <c r="N1118" s="91" t="str">
        <f t="shared" ref="N1118" si="5828">IF(AND($C1118="",$C1120=""),"",ABS($C1118-$C1120)+1)</f>
        <v/>
      </c>
      <c r="O1118" s="89" t="str">
        <f t="shared" ref="O1118" si="5829">REPLACE($O$7,1,2,"差２")</f>
        <v>差２</v>
      </c>
      <c r="P1118" s="118" t="str">
        <f t="shared" ref="P1118" si="5830">IF($I1120="","",$I1120*$N1118)</f>
        <v/>
      </c>
      <c r="Q1118" s="102" t="str">
        <f t="shared" ref="Q1118:R1118" si="5831">IF($G1120="","",$G1120*$N1118)</f>
        <v/>
      </c>
      <c r="R1118" s="102" t="str">
        <f t="shared" si="5831"/>
        <v/>
      </c>
      <c r="S1118" s="111"/>
      <c r="U1118" s="16"/>
      <c r="V1118" s="16"/>
      <c r="W1118" s="16"/>
      <c r="X1118" s="16"/>
    </row>
    <row r="1119" spans="1:24" ht="14.25" thickBot="1" x14ac:dyDescent="0.2">
      <c r="A1119" s="107"/>
      <c r="B1119" s="67"/>
      <c r="C1119" s="116" t="s">
        <v>11</v>
      </c>
      <c r="D1119" s="117"/>
      <c r="E1119" s="95"/>
      <c r="F1119" s="33" t="s">
        <v>2</v>
      </c>
      <c r="G1119" s="26"/>
      <c r="H1119" s="97" t="str">
        <f t="shared" ref="H1119" si="5832">IF($G1118="","",IF($E1118=1,ROUNDDOWN($G1119*7.4/1000,0),ROUNDDOWN($G1119*6/1000,0)))</f>
        <v/>
      </c>
      <c r="I1119" s="98"/>
      <c r="J1119" s="97" t="str">
        <f t="shared" si="5826"/>
        <v/>
      </c>
      <c r="K1119" s="98"/>
      <c r="L1119" s="97" t="str">
        <f t="shared" si="5827"/>
        <v/>
      </c>
      <c r="M1119" s="105"/>
      <c r="N1119" s="92"/>
      <c r="O1119" s="89"/>
      <c r="P1119" s="119"/>
      <c r="Q1119" s="103"/>
      <c r="R1119" s="103"/>
      <c r="S1119" s="111"/>
      <c r="U1119" s="16"/>
      <c r="V1119" s="16"/>
      <c r="W1119" s="16"/>
      <c r="X1119" s="16"/>
    </row>
    <row r="1120" spans="1:24" ht="14.25" thickBot="1" x14ac:dyDescent="0.2">
      <c r="A1120" s="107"/>
      <c r="B1120" s="67"/>
      <c r="C1120" s="37"/>
      <c r="D1120" s="38" t="s">
        <v>31</v>
      </c>
      <c r="E1120" s="96"/>
      <c r="F1120" s="39" t="str">
        <f t="shared" ref="F1120" si="5833">$O$12</f>
        <v>差２</v>
      </c>
      <c r="G1120" s="40" t="str">
        <f t="shared" ref="G1120" si="5834">IF(AND($G1118="",$G1119=""),"",$G1118-$G1119)</f>
        <v/>
      </c>
      <c r="H1120" s="41" t="s">
        <v>4</v>
      </c>
      <c r="I1120" s="42" t="str">
        <f t="shared" ref="I1120" si="5835">IF(AND($H1118="",$H1119=""),"",$H1118-$H1119)</f>
        <v/>
      </c>
      <c r="J1120" s="41" t="s">
        <v>5</v>
      </c>
      <c r="K1120" s="42" t="str">
        <f t="shared" ref="K1120" si="5836">IF(AND($J1118="",$J1119=""),"",$J1118-$J1119)</f>
        <v/>
      </c>
      <c r="L1120" s="43" t="s">
        <v>6</v>
      </c>
      <c r="M1120" s="40" t="str">
        <f t="shared" ref="M1120" si="5837">IF(AND($L1118="",$L1119=""),"",$L1118-$L1119)</f>
        <v/>
      </c>
      <c r="N1120" s="92"/>
      <c r="O1120" s="90"/>
      <c r="P1120" s="119"/>
      <c r="Q1120" s="103"/>
      <c r="R1120" s="103"/>
      <c r="S1120" s="112"/>
      <c r="U1120" s="16"/>
      <c r="V1120" s="16"/>
      <c r="W1120" s="16"/>
      <c r="X1120" s="16"/>
    </row>
    <row r="1121" spans="1:24" ht="15" thickTop="1" thickBot="1" x14ac:dyDescent="0.2">
      <c r="A1121" s="108"/>
      <c r="B1121" s="62" t="s">
        <v>18</v>
      </c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4"/>
      <c r="P1121" s="44" t="str">
        <f t="shared" ref="P1121" si="5838">IF(AND($P1115="",$P1118=""),"",SUM($P1115:$P1118))</f>
        <v/>
      </c>
      <c r="Q1121" s="45" t="str">
        <f t="shared" ref="Q1121" si="5839">IF(AND(Q1115="",Q1118=""),"",SUM(Q1115:Q1118))</f>
        <v/>
      </c>
      <c r="R1121" s="45" t="str">
        <f t="shared" ref="R1121" si="5840">IF(AND($R1115="",$R1118=""),"",SUM($R1115:$R1118))</f>
        <v/>
      </c>
      <c r="S1121" s="46" t="str">
        <f t="shared" ref="S1121" si="5841">IF(AND($P1121="",$Q1121="",$R1121=""),"",SUM($P1121:$R1121))</f>
        <v/>
      </c>
      <c r="T1121" s="52">
        <v>159</v>
      </c>
      <c r="U1121" s="53" t="str">
        <f t="shared" ref="U1121" si="5842">P1121</f>
        <v/>
      </c>
      <c r="V1121" s="53" t="str">
        <f t="shared" ref="V1121" si="5843">Q1121</f>
        <v/>
      </c>
      <c r="W1121" s="53" t="str">
        <f t="shared" ref="W1121" si="5844">R1121</f>
        <v/>
      </c>
      <c r="X1121" s="53" t="str">
        <f t="shared" ref="X1121" si="5845">S1121</f>
        <v/>
      </c>
    </row>
    <row r="1122" spans="1:24" ht="14.25" thickBot="1" x14ac:dyDescent="0.2">
      <c r="A1122" s="106" t="str" cm="1">
        <f t="array" aca="1" ref="A1122" ca="1">IF($B1122="","",IF(ISNUMBER(OFFSET(INDIRECT(ADDRESS(ROW(),COLUMN())),-7,0)),OFFSET(INDIRECT(ADDRESS(ROW(),COLUMN())),-7,0)+1,1))</f>
        <v/>
      </c>
      <c r="B1122" s="65"/>
      <c r="C1122" s="31"/>
      <c r="D1122" s="20" t="s">
        <v>31</v>
      </c>
      <c r="E1122" s="94" t="s">
        <v>30</v>
      </c>
      <c r="F1122" s="21" t="s">
        <v>1</v>
      </c>
      <c r="G1122" s="25"/>
      <c r="H1122" s="99" t="str">
        <f t="shared" ref="H1122" si="5846">IF($G1122="","",IF($E1122=1,ROUNDDOWN($G1122*7.4/1000,0),ROUNDDOWN($G1122*6/1000,0)))</f>
        <v/>
      </c>
      <c r="I1122" s="101"/>
      <c r="J1122" s="99" t="str">
        <f t="shared" ref="J1122" si="5847">IF($G1122="","",ROUNDDOWN($G1122*2/1000,0))</f>
        <v/>
      </c>
      <c r="K1122" s="101"/>
      <c r="L1122" s="99" t="str">
        <f t="shared" ref="L1122" si="5848">IF(G1122="","",ROUNDDOWN($G1122*2/1000,0))</f>
        <v/>
      </c>
      <c r="M1122" s="100"/>
      <c r="N1122" s="91" t="str">
        <f t="shared" ref="N1122" si="5849">IF(AND($C1122="",$C1124=""),"",ABS($C1122-$C1124)+1)</f>
        <v/>
      </c>
      <c r="O1122" s="120" t="str">
        <f t="shared" ref="O1122" si="5850">REPLACE($O$7,1,2,"差１")</f>
        <v>差１</v>
      </c>
      <c r="P1122" s="113" t="str">
        <f t="shared" ref="P1122" si="5851">IF($I1124="","",$I1124*$N1122)</f>
        <v/>
      </c>
      <c r="Q1122" s="102" t="str">
        <f t="shared" ref="Q1122" si="5852">IF($K1124="","",$K1124*$N1122)</f>
        <v/>
      </c>
      <c r="R1122" s="102" t="str">
        <f t="shared" ref="R1122" si="5853">IF($M1124="","",$M1124*$N1122)</f>
        <v/>
      </c>
      <c r="S1122" s="111"/>
      <c r="U1122" s="16"/>
      <c r="V1122" s="16"/>
      <c r="W1122" s="16"/>
      <c r="X1122" s="16"/>
    </row>
    <row r="1123" spans="1:24" ht="14.25" thickBot="1" x14ac:dyDescent="0.2">
      <c r="A1123" s="107"/>
      <c r="B1123" s="65"/>
      <c r="C1123" s="116" t="s">
        <v>11</v>
      </c>
      <c r="D1123" s="117"/>
      <c r="E1123" s="95"/>
      <c r="F1123" s="33" t="s">
        <v>2</v>
      </c>
      <c r="G1123" s="26"/>
      <c r="H1123" s="97" t="str">
        <f t="shared" ref="H1123" si="5854">IF($G1123="","",IF($E1122=1,ROUNDDOWN($G1123*7.4/1000,0),ROUNDDOWN($G1123*6/1000,0)))</f>
        <v/>
      </c>
      <c r="I1123" s="98"/>
      <c r="J1123" s="97" t="str">
        <f t="shared" ref="J1123" si="5855">IF(G1123="","",ROUNDDOWN(G1123*2/1000,0))</f>
        <v/>
      </c>
      <c r="K1123" s="98"/>
      <c r="L1123" s="97" t="str">
        <f t="shared" ref="L1123" si="5856">IF($G1123="","",ROUNDDOWN($G1123*2/1000,0))</f>
        <v/>
      </c>
      <c r="M1123" s="105"/>
      <c r="N1123" s="92"/>
      <c r="O1123" s="120"/>
      <c r="P1123" s="114"/>
      <c r="Q1123" s="103"/>
      <c r="R1123" s="103"/>
      <c r="S1123" s="111"/>
      <c r="U1123" s="16"/>
      <c r="V1123" s="16"/>
      <c r="W1123" s="16"/>
      <c r="X1123" s="16"/>
    </row>
    <row r="1124" spans="1:24" ht="14.25" thickBot="1" x14ac:dyDescent="0.2">
      <c r="A1124" s="107"/>
      <c r="B1124" s="65"/>
      <c r="C1124" s="34"/>
      <c r="D1124" s="22" t="s">
        <v>31</v>
      </c>
      <c r="E1124" s="96"/>
      <c r="F1124" s="23" t="str">
        <f t="shared" ref="F1124" si="5857">$O$9</f>
        <v>差１</v>
      </c>
      <c r="G1124" s="7" t="str">
        <f t="shared" ref="G1124" si="5858">IF(AND($G1122="",$G1123="",""),"",$G1122-$G1123)</f>
        <v/>
      </c>
      <c r="H1124" s="8" t="s">
        <v>4</v>
      </c>
      <c r="I1124" s="9" t="str">
        <f t="shared" ref="I1124" si="5859">IF(AND($H1122="",$H1123=""),"",$H1122-$H1123)</f>
        <v/>
      </c>
      <c r="J1124" s="8" t="s">
        <v>5</v>
      </c>
      <c r="K1124" s="9" t="str">
        <f t="shared" ref="K1124" si="5860">IF(AND($J1122="",$J1123=""),"",$J1122-$J1123)</f>
        <v/>
      </c>
      <c r="L1124" s="10" t="s">
        <v>6</v>
      </c>
      <c r="M1124" s="7" t="str">
        <f t="shared" ref="M1124" si="5861">IF(AND($L1122="",$L1123=""),"",$L1122-$L1123)</f>
        <v/>
      </c>
      <c r="N1124" s="93"/>
      <c r="O1124" s="120"/>
      <c r="P1124" s="115"/>
      <c r="Q1124" s="104"/>
      <c r="R1124" s="104"/>
      <c r="S1124" s="111"/>
      <c r="U1124" s="16"/>
      <c r="V1124" s="16"/>
      <c r="W1124" s="16"/>
      <c r="X1124" s="16"/>
    </row>
    <row r="1125" spans="1:24" ht="14.25" thickBot="1" x14ac:dyDescent="0.2">
      <c r="A1125" s="107"/>
      <c r="B1125" s="66"/>
      <c r="C1125" s="31"/>
      <c r="D1125" s="20" t="s">
        <v>31</v>
      </c>
      <c r="E1125" s="94"/>
      <c r="F1125" s="24" t="s">
        <v>1</v>
      </c>
      <c r="G1125" s="26"/>
      <c r="H1125" s="86" t="str">
        <f t="shared" ref="H1125" si="5862">IF($G1125="","",IF($E1125=1,ROUNDDOWN($G1125*7.4/1000,0),ROUNDDOWN($G1125*6/1000,0)))</f>
        <v/>
      </c>
      <c r="I1125" s="87"/>
      <c r="J1125" s="86" t="str">
        <f t="shared" ref="J1125:J1126" si="5863">IF($G1125="","",ROUNDDOWN($G1125*2/1000,0))</f>
        <v/>
      </c>
      <c r="K1125" s="87"/>
      <c r="L1125" s="86" t="str">
        <f t="shared" ref="L1125:L1126" si="5864">IF($G1125="","",ROUNDDOWN($G1125*2/1000,0))</f>
        <v/>
      </c>
      <c r="M1125" s="88"/>
      <c r="N1125" s="91" t="str">
        <f t="shared" ref="N1125" si="5865">IF(AND($C1125="",$C1127=""),"",ABS($C1125-$C1127)+1)</f>
        <v/>
      </c>
      <c r="O1125" s="89" t="str">
        <f t="shared" ref="O1125" si="5866">REPLACE($O$7,1,2,"差２")</f>
        <v>差２</v>
      </c>
      <c r="P1125" s="118" t="str">
        <f t="shared" ref="P1125" si="5867">IF($I1127="","",$I1127*$N1125)</f>
        <v/>
      </c>
      <c r="Q1125" s="102" t="str">
        <f t="shared" ref="Q1125:R1125" si="5868">IF($G1127="","",$G1127*$N1125)</f>
        <v/>
      </c>
      <c r="R1125" s="102" t="str">
        <f t="shared" si="5868"/>
        <v/>
      </c>
      <c r="S1125" s="111"/>
      <c r="U1125" s="16"/>
      <c r="V1125" s="16"/>
      <c r="W1125" s="16"/>
      <c r="X1125" s="16"/>
    </row>
    <row r="1126" spans="1:24" ht="14.25" thickBot="1" x14ac:dyDescent="0.2">
      <c r="A1126" s="107"/>
      <c r="B1126" s="67"/>
      <c r="C1126" s="116" t="s">
        <v>11</v>
      </c>
      <c r="D1126" s="117"/>
      <c r="E1126" s="95"/>
      <c r="F1126" s="33" t="s">
        <v>2</v>
      </c>
      <c r="G1126" s="26"/>
      <c r="H1126" s="97" t="str">
        <f t="shared" ref="H1126" si="5869">IF($G1125="","",IF($E1125=1,ROUNDDOWN($G1126*7.4/1000,0),ROUNDDOWN($G1126*6/1000,0)))</f>
        <v/>
      </c>
      <c r="I1126" s="98"/>
      <c r="J1126" s="97" t="str">
        <f t="shared" si="5863"/>
        <v/>
      </c>
      <c r="K1126" s="98"/>
      <c r="L1126" s="97" t="str">
        <f t="shared" si="5864"/>
        <v/>
      </c>
      <c r="M1126" s="105"/>
      <c r="N1126" s="92"/>
      <c r="O1126" s="89"/>
      <c r="P1126" s="119"/>
      <c r="Q1126" s="103"/>
      <c r="R1126" s="103"/>
      <c r="S1126" s="111"/>
      <c r="U1126" s="16"/>
      <c r="V1126" s="16"/>
      <c r="W1126" s="16"/>
      <c r="X1126" s="16"/>
    </row>
    <row r="1127" spans="1:24" ht="14.25" thickBot="1" x14ac:dyDescent="0.2">
      <c r="A1127" s="107"/>
      <c r="B1127" s="67"/>
      <c r="C1127" s="37"/>
      <c r="D1127" s="38" t="s">
        <v>31</v>
      </c>
      <c r="E1127" s="96"/>
      <c r="F1127" s="39" t="str">
        <f t="shared" ref="F1127" si="5870">$O$12</f>
        <v>差２</v>
      </c>
      <c r="G1127" s="40" t="str">
        <f t="shared" ref="G1127" si="5871">IF(AND($G1125="",$G1126=""),"",$G1125-$G1126)</f>
        <v/>
      </c>
      <c r="H1127" s="41" t="s">
        <v>4</v>
      </c>
      <c r="I1127" s="42" t="str">
        <f t="shared" ref="I1127" si="5872">IF(AND($H1125="",$H1126=""),"",$H1125-$H1126)</f>
        <v/>
      </c>
      <c r="J1127" s="41" t="s">
        <v>5</v>
      </c>
      <c r="K1127" s="42" t="str">
        <f t="shared" ref="K1127" si="5873">IF(AND($J1125="",$J1126=""),"",$J1125-$J1126)</f>
        <v/>
      </c>
      <c r="L1127" s="43" t="s">
        <v>6</v>
      </c>
      <c r="M1127" s="40" t="str">
        <f t="shared" ref="M1127" si="5874">IF(AND($L1125="",$L1126=""),"",$L1125-$L1126)</f>
        <v/>
      </c>
      <c r="N1127" s="92"/>
      <c r="O1127" s="90"/>
      <c r="P1127" s="119"/>
      <c r="Q1127" s="103"/>
      <c r="R1127" s="103"/>
      <c r="S1127" s="112"/>
      <c r="U1127" s="16"/>
      <c r="V1127" s="16"/>
      <c r="W1127" s="16"/>
      <c r="X1127" s="16"/>
    </row>
    <row r="1128" spans="1:24" ht="15" thickTop="1" thickBot="1" x14ac:dyDescent="0.2">
      <c r="A1128" s="108"/>
      <c r="B1128" s="62" t="s">
        <v>18</v>
      </c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4"/>
      <c r="P1128" s="44" t="str">
        <f t="shared" ref="P1128" si="5875">IF(AND($P1122="",$P1125=""),"",SUM($P1122:$P1125))</f>
        <v/>
      </c>
      <c r="Q1128" s="45" t="str">
        <f t="shared" ref="Q1128" si="5876">IF(AND(Q1122="",Q1125=""),"",SUM(Q1122:Q1125))</f>
        <v/>
      </c>
      <c r="R1128" s="45" t="str">
        <f t="shared" ref="R1128" si="5877">IF(AND($R1122="",$R1125=""),"",SUM($R1122:$R1125))</f>
        <v/>
      </c>
      <c r="S1128" s="46" t="str">
        <f t="shared" ref="S1128" si="5878">IF(AND($P1128="",$Q1128="",$R1128=""),"",SUM($P1128:$R1128))</f>
        <v/>
      </c>
      <c r="T1128" s="52">
        <v>160</v>
      </c>
      <c r="U1128" s="53" t="str">
        <f t="shared" ref="U1128" si="5879">P1128</f>
        <v/>
      </c>
      <c r="V1128" s="53" t="str">
        <f t="shared" ref="V1128" si="5880">Q1128</f>
        <v/>
      </c>
      <c r="W1128" s="53" t="str">
        <f t="shared" ref="W1128" si="5881">R1128</f>
        <v/>
      </c>
      <c r="X1128" s="53" t="str">
        <f t="shared" ref="X1128" si="5882">S1128</f>
        <v/>
      </c>
    </row>
    <row r="1129" spans="1:24" ht="14.25" thickBot="1" x14ac:dyDescent="0.2">
      <c r="A1129" s="106" t="str" cm="1">
        <f t="array" aca="1" ref="A1129" ca="1">IF($B1129="","",IF(ISNUMBER(OFFSET(INDIRECT(ADDRESS(ROW(),COLUMN())),-7,0)),OFFSET(INDIRECT(ADDRESS(ROW(),COLUMN())),-7,0)+1,1))</f>
        <v/>
      </c>
      <c r="B1129" s="65"/>
      <c r="C1129" s="31"/>
      <c r="D1129" s="20" t="s">
        <v>31</v>
      </c>
      <c r="E1129" s="94" t="s">
        <v>30</v>
      </c>
      <c r="F1129" s="21" t="s">
        <v>1</v>
      </c>
      <c r="G1129" s="25"/>
      <c r="H1129" s="99" t="str">
        <f t="shared" ref="H1129" si="5883">IF($G1129="","",IF($E1129=1,ROUNDDOWN($G1129*7.4/1000,0),ROUNDDOWN($G1129*6/1000,0)))</f>
        <v/>
      </c>
      <c r="I1129" s="101"/>
      <c r="J1129" s="99" t="str">
        <f t="shared" ref="J1129" si="5884">IF($G1129="","",ROUNDDOWN($G1129*2/1000,0))</f>
        <v/>
      </c>
      <c r="K1129" s="101"/>
      <c r="L1129" s="99" t="str">
        <f t="shared" ref="L1129" si="5885">IF(G1129="","",ROUNDDOWN($G1129*2/1000,0))</f>
        <v/>
      </c>
      <c r="M1129" s="100"/>
      <c r="N1129" s="91" t="str">
        <f t="shared" ref="N1129" si="5886">IF(AND($C1129="",$C1131=""),"",ABS($C1129-$C1131)+1)</f>
        <v/>
      </c>
      <c r="O1129" s="120" t="str">
        <f t="shared" ref="O1129" si="5887">REPLACE($O$7,1,2,"差１")</f>
        <v>差１</v>
      </c>
      <c r="P1129" s="113" t="str">
        <f t="shared" ref="P1129" si="5888">IF($I1131="","",$I1131*$N1129)</f>
        <v/>
      </c>
      <c r="Q1129" s="102" t="str">
        <f t="shared" ref="Q1129" si="5889">IF($K1131="","",$K1131*$N1129)</f>
        <v/>
      </c>
      <c r="R1129" s="102" t="str">
        <f t="shared" ref="R1129" si="5890">IF($M1131="","",$M1131*$N1129)</f>
        <v/>
      </c>
      <c r="S1129" s="111"/>
      <c r="U1129" s="16"/>
      <c r="V1129" s="16"/>
      <c r="W1129" s="16"/>
      <c r="X1129" s="16"/>
    </row>
    <row r="1130" spans="1:24" ht="14.25" thickBot="1" x14ac:dyDescent="0.2">
      <c r="A1130" s="107"/>
      <c r="B1130" s="65"/>
      <c r="C1130" s="116" t="s">
        <v>11</v>
      </c>
      <c r="D1130" s="117"/>
      <c r="E1130" s="95"/>
      <c r="F1130" s="33" t="s">
        <v>2</v>
      </c>
      <c r="G1130" s="26"/>
      <c r="H1130" s="97" t="str">
        <f t="shared" ref="H1130" si="5891">IF($G1130="","",IF($E1129=1,ROUNDDOWN($G1130*7.4/1000,0),ROUNDDOWN($G1130*6/1000,0)))</f>
        <v/>
      </c>
      <c r="I1130" s="98"/>
      <c r="J1130" s="97" t="str">
        <f t="shared" ref="J1130" si="5892">IF(G1130="","",ROUNDDOWN(G1130*2/1000,0))</f>
        <v/>
      </c>
      <c r="K1130" s="98"/>
      <c r="L1130" s="97" t="str">
        <f t="shared" ref="L1130" si="5893">IF($G1130="","",ROUNDDOWN($G1130*2/1000,0))</f>
        <v/>
      </c>
      <c r="M1130" s="105"/>
      <c r="N1130" s="92"/>
      <c r="O1130" s="120"/>
      <c r="P1130" s="114"/>
      <c r="Q1130" s="103"/>
      <c r="R1130" s="103"/>
      <c r="S1130" s="111"/>
      <c r="U1130" s="16"/>
      <c r="V1130" s="16"/>
      <c r="W1130" s="16"/>
      <c r="X1130" s="16"/>
    </row>
    <row r="1131" spans="1:24" ht="14.25" thickBot="1" x14ac:dyDescent="0.2">
      <c r="A1131" s="107"/>
      <c r="B1131" s="65"/>
      <c r="C1131" s="34"/>
      <c r="D1131" s="22" t="s">
        <v>31</v>
      </c>
      <c r="E1131" s="96"/>
      <c r="F1131" s="23" t="str">
        <f t="shared" ref="F1131" si="5894">$O$9</f>
        <v>差１</v>
      </c>
      <c r="G1131" s="7" t="str">
        <f t="shared" ref="G1131" si="5895">IF(AND($G1129="",$G1130="",""),"",$G1129-$G1130)</f>
        <v/>
      </c>
      <c r="H1131" s="8" t="s">
        <v>4</v>
      </c>
      <c r="I1131" s="9" t="str">
        <f t="shared" ref="I1131" si="5896">IF(AND($H1129="",$H1130=""),"",$H1129-$H1130)</f>
        <v/>
      </c>
      <c r="J1131" s="8" t="s">
        <v>5</v>
      </c>
      <c r="K1131" s="9" t="str">
        <f t="shared" ref="K1131" si="5897">IF(AND($J1129="",$J1130=""),"",$J1129-$J1130)</f>
        <v/>
      </c>
      <c r="L1131" s="10" t="s">
        <v>6</v>
      </c>
      <c r="M1131" s="7" t="str">
        <f t="shared" ref="M1131" si="5898">IF(AND($L1129="",$L1130=""),"",$L1129-$L1130)</f>
        <v/>
      </c>
      <c r="N1131" s="93"/>
      <c r="O1131" s="120"/>
      <c r="P1131" s="115"/>
      <c r="Q1131" s="104"/>
      <c r="R1131" s="104"/>
      <c r="S1131" s="111"/>
      <c r="U1131" s="16"/>
      <c r="V1131" s="16"/>
      <c r="W1131" s="16"/>
      <c r="X1131" s="16"/>
    </row>
    <row r="1132" spans="1:24" ht="14.25" thickBot="1" x14ac:dyDescent="0.2">
      <c r="A1132" s="107"/>
      <c r="B1132" s="66"/>
      <c r="C1132" s="31"/>
      <c r="D1132" s="20" t="s">
        <v>31</v>
      </c>
      <c r="E1132" s="94"/>
      <c r="F1132" s="24" t="s">
        <v>1</v>
      </c>
      <c r="G1132" s="26"/>
      <c r="H1132" s="86" t="str">
        <f t="shared" ref="H1132" si="5899">IF($G1132="","",IF($E1132=1,ROUNDDOWN($G1132*7.4/1000,0),ROUNDDOWN($G1132*6/1000,0)))</f>
        <v/>
      </c>
      <c r="I1132" s="87"/>
      <c r="J1132" s="86" t="str">
        <f t="shared" ref="J1132:J1133" si="5900">IF($G1132="","",ROUNDDOWN($G1132*2/1000,0))</f>
        <v/>
      </c>
      <c r="K1132" s="87"/>
      <c r="L1132" s="86" t="str">
        <f t="shared" ref="L1132:L1133" si="5901">IF($G1132="","",ROUNDDOWN($G1132*2/1000,0))</f>
        <v/>
      </c>
      <c r="M1132" s="88"/>
      <c r="N1132" s="91" t="str">
        <f t="shared" ref="N1132" si="5902">IF(AND($C1132="",$C1134=""),"",ABS($C1132-$C1134)+1)</f>
        <v/>
      </c>
      <c r="O1132" s="89" t="str">
        <f t="shared" ref="O1132" si="5903">REPLACE($O$7,1,2,"差２")</f>
        <v>差２</v>
      </c>
      <c r="P1132" s="118" t="str">
        <f t="shared" ref="P1132" si="5904">IF($I1134="","",$I1134*$N1132)</f>
        <v/>
      </c>
      <c r="Q1132" s="102" t="str">
        <f t="shared" ref="Q1132:R1132" si="5905">IF($G1134="","",$G1134*$N1132)</f>
        <v/>
      </c>
      <c r="R1132" s="102" t="str">
        <f t="shared" si="5905"/>
        <v/>
      </c>
      <c r="S1132" s="111"/>
      <c r="U1132" s="16"/>
      <c r="V1132" s="16"/>
      <c r="W1132" s="16"/>
      <c r="X1132" s="16"/>
    </row>
    <row r="1133" spans="1:24" ht="14.25" thickBot="1" x14ac:dyDescent="0.2">
      <c r="A1133" s="107"/>
      <c r="B1133" s="67"/>
      <c r="C1133" s="116" t="s">
        <v>11</v>
      </c>
      <c r="D1133" s="117"/>
      <c r="E1133" s="95"/>
      <c r="F1133" s="33" t="s">
        <v>2</v>
      </c>
      <c r="G1133" s="26"/>
      <c r="H1133" s="97" t="str">
        <f t="shared" ref="H1133" si="5906">IF($G1132="","",IF($E1132=1,ROUNDDOWN($G1133*7.4/1000,0),ROUNDDOWN($G1133*6/1000,0)))</f>
        <v/>
      </c>
      <c r="I1133" s="98"/>
      <c r="J1133" s="97" t="str">
        <f t="shared" si="5900"/>
        <v/>
      </c>
      <c r="K1133" s="98"/>
      <c r="L1133" s="97" t="str">
        <f t="shared" si="5901"/>
        <v/>
      </c>
      <c r="M1133" s="105"/>
      <c r="N1133" s="92"/>
      <c r="O1133" s="89"/>
      <c r="P1133" s="119"/>
      <c r="Q1133" s="103"/>
      <c r="R1133" s="103"/>
      <c r="S1133" s="111"/>
      <c r="U1133" s="16"/>
      <c r="V1133" s="16"/>
      <c r="W1133" s="16"/>
      <c r="X1133" s="16"/>
    </row>
    <row r="1134" spans="1:24" ht="14.25" thickBot="1" x14ac:dyDescent="0.2">
      <c r="A1134" s="107"/>
      <c r="B1134" s="67"/>
      <c r="C1134" s="37"/>
      <c r="D1134" s="38" t="s">
        <v>31</v>
      </c>
      <c r="E1134" s="96"/>
      <c r="F1134" s="39" t="str">
        <f t="shared" ref="F1134" si="5907">$O$12</f>
        <v>差２</v>
      </c>
      <c r="G1134" s="40" t="str">
        <f t="shared" ref="G1134" si="5908">IF(AND($G1132="",$G1133=""),"",$G1132-$G1133)</f>
        <v/>
      </c>
      <c r="H1134" s="41" t="s">
        <v>4</v>
      </c>
      <c r="I1134" s="42" t="str">
        <f t="shared" ref="I1134" si="5909">IF(AND($H1132="",$H1133=""),"",$H1132-$H1133)</f>
        <v/>
      </c>
      <c r="J1134" s="41" t="s">
        <v>5</v>
      </c>
      <c r="K1134" s="42" t="str">
        <f t="shared" ref="K1134" si="5910">IF(AND($J1132="",$J1133=""),"",$J1132-$J1133)</f>
        <v/>
      </c>
      <c r="L1134" s="43" t="s">
        <v>6</v>
      </c>
      <c r="M1134" s="40" t="str">
        <f t="shared" ref="M1134" si="5911">IF(AND($L1132="",$L1133=""),"",$L1132-$L1133)</f>
        <v/>
      </c>
      <c r="N1134" s="92"/>
      <c r="O1134" s="90"/>
      <c r="P1134" s="119"/>
      <c r="Q1134" s="103"/>
      <c r="R1134" s="103"/>
      <c r="S1134" s="112"/>
      <c r="U1134" s="16"/>
      <c r="V1134" s="16"/>
      <c r="W1134" s="16"/>
      <c r="X1134" s="16"/>
    </row>
    <row r="1135" spans="1:24" ht="15" thickTop="1" thickBot="1" x14ac:dyDescent="0.2">
      <c r="A1135" s="108"/>
      <c r="B1135" s="62" t="s">
        <v>18</v>
      </c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4"/>
      <c r="P1135" s="44" t="str">
        <f t="shared" ref="P1135" si="5912">IF(AND($P1129="",$P1132=""),"",SUM($P1129:$P1132))</f>
        <v/>
      </c>
      <c r="Q1135" s="45" t="str">
        <f t="shared" ref="Q1135" si="5913">IF(AND(Q1129="",Q1132=""),"",SUM(Q1129:Q1132))</f>
        <v/>
      </c>
      <c r="R1135" s="45" t="str">
        <f t="shared" ref="R1135" si="5914">IF(AND($R1129="",$R1132=""),"",SUM($R1129:$R1132))</f>
        <v/>
      </c>
      <c r="S1135" s="46" t="str">
        <f t="shared" ref="S1135" si="5915">IF(AND($P1135="",$Q1135="",$R1135=""),"",SUM($P1135:$R1135))</f>
        <v/>
      </c>
      <c r="T1135" s="52">
        <v>161</v>
      </c>
      <c r="U1135" s="53" t="str">
        <f t="shared" ref="U1135" si="5916">P1135</f>
        <v/>
      </c>
      <c r="V1135" s="53" t="str">
        <f t="shared" ref="V1135" si="5917">Q1135</f>
        <v/>
      </c>
      <c r="W1135" s="53" t="str">
        <f t="shared" ref="W1135" si="5918">R1135</f>
        <v/>
      </c>
      <c r="X1135" s="53" t="str">
        <f t="shared" ref="X1135" si="5919">S1135</f>
        <v/>
      </c>
    </row>
    <row r="1136" spans="1:24" ht="14.25" thickBot="1" x14ac:dyDescent="0.2">
      <c r="A1136" s="106" t="str" cm="1">
        <f t="array" aca="1" ref="A1136" ca="1">IF($B1136="","",IF(ISNUMBER(OFFSET(INDIRECT(ADDRESS(ROW(),COLUMN())),-7,0)),OFFSET(INDIRECT(ADDRESS(ROW(),COLUMN())),-7,0)+1,1))</f>
        <v/>
      </c>
      <c r="B1136" s="65"/>
      <c r="C1136" s="31"/>
      <c r="D1136" s="20" t="s">
        <v>31</v>
      </c>
      <c r="E1136" s="94" t="s">
        <v>30</v>
      </c>
      <c r="F1136" s="21" t="s">
        <v>1</v>
      </c>
      <c r="G1136" s="25"/>
      <c r="H1136" s="99" t="str">
        <f t="shared" ref="H1136" si="5920">IF($G1136="","",IF($E1136=1,ROUNDDOWN($G1136*7.4/1000,0),ROUNDDOWN($G1136*6/1000,0)))</f>
        <v/>
      </c>
      <c r="I1136" s="101"/>
      <c r="J1136" s="99" t="str">
        <f t="shared" ref="J1136" si="5921">IF($G1136="","",ROUNDDOWN($G1136*2/1000,0))</f>
        <v/>
      </c>
      <c r="K1136" s="101"/>
      <c r="L1136" s="99" t="str">
        <f t="shared" ref="L1136" si="5922">IF(G1136="","",ROUNDDOWN($G1136*2/1000,0))</f>
        <v/>
      </c>
      <c r="M1136" s="100"/>
      <c r="N1136" s="91" t="str">
        <f t="shared" ref="N1136" si="5923">IF(AND($C1136="",$C1138=""),"",ABS($C1136-$C1138)+1)</f>
        <v/>
      </c>
      <c r="O1136" s="120" t="str">
        <f t="shared" ref="O1136" si="5924">REPLACE($O$7,1,2,"差１")</f>
        <v>差１</v>
      </c>
      <c r="P1136" s="113" t="str">
        <f t="shared" ref="P1136" si="5925">IF($I1138="","",$I1138*$N1136)</f>
        <v/>
      </c>
      <c r="Q1136" s="102" t="str">
        <f t="shared" ref="Q1136" si="5926">IF($K1138="","",$K1138*$N1136)</f>
        <v/>
      </c>
      <c r="R1136" s="102" t="str">
        <f t="shared" ref="R1136" si="5927">IF($M1138="","",$M1138*$N1136)</f>
        <v/>
      </c>
      <c r="S1136" s="111"/>
      <c r="U1136" s="16"/>
      <c r="V1136" s="16"/>
      <c r="W1136" s="16"/>
      <c r="X1136" s="16"/>
    </row>
    <row r="1137" spans="1:24" ht="14.25" thickBot="1" x14ac:dyDescent="0.2">
      <c r="A1137" s="107"/>
      <c r="B1137" s="65"/>
      <c r="C1137" s="116" t="s">
        <v>11</v>
      </c>
      <c r="D1137" s="117"/>
      <c r="E1137" s="95"/>
      <c r="F1137" s="33" t="s">
        <v>2</v>
      </c>
      <c r="G1137" s="26"/>
      <c r="H1137" s="97" t="str">
        <f t="shared" ref="H1137" si="5928">IF($G1137="","",IF($E1136=1,ROUNDDOWN($G1137*7.4/1000,0),ROUNDDOWN($G1137*6/1000,0)))</f>
        <v/>
      </c>
      <c r="I1137" s="98"/>
      <c r="J1137" s="97" t="str">
        <f t="shared" ref="J1137" si="5929">IF(G1137="","",ROUNDDOWN(G1137*2/1000,0))</f>
        <v/>
      </c>
      <c r="K1137" s="98"/>
      <c r="L1137" s="97" t="str">
        <f t="shared" ref="L1137" si="5930">IF($G1137="","",ROUNDDOWN($G1137*2/1000,0))</f>
        <v/>
      </c>
      <c r="M1137" s="105"/>
      <c r="N1137" s="92"/>
      <c r="O1137" s="120"/>
      <c r="P1137" s="114"/>
      <c r="Q1137" s="103"/>
      <c r="R1137" s="103"/>
      <c r="S1137" s="111"/>
      <c r="U1137" s="16"/>
      <c r="V1137" s="16"/>
      <c r="W1137" s="16"/>
      <c r="X1137" s="16"/>
    </row>
    <row r="1138" spans="1:24" ht="14.25" thickBot="1" x14ac:dyDescent="0.2">
      <c r="A1138" s="107"/>
      <c r="B1138" s="65"/>
      <c r="C1138" s="34"/>
      <c r="D1138" s="22" t="s">
        <v>31</v>
      </c>
      <c r="E1138" s="96"/>
      <c r="F1138" s="23" t="str">
        <f t="shared" ref="F1138" si="5931">$O$9</f>
        <v>差１</v>
      </c>
      <c r="G1138" s="7" t="str">
        <f t="shared" ref="G1138" si="5932">IF(AND($G1136="",$G1137="",""),"",$G1136-$G1137)</f>
        <v/>
      </c>
      <c r="H1138" s="8" t="s">
        <v>4</v>
      </c>
      <c r="I1138" s="9" t="str">
        <f t="shared" ref="I1138" si="5933">IF(AND($H1136="",$H1137=""),"",$H1136-$H1137)</f>
        <v/>
      </c>
      <c r="J1138" s="8" t="s">
        <v>5</v>
      </c>
      <c r="K1138" s="9" t="str">
        <f t="shared" ref="K1138" si="5934">IF(AND($J1136="",$J1137=""),"",$J1136-$J1137)</f>
        <v/>
      </c>
      <c r="L1138" s="10" t="s">
        <v>6</v>
      </c>
      <c r="M1138" s="7" t="str">
        <f t="shared" ref="M1138" si="5935">IF(AND($L1136="",$L1137=""),"",$L1136-$L1137)</f>
        <v/>
      </c>
      <c r="N1138" s="93"/>
      <c r="O1138" s="120"/>
      <c r="P1138" s="115"/>
      <c r="Q1138" s="104"/>
      <c r="R1138" s="104"/>
      <c r="S1138" s="111"/>
      <c r="U1138" s="16"/>
      <c r="V1138" s="16"/>
      <c r="W1138" s="16"/>
      <c r="X1138" s="16"/>
    </row>
    <row r="1139" spans="1:24" ht="14.25" thickBot="1" x14ac:dyDescent="0.2">
      <c r="A1139" s="107"/>
      <c r="B1139" s="66"/>
      <c r="C1139" s="31"/>
      <c r="D1139" s="20" t="s">
        <v>31</v>
      </c>
      <c r="E1139" s="94"/>
      <c r="F1139" s="24" t="s">
        <v>1</v>
      </c>
      <c r="G1139" s="26"/>
      <c r="H1139" s="86" t="str">
        <f t="shared" ref="H1139" si="5936">IF($G1139="","",IF($E1139=1,ROUNDDOWN($G1139*7.4/1000,0),ROUNDDOWN($G1139*6/1000,0)))</f>
        <v/>
      </c>
      <c r="I1139" s="87"/>
      <c r="J1139" s="86" t="str">
        <f t="shared" ref="J1139:J1140" si="5937">IF($G1139="","",ROUNDDOWN($G1139*2/1000,0))</f>
        <v/>
      </c>
      <c r="K1139" s="87"/>
      <c r="L1139" s="86" t="str">
        <f t="shared" ref="L1139:L1140" si="5938">IF($G1139="","",ROUNDDOWN($G1139*2/1000,0))</f>
        <v/>
      </c>
      <c r="M1139" s="88"/>
      <c r="N1139" s="91" t="str">
        <f t="shared" ref="N1139" si="5939">IF(AND($C1139="",$C1141=""),"",ABS($C1139-$C1141)+1)</f>
        <v/>
      </c>
      <c r="O1139" s="89" t="str">
        <f t="shared" ref="O1139" si="5940">REPLACE($O$7,1,2,"差２")</f>
        <v>差２</v>
      </c>
      <c r="P1139" s="118" t="str">
        <f t="shared" ref="P1139" si="5941">IF($I1141="","",$I1141*$N1139)</f>
        <v/>
      </c>
      <c r="Q1139" s="102" t="str">
        <f t="shared" ref="Q1139:R1139" si="5942">IF($G1141="","",$G1141*$N1139)</f>
        <v/>
      </c>
      <c r="R1139" s="102" t="str">
        <f t="shared" si="5942"/>
        <v/>
      </c>
      <c r="S1139" s="111"/>
      <c r="U1139" s="16"/>
      <c r="V1139" s="16"/>
      <c r="W1139" s="16"/>
      <c r="X1139" s="16"/>
    </row>
    <row r="1140" spans="1:24" ht="14.25" thickBot="1" x14ac:dyDescent="0.2">
      <c r="A1140" s="107"/>
      <c r="B1140" s="67"/>
      <c r="C1140" s="116" t="s">
        <v>11</v>
      </c>
      <c r="D1140" s="117"/>
      <c r="E1140" s="95"/>
      <c r="F1140" s="33" t="s">
        <v>2</v>
      </c>
      <c r="G1140" s="26"/>
      <c r="H1140" s="97" t="str">
        <f t="shared" ref="H1140" si="5943">IF($G1139="","",IF($E1139=1,ROUNDDOWN($G1140*7.4/1000,0),ROUNDDOWN($G1140*6/1000,0)))</f>
        <v/>
      </c>
      <c r="I1140" s="98"/>
      <c r="J1140" s="97" t="str">
        <f t="shared" si="5937"/>
        <v/>
      </c>
      <c r="K1140" s="98"/>
      <c r="L1140" s="97" t="str">
        <f t="shared" si="5938"/>
        <v/>
      </c>
      <c r="M1140" s="105"/>
      <c r="N1140" s="92"/>
      <c r="O1140" s="89"/>
      <c r="P1140" s="119"/>
      <c r="Q1140" s="103"/>
      <c r="R1140" s="103"/>
      <c r="S1140" s="111"/>
      <c r="U1140" s="16"/>
      <c r="V1140" s="16"/>
      <c r="W1140" s="16"/>
      <c r="X1140" s="16"/>
    </row>
    <row r="1141" spans="1:24" ht="14.25" thickBot="1" x14ac:dyDescent="0.2">
      <c r="A1141" s="107"/>
      <c r="B1141" s="67"/>
      <c r="C1141" s="37"/>
      <c r="D1141" s="38" t="s">
        <v>31</v>
      </c>
      <c r="E1141" s="96"/>
      <c r="F1141" s="39" t="str">
        <f t="shared" ref="F1141" si="5944">$O$12</f>
        <v>差２</v>
      </c>
      <c r="G1141" s="40" t="str">
        <f t="shared" ref="G1141" si="5945">IF(AND($G1139="",$G1140=""),"",$G1139-$G1140)</f>
        <v/>
      </c>
      <c r="H1141" s="41" t="s">
        <v>4</v>
      </c>
      <c r="I1141" s="42" t="str">
        <f t="shared" ref="I1141" si="5946">IF(AND($H1139="",$H1140=""),"",$H1139-$H1140)</f>
        <v/>
      </c>
      <c r="J1141" s="41" t="s">
        <v>5</v>
      </c>
      <c r="K1141" s="42" t="str">
        <f t="shared" ref="K1141" si="5947">IF(AND($J1139="",$J1140=""),"",$J1139-$J1140)</f>
        <v/>
      </c>
      <c r="L1141" s="43" t="s">
        <v>6</v>
      </c>
      <c r="M1141" s="40" t="str">
        <f t="shared" ref="M1141" si="5948">IF(AND($L1139="",$L1140=""),"",$L1139-$L1140)</f>
        <v/>
      </c>
      <c r="N1141" s="92"/>
      <c r="O1141" s="90"/>
      <c r="P1141" s="119"/>
      <c r="Q1141" s="103"/>
      <c r="R1141" s="103"/>
      <c r="S1141" s="112"/>
      <c r="U1141" s="16"/>
      <c r="V1141" s="16"/>
      <c r="W1141" s="16"/>
      <c r="X1141" s="16"/>
    </row>
    <row r="1142" spans="1:24" ht="15" thickTop="1" thickBot="1" x14ac:dyDescent="0.2">
      <c r="A1142" s="108"/>
      <c r="B1142" s="62" t="s">
        <v>18</v>
      </c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4"/>
      <c r="P1142" s="44" t="str">
        <f t="shared" ref="P1142" si="5949">IF(AND($P1136="",$P1139=""),"",SUM($P1136:$P1139))</f>
        <v/>
      </c>
      <c r="Q1142" s="45" t="str">
        <f t="shared" ref="Q1142" si="5950">IF(AND(Q1136="",Q1139=""),"",SUM(Q1136:Q1139))</f>
        <v/>
      </c>
      <c r="R1142" s="45" t="str">
        <f t="shared" ref="R1142" si="5951">IF(AND($R1136="",$R1139=""),"",SUM($R1136:$R1139))</f>
        <v/>
      </c>
      <c r="S1142" s="46" t="str">
        <f t="shared" ref="S1142" si="5952">IF(AND($P1142="",$Q1142="",$R1142=""),"",SUM($P1142:$R1142))</f>
        <v/>
      </c>
      <c r="T1142" s="52">
        <v>162</v>
      </c>
      <c r="U1142" s="53" t="str">
        <f t="shared" ref="U1142" si="5953">P1142</f>
        <v/>
      </c>
      <c r="V1142" s="53" t="str">
        <f t="shared" ref="V1142" si="5954">Q1142</f>
        <v/>
      </c>
      <c r="W1142" s="53" t="str">
        <f t="shared" ref="W1142" si="5955">R1142</f>
        <v/>
      </c>
      <c r="X1142" s="53" t="str">
        <f t="shared" ref="X1142" si="5956">S1142</f>
        <v/>
      </c>
    </row>
    <row r="1143" spans="1:24" ht="14.25" thickBot="1" x14ac:dyDescent="0.2">
      <c r="A1143" s="106" t="str" cm="1">
        <f t="array" aca="1" ref="A1143" ca="1">IF($B1143="","",IF(ISNUMBER(OFFSET(INDIRECT(ADDRESS(ROW(),COLUMN())),-7,0)),OFFSET(INDIRECT(ADDRESS(ROW(),COLUMN())),-7,0)+1,1))</f>
        <v/>
      </c>
      <c r="B1143" s="65"/>
      <c r="C1143" s="31"/>
      <c r="D1143" s="20" t="s">
        <v>31</v>
      </c>
      <c r="E1143" s="94" t="s">
        <v>30</v>
      </c>
      <c r="F1143" s="21" t="s">
        <v>1</v>
      </c>
      <c r="G1143" s="25"/>
      <c r="H1143" s="99" t="str">
        <f t="shared" ref="H1143" si="5957">IF($G1143="","",IF($E1143=1,ROUNDDOWN($G1143*7.4/1000,0),ROUNDDOWN($G1143*6/1000,0)))</f>
        <v/>
      </c>
      <c r="I1143" s="101"/>
      <c r="J1143" s="99" t="str">
        <f t="shared" ref="J1143" si="5958">IF($G1143="","",ROUNDDOWN($G1143*2/1000,0))</f>
        <v/>
      </c>
      <c r="K1143" s="101"/>
      <c r="L1143" s="99" t="str">
        <f t="shared" ref="L1143" si="5959">IF(G1143="","",ROUNDDOWN($G1143*2/1000,0))</f>
        <v/>
      </c>
      <c r="M1143" s="100"/>
      <c r="N1143" s="91" t="str">
        <f t="shared" ref="N1143" si="5960">IF(AND($C1143="",$C1145=""),"",ABS($C1143-$C1145)+1)</f>
        <v/>
      </c>
      <c r="O1143" s="120" t="str">
        <f t="shared" ref="O1143" si="5961">REPLACE($O$7,1,2,"差１")</f>
        <v>差１</v>
      </c>
      <c r="P1143" s="113" t="str">
        <f t="shared" ref="P1143" si="5962">IF($I1145="","",$I1145*$N1143)</f>
        <v/>
      </c>
      <c r="Q1143" s="102" t="str">
        <f t="shared" ref="Q1143" si="5963">IF($K1145="","",$K1145*$N1143)</f>
        <v/>
      </c>
      <c r="R1143" s="102" t="str">
        <f t="shared" ref="R1143" si="5964">IF($M1145="","",$M1145*$N1143)</f>
        <v/>
      </c>
      <c r="S1143" s="111"/>
      <c r="U1143" s="16"/>
      <c r="V1143" s="16"/>
      <c r="W1143" s="16"/>
      <c r="X1143" s="16"/>
    </row>
    <row r="1144" spans="1:24" ht="14.25" thickBot="1" x14ac:dyDescent="0.2">
      <c r="A1144" s="107"/>
      <c r="B1144" s="65"/>
      <c r="C1144" s="116" t="s">
        <v>11</v>
      </c>
      <c r="D1144" s="117"/>
      <c r="E1144" s="95"/>
      <c r="F1144" s="33" t="s">
        <v>2</v>
      </c>
      <c r="G1144" s="26"/>
      <c r="H1144" s="97" t="str">
        <f t="shared" ref="H1144" si="5965">IF($G1144="","",IF($E1143=1,ROUNDDOWN($G1144*7.4/1000,0),ROUNDDOWN($G1144*6/1000,0)))</f>
        <v/>
      </c>
      <c r="I1144" s="98"/>
      <c r="J1144" s="97" t="str">
        <f t="shared" ref="J1144" si="5966">IF(G1144="","",ROUNDDOWN(G1144*2/1000,0))</f>
        <v/>
      </c>
      <c r="K1144" s="98"/>
      <c r="L1144" s="97" t="str">
        <f t="shared" ref="L1144" si="5967">IF($G1144="","",ROUNDDOWN($G1144*2/1000,0))</f>
        <v/>
      </c>
      <c r="M1144" s="105"/>
      <c r="N1144" s="92"/>
      <c r="O1144" s="120"/>
      <c r="P1144" s="114"/>
      <c r="Q1144" s="103"/>
      <c r="R1144" s="103"/>
      <c r="S1144" s="111"/>
      <c r="U1144" s="16"/>
      <c r="V1144" s="16"/>
      <c r="W1144" s="16"/>
      <c r="X1144" s="16"/>
    </row>
    <row r="1145" spans="1:24" ht="14.25" thickBot="1" x14ac:dyDescent="0.2">
      <c r="A1145" s="107"/>
      <c r="B1145" s="65"/>
      <c r="C1145" s="34"/>
      <c r="D1145" s="22" t="s">
        <v>31</v>
      </c>
      <c r="E1145" s="96"/>
      <c r="F1145" s="23" t="str">
        <f t="shared" ref="F1145" si="5968">$O$9</f>
        <v>差１</v>
      </c>
      <c r="G1145" s="7" t="str">
        <f t="shared" ref="G1145" si="5969">IF(AND($G1143="",$G1144="",""),"",$G1143-$G1144)</f>
        <v/>
      </c>
      <c r="H1145" s="8" t="s">
        <v>4</v>
      </c>
      <c r="I1145" s="9" t="str">
        <f t="shared" ref="I1145" si="5970">IF(AND($H1143="",$H1144=""),"",$H1143-$H1144)</f>
        <v/>
      </c>
      <c r="J1145" s="8" t="s">
        <v>5</v>
      </c>
      <c r="K1145" s="9" t="str">
        <f t="shared" ref="K1145" si="5971">IF(AND($J1143="",$J1144=""),"",$J1143-$J1144)</f>
        <v/>
      </c>
      <c r="L1145" s="10" t="s">
        <v>6</v>
      </c>
      <c r="M1145" s="7" t="str">
        <f t="shared" ref="M1145" si="5972">IF(AND($L1143="",$L1144=""),"",$L1143-$L1144)</f>
        <v/>
      </c>
      <c r="N1145" s="93"/>
      <c r="O1145" s="120"/>
      <c r="P1145" s="115"/>
      <c r="Q1145" s="104"/>
      <c r="R1145" s="104"/>
      <c r="S1145" s="111"/>
      <c r="U1145" s="16"/>
      <c r="V1145" s="16"/>
      <c r="W1145" s="16"/>
      <c r="X1145" s="16"/>
    </row>
    <row r="1146" spans="1:24" ht="14.25" thickBot="1" x14ac:dyDescent="0.2">
      <c r="A1146" s="107"/>
      <c r="B1146" s="66"/>
      <c r="C1146" s="31"/>
      <c r="D1146" s="20" t="s">
        <v>31</v>
      </c>
      <c r="E1146" s="94"/>
      <c r="F1146" s="24" t="s">
        <v>1</v>
      </c>
      <c r="G1146" s="26"/>
      <c r="H1146" s="86" t="str">
        <f t="shared" ref="H1146" si="5973">IF($G1146="","",IF($E1146=1,ROUNDDOWN($G1146*7.4/1000,0),ROUNDDOWN($G1146*6/1000,0)))</f>
        <v/>
      </c>
      <c r="I1146" s="87"/>
      <c r="J1146" s="86" t="str">
        <f t="shared" ref="J1146:J1147" si="5974">IF($G1146="","",ROUNDDOWN($G1146*2/1000,0))</f>
        <v/>
      </c>
      <c r="K1146" s="87"/>
      <c r="L1146" s="86" t="str">
        <f t="shared" ref="L1146:L1147" si="5975">IF($G1146="","",ROUNDDOWN($G1146*2/1000,0))</f>
        <v/>
      </c>
      <c r="M1146" s="88"/>
      <c r="N1146" s="91" t="str">
        <f t="shared" ref="N1146" si="5976">IF(AND($C1146="",$C1148=""),"",ABS($C1146-$C1148)+1)</f>
        <v/>
      </c>
      <c r="O1146" s="89" t="str">
        <f t="shared" ref="O1146" si="5977">REPLACE($O$7,1,2,"差２")</f>
        <v>差２</v>
      </c>
      <c r="P1146" s="118" t="str">
        <f t="shared" ref="P1146" si="5978">IF($I1148="","",$I1148*$N1146)</f>
        <v/>
      </c>
      <c r="Q1146" s="102" t="str">
        <f t="shared" ref="Q1146:R1146" si="5979">IF($G1148="","",$G1148*$N1146)</f>
        <v/>
      </c>
      <c r="R1146" s="102" t="str">
        <f t="shared" si="5979"/>
        <v/>
      </c>
      <c r="S1146" s="111"/>
      <c r="U1146" s="16"/>
      <c r="V1146" s="16"/>
      <c r="W1146" s="16"/>
      <c r="X1146" s="16"/>
    </row>
    <row r="1147" spans="1:24" ht="14.25" thickBot="1" x14ac:dyDescent="0.2">
      <c r="A1147" s="107"/>
      <c r="B1147" s="67"/>
      <c r="C1147" s="116" t="s">
        <v>11</v>
      </c>
      <c r="D1147" s="117"/>
      <c r="E1147" s="95"/>
      <c r="F1147" s="33" t="s">
        <v>2</v>
      </c>
      <c r="G1147" s="26"/>
      <c r="H1147" s="97" t="str">
        <f t="shared" ref="H1147" si="5980">IF($G1146="","",IF($E1146=1,ROUNDDOWN($G1147*7.4/1000,0),ROUNDDOWN($G1147*6/1000,0)))</f>
        <v/>
      </c>
      <c r="I1147" s="98"/>
      <c r="J1147" s="97" t="str">
        <f t="shared" si="5974"/>
        <v/>
      </c>
      <c r="K1147" s="98"/>
      <c r="L1147" s="97" t="str">
        <f t="shared" si="5975"/>
        <v/>
      </c>
      <c r="M1147" s="105"/>
      <c r="N1147" s="92"/>
      <c r="O1147" s="89"/>
      <c r="P1147" s="119"/>
      <c r="Q1147" s="103"/>
      <c r="R1147" s="103"/>
      <c r="S1147" s="111"/>
      <c r="U1147" s="16"/>
      <c r="V1147" s="16"/>
      <c r="W1147" s="16"/>
      <c r="X1147" s="16"/>
    </row>
    <row r="1148" spans="1:24" ht="14.25" thickBot="1" x14ac:dyDescent="0.2">
      <c r="A1148" s="107"/>
      <c r="B1148" s="67"/>
      <c r="C1148" s="37"/>
      <c r="D1148" s="38" t="s">
        <v>31</v>
      </c>
      <c r="E1148" s="96"/>
      <c r="F1148" s="39" t="str">
        <f t="shared" ref="F1148" si="5981">$O$12</f>
        <v>差２</v>
      </c>
      <c r="G1148" s="40" t="str">
        <f t="shared" ref="G1148" si="5982">IF(AND($G1146="",$G1147=""),"",$G1146-$G1147)</f>
        <v/>
      </c>
      <c r="H1148" s="41" t="s">
        <v>4</v>
      </c>
      <c r="I1148" s="42" t="str">
        <f t="shared" ref="I1148" si="5983">IF(AND($H1146="",$H1147=""),"",$H1146-$H1147)</f>
        <v/>
      </c>
      <c r="J1148" s="41" t="s">
        <v>5</v>
      </c>
      <c r="K1148" s="42" t="str">
        <f t="shared" ref="K1148" si="5984">IF(AND($J1146="",$J1147=""),"",$J1146-$J1147)</f>
        <v/>
      </c>
      <c r="L1148" s="43" t="s">
        <v>6</v>
      </c>
      <c r="M1148" s="40" t="str">
        <f t="shared" ref="M1148" si="5985">IF(AND($L1146="",$L1147=""),"",$L1146-$L1147)</f>
        <v/>
      </c>
      <c r="N1148" s="92"/>
      <c r="O1148" s="90"/>
      <c r="P1148" s="119"/>
      <c r="Q1148" s="103"/>
      <c r="R1148" s="103"/>
      <c r="S1148" s="112"/>
      <c r="U1148" s="16"/>
      <c r="V1148" s="16"/>
      <c r="W1148" s="16"/>
      <c r="X1148" s="16"/>
    </row>
    <row r="1149" spans="1:24" ht="15" thickTop="1" thickBot="1" x14ac:dyDescent="0.2">
      <c r="A1149" s="108"/>
      <c r="B1149" s="62" t="s">
        <v>18</v>
      </c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4"/>
      <c r="P1149" s="44" t="str">
        <f t="shared" ref="P1149" si="5986">IF(AND($P1143="",$P1146=""),"",SUM($P1143:$P1146))</f>
        <v/>
      </c>
      <c r="Q1149" s="45" t="str">
        <f t="shared" ref="Q1149" si="5987">IF(AND(Q1143="",Q1146=""),"",SUM(Q1143:Q1146))</f>
        <v/>
      </c>
      <c r="R1149" s="45" t="str">
        <f t="shared" ref="R1149" si="5988">IF(AND($R1143="",$R1146=""),"",SUM($R1143:$R1146))</f>
        <v/>
      </c>
      <c r="S1149" s="46" t="str">
        <f t="shared" ref="S1149" si="5989">IF(AND($P1149="",$Q1149="",$R1149=""),"",SUM($P1149:$R1149))</f>
        <v/>
      </c>
      <c r="T1149" s="52">
        <v>163</v>
      </c>
      <c r="U1149" s="53" t="str">
        <f t="shared" ref="U1149" si="5990">P1149</f>
        <v/>
      </c>
      <c r="V1149" s="53" t="str">
        <f t="shared" ref="V1149" si="5991">Q1149</f>
        <v/>
      </c>
      <c r="W1149" s="53" t="str">
        <f t="shared" ref="W1149" si="5992">R1149</f>
        <v/>
      </c>
      <c r="X1149" s="53" t="str">
        <f t="shared" ref="X1149" si="5993">S1149</f>
        <v/>
      </c>
    </row>
    <row r="1150" spans="1:24" ht="14.25" thickBot="1" x14ac:dyDescent="0.2">
      <c r="A1150" s="106" t="str" cm="1">
        <f t="array" aca="1" ref="A1150" ca="1">IF($B1150="","",IF(ISNUMBER(OFFSET(INDIRECT(ADDRESS(ROW(),COLUMN())),-7,0)),OFFSET(INDIRECT(ADDRESS(ROW(),COLUMN())),-7,0)+1,1))</f>
        <v/>
      </c>
      <c r="B1150" s="65"/>
      <c r="C1150" s="31"/>
      <c r="D1150" s="20" t="s">
        <v>31</v>
      </c>
      <c r="E1150" s="94" t="s">
        <v>30</v>
      </c>
      <c r="F1150" s="21" t="s">
        <v>1</v>
      </c>
      <c r="G1150" s="25"/>
      <c r="H1150" s="99" t="str">
        <f t="shared" ref="H1150" si="5994">IF($G1150="","",IF($E1150=1,ROUNDDOWN($G1150*7.4/1000,0),ROUNDDOWN($G1150*6/1000,0)))</f>
        <v/>
      </c>
      <c r="I1150" s="101"/>
      <c r="J1150" s="99" t="str">
        <f t="shared" ref="J1150" si="5995">IF($G1150="","",ROUNDDOWN($G1150*2/1000,0))</f>
        <v/>
      </c>
      <c r="K1150" s="101"/>
      <c r="L1150" s="99" t="str">
        <f t="shared" ref="L1150" si="5996">IF(G1150="","",ROUNDDOWN($G1150*2/1000,0))</f>
        <v/>
      </c>
      <c r="M1150" s="100"/>
      <c r="N1150" s="91" t="str">
        <f t="shared" ref="N1150" si="5997">IF(AND($C1150="",$C1152=""),"",ABS($C1150-$C1152)+1)</f>
        <v/>
      </c>
      <c r="O1150" s="120" t="str">
        <f t="shared" ref="O1150" si="5998">REPLACE($O$7,1,2,"差１")</f>
        <v>差１</v>
      </c>
      <c r="P1150" s="113" t="str">
        <f t="shared" ref="P1150" si="5999">IF($I1152="","",$I1152*$N1150)</f>
        <v/>
      </c>
      <c r="Q1150" s="102" t="str">
        <f t="shared" ref="Q1150" si="6000">IF($K1152="","",$K1152*$N1150)</f>
        <v/>
      </c>
      <c r="R1150" s="102" t="str">
        <f t="shared" ref="R1150" si="6001">IF($M1152="","",$M1152*$N1150)</f>
        <v/>
      </c>
      <c r="S1150" s="111"/>
      <c r="U1150" s="16"/>
      <c r="V1150" s="16"/>
      <c r="W1150" s="16"/>
      <c r="X1150" s="16"/>
    </row>
    <row r="1151" spans="1:24" ht="14.25" thickBot="1" x14ac:dyDescent="0.2">
      <c r="A1151" s="107"/>
      <c r="B1151" s="65"/>
      <c r="C1151" s="116" t="s">
        <v>11</v>
      </c>
      <c r="D1151" s="117"/>
      <c r="E1151" s="95"/>
      <c r="F1151" s="33" t="s">
        <v>2</v>
      </c>
      <c r="G1151" s="26"/>
      <c r="H1151" s="97" t="str">
        <f t="shared" ref="H1151" si="6002">IF($G1151="","",IF($E1150=1,ROUNDDOWN($G1151*7.4/1000,0),ROUNDDOWN($G1151*6/1000,0)))</f>
        <v/>
      </c>
      <c r="I1151" s="98"/>
      <c r="J1151" s="97" t="str">
        <f t="shared" ref="J1151" si="6003">IF(G1151="","",ROUNDDOWN(G1151*2/1000,0))</f>
        <v/>
      </c>
      <c r="K1151" s="98"/>
      <c r="L1151" s="97" t="str">
        <f t="shared" ref="L1151" si="6004">IF($G1151="","",ROUNDDOWN($G1151*2/1000,0))</f>
        <v/>
      </c>
      <c r="M1151" s="105"/>
      <c r="N1151" s="92"/>
      <c r="O1151" s="120"/>
      <c r="P1151" s="114"/>
      <c r="Q1151" s="103"/>
      <c r="R1151" s="103"/>
      <c r="S1151" s="111"/>
      <c r="U1151" s="16"/>
      <c r="V1151" s="16"/>
      <c r="W1151" s="16"/>
      <c r="X1151" s="16"/>
    </row>
    <row r="1152" spans="1:24" ht="14.25" thickBot="1" x14ac:dyDescent="0.2">
      <c r="A1152" s="107"/>
      <c r="B1152" s="65"/>
      <c r="C1152" s="34"/>
      <c r="D1152" s="22" t="s">
        <v>31</v>
      </c>
      <c r="E1152" s="96"/>
      <c r="F1152" s="23" t="str">
        <f t="shared" ref="F1152" si="6005">$O$9</f>
        <v>差１</v>
      </c>
      <c r="G1152" s="7" t="str">
        <f t="shared" ref="G1152" si="6006">IF(AND($G1150="",$G1151="",""),"",$G1150-$G1151)</f>
        <v/>
      </c>
      <c r="H1152" s="8" t="s">
        <v>4</v>
      </c>
      <c r="I1152" s="9" t="str">
        <f t="shared" ref="I1152" si="6007">IF(AND($H1150="",$H1151=""),"",$H1150-$H1151)</f>
        <v/>
      </c>
      <c r="J1152" s="8" t="s">
        <v>5</v>
      </c>
      <c r="K1152" s="9" t="str">
        <f t="shared" ref="K1152" si="6008">IF(AND($J1150="",$J1151=""),"",$J1150-$J1151)</f>
        <v/>
      </c>
      <c r="L1152" s="10" t="s">
        <v>6</v>
      </c>
      <c r="M1152" s="7" t="str">
        <f t="shared" ref="M1152" si="6009">IF(AND($L1150="",$L1151=""),"",$L1150-$L1151)</f>
        <v/>
      </c>
      <c r="N1152" s="93"/>
      <c r="O1152" s="120"/>
      <c r="P1152" s="115"/>
      <c r="Q1152" s="104"/>
      <c r="R1152" s="104"/>
      <c r="S1152" s="111"/>
      <c r="U1152" s="16"/>
      <c r="V1152" s="16"/>
      <c r="W1152" s="16"/>
      <c r="X1152" s="16"/>
    </row>
    <row r="1153" spans="1:24" ht="14.25" thickBot="1" x14ac:dyDescent="0.2">
      <c r="A1153" s="107"/>
      <c r="B1153" s="66"/>
      <c r="C1153" s="31"/>
      <c r="D1153" s="20" t="s">
        <v>31</v>
      </c>
      <c r="E1153" s="94"/>
      <c r="F1153" s="24" t="s">
        <v>1</v>
      </c>
      <c r="G1153" s="26"/>
      <c r="H1153" s="86" t="str">
        <f t="shared" ref="H1153" si="6010">IF($G1153="","",IF($E1153=1,ROUNDDOWN($G1153*7.4/1000,0),ROUNDDOWN($G1153*6/1000,0)))</f>
        <v/>
      </c>
      <c r="I1153" s="87"/>
      <c r="J1153" s="86" t="str">
        <f t="shared" ref="J1153:J1154" si="6011">IF($G1153="","",ROUNDDOWN($G1153*2/1000,0))</f>
        <v/>
      </c>
      <c r="K1153" s="87"/>
      <c r="L1153" s="86" t="str">
        <f t="shared" ref="L1153:L1154" si="6012">IF($G1153="","",ROUNDDOWN($G1153*2/1000,0))</f>
        <v/>
      </c>
      <c r="M1153" s="88"/>
      <c r="N1153" s="91" t="str">
        <f t="shared" ref="N1153" si="6013">IF(AND($C1153="",$C1155=""),"",ABS($C1153-$C1155)+1)</f>
        <v/>
      </c>
      <c r="O1153" s="89" t="str">
        <f t="shared" ref="O1153" si="6014">REPLACE($O$7,1,2,"差２")</f>
        <v>差２</v>
      </c>
      <c r="P1153" s="118" t="str">
        <f t="shared" ref="P1153" si="6015">IF($I1155="","",$I1155*$N1153)</f>
        <v/>
      </c>
      <c r="Q1153" s="102" t="str">
        <f t="shared" ref="Q1153:R1153" si="6016">IF($G1155="","",$G1155*$N1153)</f>
        <v/>
      </c>
      <c r="R1153" s="102" t="str">
        <f t="shared" si="6016"/>
        <v/>
      </c>
      <c r="S1153" s="111"/>
      <c r="U1153" s="16"/>
      <c r="V1153" s="16"/>
      <c r="W1153" s="16"/>
      <c r="X1153" s="16"/>
    </row>
    <row r="1154" spans="1:24" ht="14.25" thickBot="1" x14ac:dyDescent="0.2">
      <c r="A1154" s="107"/>
      <c r="B1154" s="67"/>
      <c r="C1154" s="116" t="s">
        <v>11</v>
      </c>
      <c r="D1154" s="117"/>
      <c r="E1154" s="95"/>
      <c r="F1154" s="33" t="s">
        <v>2</v>
      </c>
      <c r="G1154" s="26"/>
      <c r="H1154" s="97" t="str">
        <f t="shared" ref="H1154" si="6017">IF($G1153="","",IF($E1153=1,ROUNDDOWN($G1154*7.4/1000,0),ROUNDDOWN($G1154*6/1000,0)))</f>
        <v/>
      </c>
      <c r="I1154" s="98"/>
      <c r="J1154" s="97" t="str">
        <f t="shared" si="6011"/>
        <v/>
      </c>
      <c r="K1154" s="98"/>
      <c r="L1154" s="97" t="str">
        <f t="shared" si="6012"/>
        <v/>
      </c>
      <c r="M1154" s="105"/>
      <c r="N1154" s="92"/>
      <c r="O1154" s="89"/>
      <c r="P1154" s="119"/>
      <c r="Q1154" s="103"/>
      <c r="R1154" s="103"/>
      <c r="S1154" s="111"/>
      <c r="U1154" s="16"/>
      <c r="V1154" s="16"/>
      <c r="W1154" s="16"/>
      <c r="X1154" s="16"/>
    </row>
    <row r="1155" spans="1:24" ht="14.25" thickBot="1" x14ac:dyDescent="0.2">
      <c r="A1155" s="107"/>
      <c r="B1155" s="67"/>
      <c r="C1155" s="37"/>
      <c r="D1155" s="38" t="s">
        <v>31</v>
      </c>
      <c r="E1155" s="96"/>
      <c r="F1155" s="39" t="str">
        <f t="shared" ref="F1155" si="6018">$O$12</f>
        <v>差２</v>
      </c>
      <c r="G1155" s="40" t="str">
        <f t="shared" ref="G1155" si="6019">IF(AND($G1153="",$G1154=""),"",$G1153-$G1154)</f>
        <v/>
      </c>
      <c r="H1155" s="41" t="s">
        <v>4</v>
      </c>
      <c r="I1155" s="42" t="str">
        <f t="shared" ref="I1155" si="6020">IF(AND($H1153="",$H1154=""),"",$H1153-$H1154)</f>
        <v/>
      </c>
      <c r="J1155" s="41" t="s">
        <v>5</v>
      </c>
      <c r="K1155" s="42" t="str">
        <f t="shared" ref="K1155" si="6021">IF(AND($J1153="",$J1154=""),"",$J1153-$J1154)</f>
        <v/>
      </c>
      <c r="L1155" s="43" t="s">
        <v>6</v>
      </c>
      <c r="M1155" s="40" t="str">
        <f t="shared" ref="M1155" si="6022">IF(AND($L1153="",$L1154=""),"",$L1153-$L1154)</f>
        <v/>
      </c>
      <c r="N1155" s="92"/>
      <c r="O1155" s="90"/>
      <c r="P1155" s="119"/>
      <c r="Q1155" s="103"/>
      <c r="R1155" s="103"/>
      <c r="S1155" s="112"/>
      <c r="U1155" s="16"/>
      <c r="V1155" s="16"/>
      <c r="W1155" s="16"/>
      <c r="X1155" s="16"/>
    </row>
    <row r="1156" spans="1:24" ht="15" thickTop="1" thickBot="1" x14ac:dyDescent="0.2">
      <c r="A1156" s="108"/>
      <c r="B1156" s="62" t="s">
        <v>18</v>
      </c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4"/>
      <c r="P1156" s="44" t="str">
        <f t="shared" ref="P1156" si="6023">IF(AND($P1150="",$P1153=""),"",SUM($P1150:$P1153))</f>
        <v/>
      </c>
      <c r="Q1156" s="45" t="str">
        <f t="shared" ref="Q1156" si="6024">IF(AND(Q1150="",Q1153=""),"",SUM(Q1150:Q1153))</f>
        <v/>
      </c>
      <c r="R1156" s="45" t="str">
        <f t="shared" ref="R1156" si="6025">IF(AND($R1150="",$R1153=""),"",SUM($R1150:$R1153))</f>
        <v/>
      </c>
      <c r="S1156" s="46" t="str">
        <f t="shared" ref="S1156" si="6026">IF(AND($P1156="",$Q1156="",$R1156=""),"",SUM($P1156:$R1156))</f>
        <v/>
      </c>
      <c r="T1156" s="52">
        <v>164</v>
      </c>
      <c r="U1156" s="53" t="str">
        <f t="shared" ref="U1156" si="6027">P1156</f>
        <v/>
      </c>
      <c r="V1156" s="53" t="str">
        <f t="shared" ref="V1156" si="6028">Q1156</f>
        <v/>
      </c>
      <c r="W1156" s="53" t="str">
        <f t="shared" ref="W1156" si="6029">R1156</f>
        <v/>
      </c>
      <c r="X1156" s="53" t="str">
        <f t="shared" ref="X1156" si="6030">S1156</f>
        <v/>
      </c>
    </row>
    <row r="1157" spans="1:24" ht="14.25" thickBot="1" x14ac:dyDescent="0.2">
      <c r="A1157" s="106" t="str" cm="1">
        <f t="array" aca="1" ref="A1157" ca="1">IF($B1157="","",IF(ISNUMBER(OFFSET(INDIRECT(ADDRESS(ROW(),COLUMN())),-7,0)),OFFSET(INDIRECT(ADDRESS(ROW(),COLUMN())),-7,0)+1,1))</f>
        <v/>
      </c>
      <c r="B1157" s="65"/>
      <c r="C1157" s="31"/>
      <c r="D1157" s="20" t="s">
        <v>31</v>
      </c>
      <c r="E1157" s="94" t="s">
        <v>30</v>
      </c>
      <c r="F1157" s="21" t="s">
        <v>1</v>
      </c>
      <c r="G1157" s="25"/>
      <c r="H1157" s="99" t="str">
        <f t="shared" ref="H1157" si="6031">IF($G1157="","",IF($E1157=1,ROUNDDOWN($G1157*7.4/1000,0),ROUNDDOWN($G1157*6/1000,0)))</f>
        <v/>
      </c>
      <c r="I1157" s="101"/>
      <c r="J1157" s="99" t="str">
        <f t="shared" ref="J1157" si="6032">IF($G1157="","",ROUNDDOWN($G1157*2/1000,0))</f>
        <v/>
      </c>
      <c r="K1157" s="101"/>
      <c r="L1157" s="99" t="str">
        <f t="shared" ref="L1157" si="6033">IF(G1157="","",ROUNDDOWN($G1157*2/1000,0))</f>
        <v/>
      </c>
      <c r="M1157" s="100"/>
      <c r="N1157" s="91" t="str">
        <f t="shared" ref="N1157" si="6034">IF(AND($C1157="",$C1159=""),"",ABS($C1157-$C1159)+1)</f>
        <v/>
      </c>
      <c r="O1157" s="120" t="str">
        <f t="shared" ref="O1157" si="6035">REPLACE($O$7,1,2,"差１")</f>
        <v>差１</v>
      </c>
      <c r="P1157" s="113" t="str">
        <f t="shared" ref="P1157" si="6036">IF($I1159="","",$I1159*$N1157)</f>
        <v/>
      </c>
      <c r="Q1157" s="102" t="str">
        <f t="shared" ref="Q1157" si="6037">IF($K1159="","",$K1159*$N1157)</f>
        <v/>
      </c>
      <c r="R1157" s="102" t="str">
        <f t="shared" ref="R1157" si="6038">IF($M1159="","",$M1159*$N1157)</f>
        <v/>
      </c>
      <c r="S1157" s="111"/>
      <c r="U1157" s="16"/>
      <c r="V1157" s="16"/>
      <c r="W1157" s="16"/>
      <c r="X1157" s="16"/>
    </row>
    <row r="1158" spans="1:24" ht="14.25" thickBot="1" x14ac:dyDescent="0.2">
      <c r="A1158" s="107"/>
      <c r="B1158" s="65"/>
      <c r="C1158" s="116" t="s">
        <v>11</v>
      </c>
      <c r="D1158" s="117"/>
      <c r="E1158" s="95"/>
      <c r="F1158" s="33" t="s">
        <v>2</v>
      </c>
      <c r="G1158" s="26"/>
      <c r="H1158" s="97" t="str">
        <f t="shared" ref="H1158" si="6039">IF($G1158="","",IF($E1157=1,ROUNDDOWN($G1158*7.4/1000,0),ROUNDDOWN($G1158*6/1000,0)))</f>
        <v/>
      </c>
      <c r="I1158" s="98"/>
      <c r="J1158" s="97" t="str">
        <f t="shared" ref="J1158" si="6040">IF(G1158="","",ROUNDDOWN(G1158*2/1000,0))</f>
        <v/>
      </c>
      <c r="K1158" s="98"/>
      <c r="L1158" s="97" t="str">
        <f t="shared" ref="L1158" si="6041">IF($G1158="","",ROUNDDOWN($G1158*2/1000,0))</f>
        <v/>
      </c>
      <c r="M1158" s="105"/>
      <c r="N1158" s="92"/>
      <c r="O1158" s="120"/>
      <c r="P1158" s="114"/>
      <c r="Q1158" s="103"/>
      <c r="R1158" s="103"/>
      <c r="S1158" s="111"/>
      <c r="U1158" s="16"/>
      <c r="V1158" s="16"/>
      <c r="W1158" s="16"/>
      <c r="X1158" s="16"/>
    </row>
    <row r="1159" spans="1:24" ht="14.25" thickBot="1" x14ac:dyDescent="0.2">
      <c r="A1159" s="107"/>
      <c r="B1159" s="65"/>
      <c r="C1159" s="34"/>
      <c r="D1159" s="22" t="s">
        <v>31</v>
      </c>
      <c r="E1159" s="96"/>
      <c r="F1159" s="23" t="str">
        <f t="shared" ref="F1159" si="6042">$O$9</f>
        <v>差１</v>
      </c>
      <c r="G1159" s="7" t="str">
        <f t="shared" ref="G1159" si="6043">IF(AND($G1157="",$G1158="",""),"",$G1157-$G1158)</f>
        <v/>
      </c>
      <c r="H1159" s="8" t="s">
        <v>4</v>
      </c>
      <c r="I1159" s="9" t="str">
        <f t="shared" ref="I1159" si="6044">IF(AND($H1157="",$H1158=""),"",$H1157-$H1158)</f>
        <v/>
      </c>
      <c r="J1159" s="8" t="s">
        <v>5</v>
      </c>
      <c r="K1159" s="9" t="str">
        <f t="shared" ref="K1159" si="6045">IF(AND($J1157="",$J1158=""),"",$J1157-$J1158)</f>
        <v/>
      </c>
      <c r="L1159" s="10" t="s">
        <v>6</v>
      </c>
      <c r="M1159" s="7" t="str">
        <f t="shared" ref="M1159" si="6046">IF(AND($L1157="",$L1158=""),"",$L1157-$L1158)</f>
        <v/>
      </c>
      <c r="N1159" s="93"/>
      <c r="O1159" s="120"/>
      <c r="P1159" s="115"/>
      <c r="Q1159" s="104"/>
      <c r="R1159" s="104"/>
      <c r="S1159" s="111"/>
      <c r="U1159" s="16"/>
      <c r="V1159" s="16"/>
      <c r="W1159" s="16"/>
      <c r="X1159" s="16"/>
    </row>
    <row r="1160" spans="1:24" ht="14.25" thickBot="1" x14ac:dyDescent="0.2">
      <c r="A1160" s="107"/>
      <c r="B1160" s="66"/>
      <c r="C1160" s="31"/>
      <c r="D1160" s="20" t="s">
        <v>31</v>
      </c>
      <c r="E1160" s="94"/>
      <c r="F1160" s="24" t="s">
        <v>1</v>
      </c>
      <c r="G1160" s="26"/>
      <c r="H1160" s="86" t="str">
        <f t="shared" ref="H1160" si="6047">IF($G1160="","",IF($E1160=1,ROUNDDOWN($G1160*7.4/1000,0),ROUNDDOWN($G1160*6/1000,0)))</f>
        <v/>
      </c>
      <c r="I1160" s="87"/>
      <c r="J1160" s="86" t="str">
        <f t="shared" ref="J1160:J1161" si="6048">IF($G1160="","",ROUNDDOWN($G1160*2/1000,0))</f>
        <v/>
      </c>
      <c r="K1160" s="87"/>
      <c r="L1160" s="86" t="str">
        <f t="shared" ref="L1160:L1161" si="6049">IF($G1160="","",ROUNDDOWN($G1160*2/1000,0))</f>
        <v/>
      </c>
      <c r="M1160" s="88"/>
      <c r="N1160" s="91" t="str">
        <f t="shared" ref="N1160" si="6050">IF(AND($C1160="",$C1162=""),"",ABS($C1160-$C1162)+1)</f>
        <v/>
      </c>
      <c r="O1160" s="89" t="str">
        <f t="shared" ref="O1160" si="6051">REPLACE($O$7,1,2,"差２")</f>
        <v>差２</v>
      </c>
      <c r="P1160" s="118" t="str">
        <f t="shared" ref="P1160" si="6052">IF($I1162="","",$I1162*$N1160)</f>
        <v/>
      </c>
      <c r="Q1160" s="102" t="str">
        <f t="shared" ref="Q1160:R1160" si="6053">IF($G1162="","",$G1162*$N1160)</f>
        <v/>
      </c>
      <c r="R1160" s="102" t="str">
        <f t="shared" si="6053"/>
        <v/>
      </c>
      <c r="S1160" s="111"/>
      <c r="U1160" s="16"/>
      <c r="V1160" s="16"/>
      <c r="W1160" s="16"/>
      <c r="X1160" s="16"/>
    </row>
    <row r="1161" spans="1:24" ht="14.25" thickBot="1" x14ac:dyDescent="0.2">
      <c r="A1161" s="107"/>
      <c r="B1161" s="67"/>
      <c r="C1161" s="116" t="s">
        <v>11</v>
      </c>
      <c r="D1161" s="117"/>
      <c r="E1161" s="95"/>
      <c r="F1161" s="33" t="s">
        <v>2</v>
      </c>
      <c r="G1161" s="26"/>
      <c r="H1161" s="97" t="str">
        <f t="shared" ref="H1161" si="6054">IF($G1160="","",IF($E1160=1,ROUNDDOWN($G1161*7.4/1000,0),ROUNDDOWN($G1161*6/1000,0)))</f>
        <v/>
      </c>
      <c r="I1161" s="98"/>
      <c r="J1161" s="97" t="str">
        <f t="shared" si="6048"/>
        <v/>
      </c>
      <c r="K1161" s="98"/>
      <c r="L1161" s="97" t="str">
        <f t="shared" si="6049"/>
        <v/>
      </c>
      <c r="M1161" s="105"/>
      <c r="N1161" s="92"/>
      <c r="O1161" s="89"/>
      <c r="P1161" s="119"/>
      <c r="Q1161" s="103"/>
      <c r="R1161" s="103"/>
      <c r="S1161" s="111"/>
      <c r="U1161" s="16"/>
      <c r="V1161" s="16"/>
      <c r="W1161" s="16"/>
      <c r="X1161" s="16"/>
    </row>
    <row r="1162" spans="1:24" ht="14.25" thickBot="1" x14ac:dyDescent="0.2">
      <c r="A1162" s="107"/>
      <c r="B1162" s="67"/>
      <c r="C1162" s="37"/>
      <c r="D1162" s="38" t="s">
        <v>31</v>
      </c>
      <c r="E1162" s="96"/>
      <c r="F1162" s="39" t="str">
        <f t="shared" ref="F1162" si="6055">$O$12</f>
        <v>差２</v>
      </c>
      <c r="G1162" s="40" t="str">
        <f t="shared" ref="G1162" si="6056">IF(AND($G1160="",$G1161=""),"",$G1160-$G1161)</f>
        <v/>
      </c>
      <c r="H1162" s="41" t="s">
        <v>4</v>
      </c>
      <c r="I1162" s="42" t="str">
        <f t="shared" ref="I1162" si="6057">IF(AND($H1160="",$H1161=""),"",$H1160-$H1161)</f>
        <v/>
      </c>
      <c r="J1162" s="41" t="s">
        <v>5</v>
      </c>
      <c r="K1162" s="42" t="str">
        <f t="shared" ref="K1162" si="6058">IF(AND($J1160="",$J1161=""),"",$J1160-$J1161)</f>
        <v/>
      </c>
      <c r="L1162" s="43" t="s">
        <v>6</v>
      </c>
      <c r="M1162" s="40" t="str">
        <f t="shared" ref="M1162" si="6059">IF(AND($L1160="",$L1161=""),"",$L1160-$L1161)</f>
        <v/>
      </c>
      <c r="N1162" s="92"/>
      <c r="O1162" s="90"/>
      <c r="P1162" s="119"/>
      <c r="Q1162" s="103"/>
      <c r="R1162" s="103"/>
      <c r="S1162" s="112"/>
      <c r="U1162" s="16"/>
      <c r="V1162" s="16"/>
      <c r="W1162" s="16"/>
      <c r="X1162" s="16"/>
    </row>
    <row r="1163" spans="1:24" ht="15" thickTop="1" thickBot="1" x14ac:dyDescent="0.2">
      <c r="A1163" s="108"/>
      <c r="B1163" s="62" t="s">
        <v>18</v>
      </c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4"/>
      <c r="P1163" s="44" t="str">
        <f t="shared" ref="P1163" si="6060">IF(AND($P1157="",$P1160=""),"",SUM($P1157:$P1160))</f>
        <v/>
      </c>
      <c r="Q1163" s="45" t="str">
        <f t="shared" ref="Q1163" si="6061">IF(AND(Q1157="",Q1160=""),"",SUM(Q1157:Q1160))</f>
        <v/>
      </c>
      <c r="R1163" s="45" t="str">
        <f t="shared" ref="R1163" si="6062">IF(AND($R1157="",$R1160=""),"",SUM($R1157:$R1160))</f>
        <v/>
      </c>
      <c r="S1163" s="46" t="str">
        <f t="shared" ref="S1163" si="6063">IF(AND($P1163="",$Q1163="",$R1163=""),"",SUM($P1163:$R1163))</f>
        <v/>
      </c>
      <c r="T1163" s="52">
        <v>165</v>
      </c>
      <c r="U1163" s="53" t="str">
        <f t="shared" ref="U1163" si="6064">P1163</f>
        <v/>
      </c>
      <c r="V1163" s="53" t="str">
        <f t="shared" ref="V1163" si="6065">Q1163</f>
        <v/>
      </c>
      <c r="W1163" s="53" t="str">
        <f t="shared" ref="W1163" si="6066">R1163</f>
        <v/>
      </c>
      <c r="X1163" s="53" t="str">
        <f t="shared" ref="X1163" si="6067">S1163</f>
        <v/>
      </c>
    </row>
    <row r="1164" spans="1:24" ht="14.25" thickBot="1" x14ac:dyDescent="0.2">
      <c r="A1164" s="106" t="str" cm="1">
        <f t="array" aca="1" ref="A1164" ca="1">IF($B1164="","",IF(ISNUMBER(OFFSET(INDIRECT(ADDRESS(ROW(),COLUMN())),-7,0)),OFFSET(INDIRECT(ADDRESS(ROW(),COLUMN())),-7,0)+1,1))</f>
        <v/>
      </c>
      <c r="B1164" s="65"/>
      <c r="C1164" s="31"/>
      <c r="D1164" s="20" t="s">
        <v>31</v>
      </c>
      <c r="E1164" s="94" t="s">
        <v>30</v>
      </c>
      <c r="F1164" s="21" t="s">
        <v>1</v>
      </c>
      <c r="G1164" s="25"/>
      <c r="H1164" s="99" t="str">
        <f t="shared" ref="H1164" si="6068">IF($G1164="","",IF($E1164=1,ROUNDDOWN($G1164*7.4/1000,0),ROUNDDOWN($G1164*6/1000,0)))</f>
        <v/>
      </c>
      <c r="I1164" s="101"/>
      <c r="J1164" s="99" t="str">
        <f t="shared" ref="J1164" si="6069">IF($G1164="","",ROUNDDOWN($G1164*2/1000,0))</f>
        <v/>
      </c>
      <c r="K1164" s="101"/>
      <c r="L1164" s="99" t="str">
        <f t="shared" ref="L1164" si="6070">IF(G1164="","",ROUNDDOWN($G1164*2/1000,0))</f>
        <v/>
      </c>
      <c r="M1164" s="100"/>
      <c r="N1164" s="91" t="str">
        <f t="shared" ref="N1164" si="6071">IF(AND($C1164="",$C1166=""),"",ABS($C1164-$C1166)+1)</f>
        <v/>
      </c>
      <c r="O1164" s="120" t="str">
        <f t="shared" ref="O1164" si="6072">REPLACE($O$7,1,2,"差１")</f>
        <v>差１</v>
      </c>
      <c r="P1164" s="113" t="str">
        <f t="shared" ref="P1164" si="6073">IF($I1166="","",$I1166*$N1164)</f>
        <v/>
      </c>
      <c r="Q1164" s="102" t="str">
        <f t="shared" ref="Q1164" si="6074">IF($K1166="","",$K1166*$N1164)</f>
        <v/>
      </c>
      <c r="R1164" s="102" t="str">
        <f t="shared" ref="R1164" si="6075">IF($M1166="","",$M1166*$N1164)</f>
        <v/>
      </c>
      <c r="S1164" s="111"/>
      <c r="U1164" s="16"/>
      <c r="V1164" s="16"/>
      <c r="W1164" s="16"/>
      <c r="X1164" s="16"/>
    </row>
    <row r="1165" spans="1:24" ht="14.25" thickBot="1" x14ac:dyDescent="0.2">
      <c r="A1165" s="107"/>
      <c r="B1165" s="65"/>
      <c r="C1165" s="116" t="s">
        <v>11</v>
      </c>
      <c r="D1165" s="117"/>
      <c r="E1165" s="95"/>
      <c r="F1165" s="33" t="s">
        <v>2</v>
      </c>
      <c r="G1165" s="26"/>
      <c r="H1165" s="97" t="str">
        <f t="shared" ref="H1165" si="6076">IF($G1165="","",IF($E1164=1,ROUNDDOWN($G1165*7.4/1000,0),ROUNDDOWN($G1165*6/1000,0)))</f>
        <v/>
      </c>
      <c r="I1165" s="98"/>
      <c r="J1165" s="97" t="str">
        <f t="shared" ref="J1165" si="6077">IF(G1165="","",ROUNDDOWN(G1165*2/1000,0))</f>
        <v/>
      </c>
      <c r="K1165" s="98"/>
      <c r="L1165" s="97" t="str">
        <f t="shared" ref="L1165" si="6078">IF($G1165="","",ROUNDDOWN($G1165*2/1000,0))</f>
        <v/>
      </c>
      <c r="M1165" s="105"/>
      <c r="N1165" s="92"/>
      <c r="O1165" s="120"/>
      <c r="P1165" s="114"/>
      <c r="Q1165" s="103"/>
      <c r="R1165" s="103"/>
      <c r="S1165" s="111"/>
      <c r="U1165" s="16"/>
      <c r="V1165" s="16"/>
      <c r="W1165" s="16"/>
      <c r="X1165" s="16"/>
    </row>
    <row r="1166" spans="1:24" ht="14.25" thickBot="1" x14ac:dyDescent="0.2">
      <c r="A1166" s="107"/>
      <c r="B1166" s="65"/>
      <c r="C1166" s="34"/>
      <c r="D1166" s="22" t="s">
        <v>31</v>
      </c>
      <c r="E1166" s="96"/>
      <c r="F1166" s="23" t="str">
        <f t="shared" ref="F1166" si="6079">$O$9</f>
        <v>差１</v>
      </c>
      <c r="G1166" s="7" t="str">
        <f t="shared" ref="G1166" si="6080">IF(AND($G1164="",$G1165="",""),"",$G1164-$G1165)</f>
        <v/>
      </c>
      <c r="H1166" s="8" t="s">
        <v>4</v>
      </c>
      <c r="I1166" s="9" t="str">
        <f t="shared" ref="I1166" si="6081">IF(AND($H1164="",$H1165=""),"",$H1164-$H1165)</f>
        <v/>
      </c>
      <c r="J1166" s="8" t="s">
        <v>5</v>
      </c>
      <c r="K1166" s="9" t="str">
        <f t="shared" ref="K1166" si="6082">IF(AND($J1164="",$J1165=""),"",$J1164-$J1165)</f>
        <v/>
      </c>
      <c r="L1166" s="10" t="s">
        <v>6</v>
      </c>
      <c r="M1166" s="7" t="str">
        <f t="shared" ref="M1166" si="6083">IF(AND($L1164="",$L1165=""),"",$L1164-$L1165)</f>
        <v/>
      </c>
      <c r="N1166" s="93"/>
      <c r="O1166" s="120"/>
      <c r="P1166" s="115"/>
      <c r="Q1166" s="104"/>
      <c r="R1166" s="104"/>
      <c r="S1166" s="111"/>
      <c r="U1166" s="16"/>
      <c r="V1166" s="16"/>
      <c r="W1166" s="16"/>
      <c r="X1166" s="16"/>
    </row>
    <row r="1167" spans="1:24" ht="14.25" thickBot="1" x14ac:dyDescent="0.2">
      <c r="A1167" s="107"/>
      <c r="B1167" s="66"/>
      <c r="C1167" s="31"/>
      <c r="D1167" s="20" t="s">
        <v>31</v>
      </c>
      <c r="E1167" s="94"/>
      <c r="F1167" s="24" t="s">
        <v>1</v>
      </c>
      <c r="G1167" s="26"/>
      <c r="H1167" s="86" t="str">
        <f t="shared" ref="H1167" si="6084">IF($G1167="","",IF($E1167=1,ROUNDDOWN($G1167*7.4/1000,0),ROUNDDOWN($G1167*6/1000,0)))</f>
        <v/>
      </c>
      <c r="I1167" s="87"/>
      <c r="J1167" s="86" t="str">
        <f t="shared" ref="J1167:J1168" si="6085">IF($G1167="","",ROUNDDOWN($G1167*2/1000,0))</f>
        <v/>
      </c>
      <c r="K1167" s="87"/>
      <c r="L1167" s="86" t="str">
        <f t="shared" ref="L1167:L1168" si="6086">IF($G1167="","",ROUNDDOWN($G1167*2/1000,0))</f>
        <v/>
      </c>
      <c r="M1167" s="88"/>
      <c r="N1167" s="91" t="str">
        <f t="shared" ref="N1167" si="6087">IF(AND($C1167="",$C1169=""),"",ABS($C1167-$C1169)+1)</f>
        <v/>
      </c>
      <c r="O1167" s="89" t="str">
        <f t="shared" ref="O1167" si="6088">REPLACE($O$7,1,2,"差２")</f>
        <v>差２</v>
      </c>
      <c r="P1167" s="118" t="str">
        <f t="shared" ref="P1167" si="6089">IF($I1169="","",$I1169*$N1167)</f>
        <v/>
      </c>
      <c r="Q1167" s="102" t="str">
        <f t="shared" ref="Q1167:R1167" si="6090">IF($G1169="","",$G1169*$N1167)</f>
        <v/>
      </c>
      <c r="R1167" s="102" t="str">
        <f t="shared" si="6090"/>
        <v/>
      </c>
      <c r="S1167" s="111"/>
      <c r="U1167" s="16"/>
      <c r="V1167" s="16"/>
      <c r="W1167" s="16"/>
      <c r="X1167" s="16"/>
    </row>
    <row r="1168" spans="1:24" ht="14.25" thickBot="1" x14ac:dyDescent="0.2">
      <c r="A1168" s="107"/>
      <c r="B1168" s="67"/>
      <c r="C1168" s="116" t="s">
        <v>11</v>
      </c>
      <c r="D1168" s="117"/>
      <c r="E1168" s="95"/>
      <c r="F1168" s="33" t="s">
        <v>2</v>
      </c>
      <c r="G1168" s="26"/>
      <c r="H1168" s="97" t="str">
        <f t="shared" ref="H1168" si="6091">IF($G1167="","",IF($E1167=1,ROUNDDOWN($G1168*7.4/1000,0),ROUNDDOWN($G1168*6/1000,0)))</f>
        <v/>
      </c>
      <c r="I1168" s="98"/>
      <c r="J1168" s="97" t="str">
        <f t="shared" si="6085"/>
        <v/>
      </c>
      <c r="K1168" s="98"/>
      <c r="L1168" s="97" t="str">
        <f t="shared" si="6086"/>
        <v/>
      </c>
      <c r="M1168" s="105"/>
      <c r="N1168" s="92"/>
      <c r="O1168" s="89"/>
      <c r="P1168" s="119"/>
      <c r="Q1168" s="103"/>
      <c r="R1168" s="103"/>
      <c r="S1168" s="111"/>
      <c r="U1168" s="16"/>
      <c r="V1168" s="16"/>
      <c r="W1168" s="16"/>
      <c r="X1168" s="16"/>
    </row>
    <row r="1169" spans="1:24" ht="14.25" thickBot="1" x14ac:dyDescent="0.2">
      <c r="A1169" s="107"/>
      <c r="B1169" s="67"/>
      <c r="C1169" s="37"/>
      <c r="D1169" s="38" t="s">
        <v>31</v>
      </c>
      <c r="E1169" s="96"/>
      <c r="F1169" s="39" t="str">
        <f t="shared" ref="F1169" si="6092">$O$12</f>
        <v>差２</v>
      </c>
      <c r="G1169" s="40" t="str">
        <f t="shared" ref="G1169" si="6093">IF(AND($G1167="",$G1168=""),"",$G1167-$G1168)</f>
        <v/>
      </c>
      <c r="H1169" s="41" t="s">
        <v>4</v>
      </c>
      <c r="I1169" s="42" t="str">
        <f t="shared" ref="I1169" si="6094">IF(AND($H1167="",$H1168=""),"",$H1167-$H1168)</f>
        <v/>
      </c>
      <c r="J1169" s="41" t="s">
        <v>5</v>
      </c>
      <c r="K1169" s="42" t="str">
        <f t="shared" ref="K1169" si="6095">IF(AND($J1167="",$J1168=""),"",$J1167-$J1168)</f>
        <v/>
      </c>
      <c r="L1169" s="43" t="s">
        <v>6</v>
      </c>
      <c r="M1169" s="40" t="str">
        <f t="shared" ref="M1169" si="6096">IF(AND($L1167="",$L1168=""),"",$L1167-$L1168)</f>
        <v/>
      </c>
      <c r="N1169" s="92"/>
      <c r="O1169" s="90"/>
      <c r="P1169" s="119"/>
      <c r="Q1169" s="103"/>
      <c r="R1169" s="103"/>
      <c r="S1169" s="112"/>
      <c r="U1169" s="16"/>
      <c r="V1169" s="16"/>
      <c r="W1169" s="16"/>
      <c r="X1169" s="16"/>
    </row>
    <row r="1170" spans="1:24" ht="15" thickTop="1" thickBot="1" x14ac:dyDescent="0.2">
      <c r="A1170" s="108"/>
      <c r="B1170" s="62" t="s">
        <v>18</v>
      </c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4"/>
      <c r="P1170" s="44" t="str">
        <f t="shared" ref="P1170" si="6097">IF(AND($P1164="",$P1167=""),"",SUM($P1164:$P1167))</f>
        <v/>
      </c>
      <c r="Q1170" s="45" t="str">
        <f t="shared" ref="Q1170" si="6098">IF(AND(Q1164="",Q1167=""),"",SUM(Q1164:Q1167))</f>
        <v/>
      </c>
      <c r="R1170" s="45" t="str">
        <f t="shared" ref="R1170" si="6099">IF(AND($R1164="",$R1167=""),"",SUM($R1164:$R1167))</f>
        <v/>
      </c>
      <c r="S1170" s="46" t="str">
        <f t="shared" ref="S1170" si="6100">IF(AND($P1170="",$Q1170="",$R1170=""),"",SUM($P1170:$R1170))</f>
        <v/>
      </c>
      <c r="T1170" s="52">
        <v>166</v>
      </c>
      <c r="U1170" s="53" t="str">
        <f t="shared" ref="U1170" si="6101">P1170</f>
        <v/>
      </c>
      <c r="V1170" s="53" t="str">
        <f t="shared" ref="V1170" si="6102">Q1170</f>
        <v/>
      </c>
      <c r="W1170" s="53" t="str">
        <f t="shared" ref="W1170" si="6103">R1170</f>
        <v/>
      </c>
      <c r="X1170" s="53" t="str">
        <f t="shared" ref="X1170" si="6104">S1170</f>
        <v/>
      </c>
    </row>
    <row r="1171" spans="1:24" ht="14.25" thickBot="1" x14ac:dyDescent="0.2">
      <c r="A1171" s="106" t="str" cm="1">
        <f t="array" aca="1" ref="A1171" ca="1">IF($B1171="","",IF(ISNUMBER(OFFSET(INDIRECT(ADDRESS(ROW(),COLUMN())),-7,0)),OFFSET(INDIRECT(ADDRESS(ROW(),COLUMN())),-7,0)+1,1))</f>
        <v/>
      </c>
      <c r="B1171" s="65"/>
      <c r="C1171" s="31"/>
      <c r="D1171" s="20" t="s">
        <v>31</v>
      </c>
      <c r="E1171" s="94" t="s">
        <v>30</v>
      </c>
      <c r="F1171" s="21" t="s">
        <v>1</v>
      </c>
      <c r="G1171" s="25"/>
      <c r="H1171" s="99" t="str">
        <f t="shared" ref="H1171" si="6105">IF($G1171="","",IF($E1171=1,ROUNDDOWN($G1171*7.4/1000,0),ROUNDDOWN($G1171*6/1000,0)))</f>
        <v/>
      </c>
      <c r="I1171" s="101"/>
      <c r="J1171" s="99" t="str">
        <f t="shared" ref="J1171" si="6106">IF($G1171="","",ROUNDDOWN($G1171*2/1000,0))</f>
        <v/>
      </c>
      <c r="K1171" s="101"/>
      <c r="L1171" s="99" t="str">
        <f t="shared" ref="L1171" si="6107">IF(G1171="","",ROUNDDOWN($G1171*2/1000,0))</f>
        <v/>
      </c>
      <c r="M1171" s="100"/>
      <c r="N1171" s="91" t="str">
        <f t="shared" ref="N1171" si="6108">IF(AND($C1171="",$C1173=""),"",ABS($C1171-$C1173)+1)</f>
        <v/>
      </c>
      <c r="O1171" s="120" t="str">
        <f t="shared" ref="O1171" si="6109">REPLACE($O$7,1,2,"差１")</f>
        <v>差１</v>
      </c>
      <c r="P1171" s="113" t="str">
        <f t="shared" ref="P1171" si="6110">IF($I1173="","",$I1173*$N1171)</f>
        <v/>
      </c>
      <c r="Q1171" s="102" t="str">
        <f t="shared" ref="Q1171" si="6111">IF($K1173="","",$K1173*$N1171)</f>
        <v/>
      </c>
      <c r="R1171" s="102" t="str">
        <f t="shared" ref="R1171" si="6112">IF($M1173="","",$M1173*$N1171)</f>
        <v/>
      </c>
      <c r="S1171" s="111"/>
      <c r="U1171" s="16"/>
      <c r="V1171" s="16"/>
      <c r="W1171" s="16"/>
      <c r="X1171" s="16"/>
    </row>
    <row r="1172" spans="1:24" ht="14.25" thickBot="1" x14ac:dyDescent="0.2">
      <c r="A1172" s="107"/>
      <c r="B1172" s="65"/>
      <c r="C1172" s="116" t="s">
        <v>11</v>
      </c>
      <c r="D1172" s="117"/>
      <c r="E1172" s="95"/>
      <c r="F1172" s="33" t="s">
        <v>2</v>
      </c>
      <c r="G1172" s="26"/>
      <c r="H1172" s="97" t="str">
        <f t="shared" ref="H1172" si="6113">IF($G1172="","",IF($E1171=1,ROUNDDOWN($G1172*7.4/1000,0),ROUNDDOWN($G1172*6/1000,0)))</f>
        <v/>
      </c>
      <c r="I1172" s="98"/>
      <c r="J1172" s="97" t="str">
        <f t="shared" ref="J1172" si="6114">IF(G1172="","",ROUNDDOWN(G1172*2/1000,0))</f>
        <v/>
      </c>
      <c r="K1172" s="98"/>
      <c r="L1172" s="97" t="str">
        <f t="shared" ref="L1172" si="6115">IF($G1172="","",ROUNDDOWN($G1172*2/1000,0))</f>
        <v/>
      </c>
      <c r="M1172" s="105"/>
      <c r="N1172" s="92"/>
      <c r="O1172" s="120"/>
      <c r="P1172" s="114"/>
      <c r="Q1172" s="103"/>
      <c r="R1172" s="103"/>
      <c r="S1172" s="111"/>
      <c r="U1172" s="16"/>
      <c r="V1172" s="16"/>
      <c r="W1172" s="16"/>
      <c r="X1172" s="16"/>
    </row>
    <row r="1173" spans="1:24" ht="14.25" thickBot="1" x14ac:dyDescent="0.2">
      <c r="A1173" s="107"/>
      <c r="B1173" s="65"/>
      <c r="C1173" s="34"/>
      <c r="D1173" s="22" t="s">
        <v>31</v>
      </c>
      <c r="E1173" s="96"/>
      <c r="F1173" s="23" t="str">
        <f t="shared" ref="F1173" si="6116">$O$9</f>
        <v>差１</v>
      </c>
      <c r="G1173" s="7" t="str">
        <f t="shared" ref="G1173" si="6117">IF(AND($G1171="",$G1172="",""),"",$G1171-$G1172)</f>
        <v/>
      </c>
      <c r="H1173" s="8" t="s">
        <v>4</v>
      </c>
      <c r="I1173" s="9" t="str">
        <f t="shared" ref="I1173" si="6118">IF(AND($H1171="",$H1172=""),"",$H1171-$H1172)</f>
        <v/>
      </c>
      <c r="J1173" s="8" t="s">
        <v>5</v>
      </c>
      <c r="K1173" s="9" t="str">
        <f t="shared" ref="K1173" si="6119">IF(AND($J1171="",$J1172=""),"",$J1171-$J1172)</f>
        <v/>
      </c>
      <c r="L1173" s="10" t="s">
        <v>6</v>
      </c>
      <c r="M1173" s="7" t="str">
        <f t="shared" ref="M1173" si="6120">IF(AND($L1171="",$L1172=""),"",$L1171-$L1172)</f>
        <v/>
      </c>
      <c r="N1173" s="93"/>
      <c r="O1173" s="120"/>
      <c r="P1173" s="115"/>
      <c r="Q1173" s="104"/>
      <c r="R1173" s="104"/>
      <c r="S1173" s="111"/>
      <c r="U1173" s="16"/>
      <c r="V1173" s="16"/>
      <c r="W1173" s="16"/>
      <c r="X1173" s="16"/>
    </row>
    <row r="1174" spans="1:24" ht="14.25" thickBot="1" x14ac:dyDescent="0.2">
      <c r="A1174" s="107"/>
      <c r="B1174" s="66"/>
      <c r="C1174" s="31"/>
      <c r="D1174" s="20" t="s">
        <v>31</v>
      </c>
      <c r="E1174" s="94"/>
      <c r="F1174" s="24" t="s">
        <v>1</v>
      </c>
      <c r="G1174" s="26"/>
      <c r="H1174" s="86" t="str">
        <f t="shared" ref="H1174" si="6121">IF($G1174="","",IF($E1174=1,ROUNDDOWN($G1174*7.4/1000,0),ROUNDDOWN($G1174*6/1000,0)))</f>
        <v/>
      </c>
      <c r="I1174" s="87"/>
      <c r="J1174" s="86" t="str">
        <f t="shared" ref="J1174:J1175" si="6122">IF($G1174="","",ROUNDDOWN($G1174*2/1000,0))</f>
        <v/>
      </c>
      <c r="K1174" s="87"/>
      <c r="L1174" s="86" t="str">
        <f t="shared" ref="L1174:L1175" si="6123">IF($G1174="","",ROUNDDOWN($G1174*2/1000,0))</f>
        <v/>
      </c>
      <c r="M1174" s="88"/>
      <c r="N1174" s="91" t="str">
        <f t="shared" ref="N1174" si="6124">IF(AND($C1174="",$C1176=""),"",ABS($C1174-$C1176)+1)</f>
        <v/>
      </c>
      <c r="O1174" s="89" t="str">
        <f t="shared" ref="O1174" si="6125">REPLACE($O$7,1,2,"差２")</f>
        <v>差２</v>
      </c>
      <c r="P1174" s="118" t="str">
        <f t="shared" ref="P1174" si="6126">IF($I1176="","",$I1176*$N1174)</f>
        <v/>
      </c>
      <c r="Q1174" s="102" t="str">
        <f t="shared" ref="Q1174:R1174" si="6127">IF($G1176="","",$G1176*$N1174)</f>
        <v/>
      </c>
      <c r="R1174" s="102" t="str">
        <f t="shared" si="6127"/>
        <v/>
      </c>
      <c r="S1174" s="111"/>
      <c r="U1174" s="16"/>
      <c r="V1174" s="16"/>
      <c r="W1174" s="16"/>
      <c r="X1174" s="16"/>
    </row>
    <row r="1175" spans="1:24" ht="14.25" thickBot="1" x14ac:dyDescent="0.2">
      <c r="A1175" s="107"/>
      <c r="B1175" s="67"/>
      <c r="C1175" s="116" t="s">
        <v>11</v>
      </c>
      <c r="D1175" s="117"/>
      <c r="E1175" s="95"/>
      <c r="F1175" s="33" t="s">
        <v>2</v>
      </c>
      <c r="G1175" s="26"/>
      <c r="H1175" s="97" t="str">
        <f t="shared" ref="H1175" si="6128">IF($G1174="","",IF($E1174=1,ROUNDDOWN($G1175*7.4/1000,0),ROUNDDOWN($G1175*6/1000,0)))</f>
        <v/>
      </c>
      <c r="I1175" s="98"/>
      <c r="J1175" s="97" t="str">
        <f t="shared" si="6122"/>
        <v/>
      </c>
      <c r="K1175" s="98"/>
      <c r="L1175" s="97" t="str">
        <f t="shared" si="6123"/>
        <v/>
      </c>
      <c r="M1175" s="105"/>
      <c r="N1175" s="92"/>
      <c r="O1175" s="89"/>
      <c r="P1175" s="119"/>
      <c r="Q1175" s="103"/>
      <c r="R1175" s="103"/>
      <c r="S1175" s="111"/>
      <c r="U1175" s="16"/>
      <c r="V1175" s="16"/>
      <c r="W1175" s="16"/>
      <c r="X1175" s="16"/>
    </row>
    <row r="1176" spans="1:24" ht="14.25" thickBot="1" x14ac:dyDescent="0.2">
      <c r="A1176" s="107"/>
      <c r="B1176" s="67"/>
      <c r="C1176" s="37"/>
      <c r="D1176" s="38" t="s">
        <v>31</v>
      </c>
      <c r="E1176" s="96"/>
      <c r="F1176" s="39" t="str">
        <f t="shared" ref="F1176" si="6129">$O$12</f>
        <v>差２</v>
      </c>
      <c r="G1176" s="40" t="str">
        <f t="shared" ref="G1176" si="6130">IF(AND($G1174="",$G1175=""),"",$G1174-$G1175)</f>
        <v/>
      </c>
      <c r="H1176" s="41" t="s">
        <v>4</v>
      </c>
      <c r="I1176" s="42" t="str">
        <f t="shared" ref="I1176" si="6131">IF(AND($H1174="",$H1175=""),"",$H1174-$H1175)</f>
        <v/>
      </c>
      <c r="J1176" s="41" t="s">
        <v>5</v>
      </c>
      <c r="K1176" s="42" t="str">
        <f t="shared" ref="K1176" si="6132">IF(AND($J1174="",$J1175=""),"",$J1174-$J1175)</f>
        <v/>
      </c>
      <c r="L1176" s="43" t="s">
        <v>6</v>
      </c>
      <c r="M1176" s="40" t="str">
        <f t="shared" ref="M1176" si="6133">IF(AND($L1174="",$L1175=""),"",$L1174-$L1175)</f>
        <v/>
      </c>
      <c r="N1176" s="92"/>
      <c r="O1176" s="90"/>
      <c r="P1176" s="119"/>
      <c r="Q1176" s="103"/>
      <c r="R1176" s="103"/>
      <c r="S1176" s="112"/>
      <c r="U1176" s="16"/>
      <c r="V1176" s="16"/>
      <c r="W1176" s="16"/>
      <c r="X1176" s="16"/>
    </row>
    <row r="1177" spans="1:24" ht="15" thickTop="1" thickBot="1" x14ac:dyDescent="0.2">
      <c r="A1177" s="108"/>
      <c r="B1177" s="62" t="s">
        <v>18</v>
      </c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4"/>
      <c r="P1177" s="44" t="str">
        <f t="shared" ref="P1177" si="6134">IF(AND($P1171="",$P1174=""),"",SUM($P1171:$P1174))</f>
        <v/>
      </c>
      <c r="Q1177" s="45" t="str">
        <f t="shared" ref="Q1177" si="6135">IF(AND(Q1171="",Q1174=""),"",SUM(Q1171:Q1174))</f>
        <v/>
      </c>
      <c r="R1177" s="45" t="str">
        <f t="shared" ref="R1177" si="6136">IF(AND($R1171="",$R1174=""),"",SUM($R1171:$R1174))</f>
        <v/>
      </c>
      <c r="S1177" s="46" t="str">
        <f t="shared" ref="S1177" si="6137">IF(AND($P1177="",$Q1177="",$R1177=""),"",SUM($P1177:$R1177))</f>
        <v/>
      </c>
      <c r="T1177" s="52">
        <v>167</v>
      </c>
      <c r="U1177" s="53" t="str">
        <f t="shared" ref="U1177" si="6138">P1177</f>
        <v/>
      </c>
      <c r="V1177" s="53" t="str">
        <f t="shared" ref="V1177" si="6139">Q1177</f>
        <v/>
      </c>
      <c r="W1177" s="53" t="str">
        <f t="shared" ref="W1177" si="6140">R1177</f>
        <v/>
      </c>
      <c r="X1177" s="53" t="str">
        <f t="shared" ref="X1177" si="6141">S1177</f>
        <v/>
      </c>
    </row>
    <row r="1178" spans="1:24" ht="14.25" thickBot="1" x14ac:dyDescent="0.2">
      <c r="A1178" s="106" t="str" cm="1">
        <f t="array" aca="1" ref="A1178" ca="1">IF($B1178="","",IF(ISNUMBER(OFFSET(INDIRECT(ADDRESS(ROW(),COLUMN())),-7,0)),OFFSET(INDIRECT(ADDRESS(ROW(),COLUMN())),-7,0)+1,1))</f>
        <v/>
      </c>
      <c r="B1178" s="65"/>
      <c r="C1178" s="31"/>
      <c r="D1178" s="20" t="s">
        <v>31</v>
      </c>
      <c r="E1178" s="94" t="s">
        <v>30</v>
      </c>
      <c r="F1178" s="21" t="s">
        <v>1</v>
      </c>
      <c r="G1178" s="25"/>
      <c r="H1178" s="99" t="str">
        <f t="shared" ref="H1178" si="6142">IF($G1178="","",IF($E1178=1,ROUNDDOWN($G1178*7.4/1000,0),ROUNDDOWN($G1178*6/1000,0)))</f>
        <v/>
      </c>
      <c r="I1178" s="101"/>
      <c r="J1178" s="99" t="str">
        <f t="shared" ref="J1178" si="6143">IF($G1178="","",ROUNDDOWN($G1178*2/1000,0))</f>
        <v/>
      </c>
      <c r="K1178" s="101"/>
      <c r="L1178" s="99" t="str">
        <f t="shared" ref="L1178" si="6144">IF(G1178="","",ROUNDDOWN($G1178*2/1000,0))</f>
        <v/>
      </c>
      <c r="M1178" s="100"/>
      <c r="N1178" s="91" t="str">
        <f t="shared" ref="N1178" si="6145">IF(AND($C1178="",$C1180=""),"",ABS($C1178-$C1180)+1)</f>
        <v/>
      </c>
      <c r="O1178" s="120" t="str">
        <f t="shared" ref="O1178" si="6146">REPLACE($O$7,1,2,"差１")</f>
        <v>差１</v>
      </c>
      <c r="P1178" s="113" t="str">
        <f t="shared" ref="P1178" si="6147">IF($I1180="","",$I1180*$N1178)</f>
        <v/>
      </c>
      <c r="Q1178" s="102" t="str">
        <f t="shared" ref="Q1178" si="6148">IF($K1180="","",$K1180*$N1178)</f>
        <v/>
      </c>
      <c r="R1178" s="102" t="str">
        <f t="shared" ref="R1178" si="6149">IF($M1180="","",$M1180*$N1178)</f>
        <v/>
      </c>
      <c r="S1178" s="111"/>
      <c r="U1178" s="16"/>
      <c r="V1178" s="16"/>
      <c r="W1178" s="16"/>
      <c r="X1178" s="16"/>
    </row>
    <row r="1179" spans="1:24" ht="14.25" thickBot="1" x14ac:dyDescent="0.2">
      <c r="A1179" s="107"/>
      <c r="B1179" s="65"/>
      <c r="C1179" s="116" t="s">
        <v>11</v>
      </c>
      <c r="D1179" s="117"/>
      <c r="E1179" s="95"/>
      <c r="F1179" s="33" t="s">
        <v>2</v>
      </c>
      <c r="G1179" s="26"/>
      <c r="H1179" s="97" t="str">
        <f t="shared" ref="H1179" si="6150">IF($G1179="","",IF($E1178=1,ROUNDDOWN($G1179*7.4/1000,0),ROUNDDOWN($G1179*6/1000,0)))</f>
        <v/>
      </c>
      <c r="I1179" s="98"/>
      <c r="J1179" s="97" t="str">
        <f t="shared" ref="J1179" si="6151">IF(G1179="","",ROUNDDOWN(G1179*2/1000,0))</f>
        <v/>
      </c>
      <c r="K1179" s="98"/>
      <c r="L1179" s="97" t="str">
        <f t="shared" ref="L1179" si="6152">IF($G1179="","",ROUNDDOWN($G1179*2/1000,0))</f>
        <v/>
      </c>
      <c r="M1179" s="105"/>
      <c r="N1179" s="92"/>
      <c r="O1179" s="120"/>
      <c r="P1179" s="114"/>
      <c r="Q1179" s="103"/>
      <c r="R1179" s="103"/>
      <c r="S1179" s="111"/>
      <c r="U1179" s="16"/>
      <c r="V1179" s="16"/>
      <c r="W1179" s="16"/>
      <c r="X1179" s="16"/>
    </row>
    <row r="1180" spans="1:24" ht="14.25" thickBot="1" x14ac:dyDescent="0.2">
      <c r="A1180" s="107"/>
      <c r="B1180" s="65"/>
      <c r="C1180" s="34"/>
      <c r="D1180" s="22" t="s">
        <v>31</v>
      </c>
      <c r="E1180" s="96"/>
      <c r="F1180" s="23" t="str">
        <f t="shared" ref="F1180" si="6153">$O$9</f>
        <v>差１</v>
      </c>
      <c r="G1180" s="7" t="str">
        <f t="shared" ref="G1180" si="6154">IF(AND($G1178="",$G1179="",""),"",$G1178-$G1179)</f>
        <v/>
      </c>
      <c r="H1180" s="8" t="s">
        <v>4</v>
      </c>
      <c r="I1180" s="9" t="str">
        <f t="shared" ref="I1180" si="6155">IF(AND($H1178="",$H1179=""),"",$H1178-$H1179)</f>
        <v/>
      </c>
      <c r="J1180" s="8" t="s">
        <v>5</v>
      </c>
      <c r="K1180" s="9" t="str">
        <f t="shared" ref="K1180" si="6156">IF(AND($J1178="",$J1179=""),"",$J1178-$J1179)</f>
        <v/>
      </c>
      <c r="L1180" s="10" t="s">
        <v>6</v>
      </c>
      <c r="M1180" s="7" t="str">
        <f t="shared" ref="M1180" si="6157">IF(AND($L1178="",$L1179=""),"",$L1178-$L1179)</f>
        <v/>
      </c>
      <c r="N1180" s="93"/>
      <c r="O1180" s="120"/>
      <c r="P1180" s="115"/>
      <c r="Q1180" s="104"/>
      <c r="R1180" s="104"/>
      <c r="S1180" s="111"/>
      <c r="U1180" s="16"/>
      <c r="V1180" s="16"/>
      <c r="W1180" s="16"/>
      <c r="X1180" s="16"/>
    </row>
    <row r="1181" spans="1:24" ht="14.25" thickBot="1" x14ac:dyDescent="0.2">
      <c r="A1181" s="107"/>
      <c r="B1181" s="66"/>
      <c r="C1181" s="31"/>
      <c r="D1181" s="20" t="s">
        <v>31</v>
      </c>
      <c r="E1181" s="94"/>
      <c r="F1181" s="24" t="s">
        <v>1</v>
      </c>
      <c r="G1181" s="26"/>
      <c r="H1181" s="86" t="str">
        <f t="shared" ref="H1181" si="6158">IF($G1181="","",IF($E1181=1,ROUNDDOWN($G1181*7.4/1000,0),ROUNDDOWN($G1181*6/1000,0)))</f>
        <v/>
      </c>
      <c r="I1181" s="87"/>
      <c r="J1181" s="86" t="str">
        <f t="shared" ref="J1181:J1182" si="6159">IF($G1181="","",ROUNDDOWN($G1181*2/1000,0))</f>
        <v/>
      </c>
      <c r="K1181" s="87"/>
      <c r="L1181" s="86" t="str">
        <f t="shared" ref="L1181:L1182" si="6160">IF($G1181="","",ROUNDDOWN($G1181*2/1000,0))</f>
        <v/>
      </c>
      <c r="M1181" s="88"/>
      <c r="N1181" s="91" t="str">
        <f t="shared" ref="N1181" si="6161">IF(AND($C1181="",$C1183=""),"",ABS($C1181-$C1183)+1)</f>
        <v/>
      </c>
      <c r="O1181" s="89" t="str">
        <f t="shared" ref="O1181" si="6162">REPLACE($O$7,1,2,"差２")</f>
        <v>差２</v>
      </c>
      <c r="P1181" s="118" t="str">
        <f t="shared" ref="P1181" si="6163">IF($I1183="","",$I1183*$N1181)</f>
        <v/>
      </c>
      <c r="Q1181" s="102" t="str">
        <f t="shared" ref="Q1181:R1181" si="6164">IF($G1183="","",$G1183*$N1181)</f>
        <v/>
      </c>
      <c r="R1181" s="102" t="str">
        <f t="shared" si="6164"/>
        <v/>
      </c>
      <c r="S1181" s="111"/>
      <c r="U1181" s="16"/>
      <c r="V1181" s="16"/>
      <c r="W1181" s="16"/>
      <c r="X1181" s="16"/>
    </row>
    <row r="1182" spans="1:24" ht="14.25" thickBot="1" x14ac:dyDescent="0.2">
      <c r="A1182" s="107"/>
      <c r="B1182" s="67"/>
      <c r="C1182" s="116" t="s">
        <v>11</v>
      </c>
      <c r="D1182" s="117"/>
      <c r="E1182" s="95"/>
      <c r="F1182" s="33" t="s">
        <v>2</v>
      </c>
      <c r="G1182" s="26"/>
      <c r="H1182" s="97" t="str">
        <f t="shared" ref="H1182" si="6165">IF($G1181="","",IF($E1181=1,ROUNDDOWN($G1182*7.4/1000,0),ROUNDDOWN($G1182*6/1000,0)))</f>
        <v/>
      </c>
      <c r="I1182" s="98"/>
      <c r="J1182" s="97" t="str">
        <f t="shared" si="6159"/>
        <v/>
      </c>
      <c r="K1182" s="98"/>
      <c r="L1182" s="97" t="str">
        <f t="shared" si="6160"/>
        <v/>
      </c>
      <c r="M1182" s="105"/>
      <c r="N1182" s="92"/>
      <c r="O1182" s="89"/>
      <c r="P1182" s="119"/>
      <c r="Q1182" s="103"/>
      <c r="R1182" s="103"/>
      <c r="S1182" s="111"/>
      <c r="U1182" s="16"/>
      <c r="V1182" s="16"/>
      <c r="W1182" s="16"/>
      <c r="X1182" s="16"/>
    </row>
    <row r="1183" spans="1:24" ht="14.25" thickBot="1" x14ac:dyDescent="0.2">
      <c r="A1183" s="107"/>
      <c r="B1183" s="67"/>
      <c r="C1183" s="37"/>
      <c r="D1183" s="38" t="s">
        <v>31</v>
      </c>
      <c r="E1183" s="96"/>
      <c r="F1183" s="39" t="str">
        <f t="shared" ref="F1183" si="6166">$O$12</f>
        <v>差２</v>
      </c>
      <c r="G1183" s="40" t="str">
        <f t="shared" ref="G1183" si="6167">IF(AND($G1181="",$G1182=""),"",$G1181-$G1182)</f>
        <v/>
      </c>
      <c r="H1183" s="41" t="s">
        <v>4</v>
      </c>
      <c r="I1183" s="42" t="str">
        <f t="shared" ref="I1183" si="6168">IF(AND($H1181="",$H1182=""),"",$H1181-$H1182)</f>
        <v/>
      </c>
      <c r="J1183" s="41" t="s">
        <v>5</v>
      </c>
      <c r="K1183" s="42" t="str">
        <f t="shared" ref="K1183" si="6169">IF(AND($J1181="",$J1182=""),"",$J1181-$J1182)</f>
        <v/>
      </c>
      <c r="L1183" s="43" t="s">
        <v>6</v>
      </c>
      <c r="M1183" s="40" t="str">
        <f t="shared" ref="M1183" si="6170">IF(AND($L1181="",$L1182=""),"",$L1181-$L1182)</f>
        <v/>
      </c>
      <c r="N1183" s="92"/>
      <c r="O1183" s="90"/>
      <c r="P1183" s="119"/>
      <c r="Q1183" s="103"/>
      <c r="R1183" s="103"/>
      <c r="S1183" s="112"/>
      <c r="U1183" s="16"/>
      <c r="V1183" s="16"/>
      <c r="W1183" s="16"/>
      <c r="X1183" s="16"/>
    </row>
    <row r="1184" spans="1:24" ht="15" thickTop="1" thickBot="1" x14ac:dyDescent="0.2">
      <c r="A1184" s="108"/>
      <c r="B1184" s="62" t="s">
        <v>18</v>
      </c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4"/>
      <c r="P1184" s="44" t="str">
        <f t="shared" ref="P1184" si="6171">IF(AND($P1178="",$P1181=""),"",SUM($P1178:$P1181))</f>
        <v/>
      </c>
      <c r="Q1184" s="45" t="str">
        <f t="shared" ref="Q1184" si="6172">IF(AND(Q1178="",Q1181=""),"",SUM(Q1178:Q1181))</f>
        <v/>
      </c>
      <c r="R1184" s="45" t="str">
        <f t="shared" ref="R1184" si="6173">IF(AND($R1178="",$R1181=""),"",SUM($R1178:$R1181))</f>
        <v/>
      </c>
      <c r="S1184" s="46" t="str">
        <f t="shared" ref="S1184" si="6174">IF(AND($P1184="",$Q1184="",$R1184=""),"",SUM($P1184:$R1184))</f>
        <v/>
      </c>
      <c r="T1184" s="52">
        <v>168</v>
      </c>
      <c r="U1184" s="53" t="str">
        <f t="shared" ref="U1184" si="6175">P1184</f>
        <v/>
      </c>
      <c r="V1184" s="53" t="str">
        <f t="shared" ref="V1184" si="6176">Q1184</f>
        <v/>
      </c>
      <c r="W1184" s="53" t="str">
        <f t="shared" ref="W1184" si="6177">R1184</f>
        <v/>
      </c>
      <c r="X1184" s="53" t="str">
        <f t="shared" ref="X1184" si="6178">S1184</f>
        <v/>
      </c>
    </row>
    <row r="1185" spans="1:24" ht="14.25" thickBot="1" x14ac:dyDescent="0.2">
      <c r="A1185" s="106" t="str" cm="1">
        <f t="array" aca="1" ref="A1185" ca="1">IF($B1185="","",IF(ISNUMBER(OFFSET(INDIRECT(ADDRESS(ROW(),COLUMN())),-7,0)),OFFSET(INDIRECT(ADDRESS(ROW(),COLUMN())),-7,0)+1,1))</f>
        <v/>
      </c>
      <c r="B1185" s="65"/>
      <c r="C1185" s="31"/>
      <c r="D1185" s="20" t="s">
        <v>31</v>
      </c>
      <c r="E1185" s="94" t="s">
        <v>30</v>
      </c>
      <c r="F1185" s="21" t="s">
        <v>1</v>
      </c>
      <c r="G1185" s="25"/>
      <c r="H1185" s="99" t="str">
        <f t="shared" ref="H1185" si="6179">IF($G1185="","",IF($E1185=1,ROUNDDOWN($G1185*7.4/1000,0),ROUNDDOWN($G1185*6/1000,0)))</f>
        <v/>
      </c>
      <c r="I1185" s="101"/>
      <c r="J1185" s="99" t="str">
        <f t="shared" ref="J1185" si="6180">IF($G1185="","",ROUNDDOWN($G1185*2/1000,0))</f>
        <v/>
      </c>
      <c r="K1185" s="101"/>
      <c r="L1185" s="99" t="str">
        <f t="shared" ref="L1185" si="6181">IF(G1185="","",ROUNDDOWN($G1185*2/1000,0))</f>
        <v/>
      </c>
      <c r="M1185" s="100"/>
      <c r="N1185" s="91" t="str">
        <f t="shared" ref="N1185" si="6182">IF(AND($C1185="",$C1187=""),"",ABS($C1185-$C1187)+1)</f>
        <v/>
      </c>
      <c r="O1185" s="120" t="str">
        <f t="shared" ref="O1185" si="6183">REPLACE($O$7,1,2,"差１")</f>
        <v>差１</v>
      </c>
      <c r="P1185" s="113" t="str">
        <f t="shared" ref="P1185" si="6184">IF($I1187="","",$I1187*$N1185)</f>
        <v/>
      </c>
      <c r="Q1185" s="102" t="str">
        <f t="shared" ref="Q1185" si="6185">IF($K1187="","",$K1187*$N1185)</f>
        <v/>
      </c>
      <c r="R1185" s="102" t="str">
        <f t="shared" ref="R1185" si="6186">IF($M1187="","",$M1187*$N1185)</f>
        <v/>
      </c>
      <c r="S1185" s="111"/>
      <c r="U1185" s="16"/>
      <c r="V1185" s="16"/>
      <c r="W1185" s="16"/>
      <c r="X1185" s="16"/>
    </row>
    <row r="1186" spans="1:24" ht="14.25" thickBot="1" x14ac:dyDescent="0.2">
      <c r="A1186" s="107"/>
      <c r="B1186" s="65"/>
      <c r="C1186" s="116" t="s">
        <v>11</v>
      </c>
      <c r="D1186" s="117"/>
      <c r="E1186" s="95"/>
      <c r="F1186" s="33" t="s">
        <v>2</v>
      </c>
      <c r="G1186" s="26"/>
      <c r="H1186" s="97" t="str">
        <f t="shared" ref="H1186" si="6187">IF($G1186="","",IF($E1185=1,ROUNDDOWN($G1186*7.4/1000,0),ROUNDDOWN($G1186*6/1000,0)))</f>
        <v/>
      </c>
      <c r="I1186" s="98"/>
      <c r="J1186" s="97" t="str">
        <f t="shared" ref="J1186" si="6188">IF(G1186="","",ROUNDDOWN(G1186*2/1000,0))</f>
        <v/>
      </c>
      <c r="K1186" s="98"/>
      <c r="L1186" s="97" t="str">
        <f t="shared" ref="L1186" si="6189">IF($G1186="","",ROUNDDOWN($G1186*2/1000,0))</f>
        <v/>
      </c>
      <c r="M1186" s="105"/>
      <c r="N1186" s="92"/>
      <c r="O1186" s="120"/>
      <c r="P1186" s="114"/>
      <c r="Q1186" s="103"/>
      <c r="R1186" s="103"/>
      <c r="S1186" s="111"/>
      <c r="U1186" s="16"/>
      <c r="V1186" s="16"/>
      <c r="W1186" s="16"/>
      <c r="X1186" s="16"/>
    </row>
    <row r="1187" spans="1:24" ht="14.25" thickBot="1" x14ac:dyDescent="0.2">
      <c r="A1187" s="107"/>
      <c r="B1187" s="65"/>
      <c r="C1187" s="34"/>
      <c r="D1187" s="22" t="s">
        <v>31</v>
      </c>
      <c r="E1187" s="96"/>
      <c r="F1187" s="23" t="str">
        <f t="shared" ref="F1187" si="6190">$O$9</f>
        <v>差１</v>
      </c>
      <c r="G1187" s="7" t="str">
        <f t="shared" ref="G1187" si="6191">IF(AND($G1185="",$G1186="",""),"",$G1185-$G1186)</f>
        <v/>
      </c>
      <c r="H1187" s="8" t="s">
        <v>4</v>
      </c>
      <c r="I1187" s="9" t="str">
        <f t="shared" ref="I1187" si="6192">IF(AND($H1185="",$H1186=""),"",$H1185-$H1186)</f>
        <v/>
      </c>
      <c r="J1187" s="8" t="s">
        <v>5</v>
      </c>
      <c r="K1187" s="9" t="str">
        <f t="shared" ref="K1187" si="6193">IF(AND($J1185="",$J1186=""),"",$J1185-$J1186)</f>
        <v/>
      </c>
      <c r="L1187" s="10" t="s">
        <v>6</v>
      </c>
      <c r="M1187" s="7" t="str">
        <f t="shared" ref="M1187" si="6194">IF(AND($L1185="",$L1186=""),"",$L1185-$L1186)</f>
        <v/>
      </c>
      <c r="N1187" s="93"/>
      <c r="O1187" s="120"/>
      <c r="P1187" s="115"/>
      <c r="Q1187" s="104"/>
      <c r="R1187" s="104"/>
      <c r="S1187" s="111"/>
      <c r="U1187" s="16"/>
      <c r="V1187" s="16"/>
      <c r="W1187" s="16"/>
      <c r="X1187" s="16"/>
    </row>
    <row r="1188" spans="1:24" ht="14.25" thickBot="1" x14ac:dyDescent="0.2">
      <c r="A1188" s="107"/>
      <c r="B1188" s="66"/>
      <c r="C1188" s="31"/>
      <c r="D1188" s="20" t="s">
        <v>31</v>
      </c>
      <c r="E1188" s="94"/>
      <c r="F1188" s="24" t="s">
        <v>1</v>
      </c>
      <c r="G1188" s="26"/>
      <c r="H1188" s="86" t="str">
        <f t="shared" ref="H1188" si="6195">IF($G1188="","",IF($E1188=1,ROUNDDOWN($G1188*7.4/1000,0),ROUNDDOWN($G1188*6/1000,0)))</f>
        <v/>
      </c>
      <c r="I1188" s="87"/>
      <c r="J1188" s="86" t="str">
        <f t="shared" ref="J1188:J1189" si="6196">IF($G1188="","",ROUNDDOWN($G1188*2/1000,0))</f>
        <v/>
      </c>
      <c r="K1188" s="87"/>
      <c r="L1188" s="86" t="str">
        <f t="shared" ref="L1188:L1189" si="6197">IF($G1188="","",ROUNDDOWN($G1188*2/1000,0))</f>
        <v/>
      </c>
      <c r="M1188" s="88"/>
      <c r="N1188" s="91" t="str">
        <f t="shared" ref="N1188" si="6198">IF(AND($C1188="",$C1190=""),"",ABS($C1188-$C1190)+1)</f>
        <v/>
      </c>
      <c r="O1188" s="89" t="str">
        <f t="shared" ref="O1188" si="6199">REPLACE($O$7,1,2,"差２")</f>
        <v>差２</v>
      </c>
      <c r="P1188" s="118" t="str">
        <f t="shared" ref="P1188" si="6200">IF($I1190="","",$I1190*$N1188)</f>
        <v/>
      </c>
      <c r="Q1188" s="102" t="str">
        <f t="shared" ref="Q1188:R1188" si="6201">IF($G1190="","",$G1190*$N1188)</f>
        <v/>
      </c>
      <c r="R1188" s="102" t="str">
        <f t="shared" si="6201"/>
        <v/>
      </c>
      <c r="S1188" s="111"/>
      <c r="U1188" s="16"/>
      <c r="V1188" s="16"/>
      <c r="W1188" s="16"/>
      <c r="X1188" s="16"/>
    </row>
    <row r="1189" spans="1:24" ht="14.25" thickBot="1" x14ac:dyDescent="0.2">
      <c r="A1189" s="107"/>
      <c r="B1189" s="67"/>
      <c r="C1189" s="116" t="s">
        <v>11</v>
      </c>
      <c r="D1189" s="117"/>
      <c r="E1189" s="95"/>
      <c r="F1189" s="33" t="s">
        <v>2</v>
      </c>
      <c r="G1189" s="26"/>
      <c r="H1189" s="97" t="str">
        <f t="shared" ref="H1189" si="6202">IF($G1188="","",IF($E1188=1,ROUNDDOWN($G1189*7.4/1000,0),ROUNDDOWN($G1189*6/1000,0)))</f>
        <v/>
      </c>
      <c r="I1189" s="98"/>
      <c r="J1189" s="97" t="str">
        <f t="shared" si="6196"/>
        <v/>
      </c>
      <c r="K1189" s="98"/>
      <c r="L1189" s="97" t="str">
        <f t="shared" si="6197"/>
        <v/>
      </c>
      <c r="M1189" s="105"/>
      <c r="N1189" s="92"/>
      <c r="O1189" s="89"/>
      <c r="P1189" s="119"/>
      <c r="Q1189" s="103"/>
      <c r="R1189" s="103"/>
      <c r="S1189" s="111"/>
      <c r="U1189" s="16"/>
      <c r="V1189" s="16"/>
      <c r="W1189" s="16"/>
      <c r="X1189" s="16"/>
    </row>
    <row r="1190" spans="1:24" ht="14.25" thickBot="1" x14ac:dyDescent="0.2">
      <c r="A1190" s="107"/>
      <c r="B1190" s="67"/>
      <c r="C1190" s="37"/>
      <c r="D1190" s="38" t="s">
        <v>31</v>
      </c>
      <c r="E1190" s="96"/>
      <c r="F1190" s="39" t="str">
        <f t="shared" ref="F1190" si="6203">$O$12</f>
        <v>差２</v>
      </c>
      <c r="G1190" s="40" t="str">
        <f t="shared" ref="G1190" si="6204">IF(AND($G1188="",$G1189=""),"",$G1188-$G1189)</f>
        <v/>
      </c>
      <c r="H1190" s="41" t="s">
        <v>4</v>
      </c>
      <c r="I1190" s="42" t="str">
        <f t="shared" ref="I1190" si="6205">IF(AND($H1188="",$H1189=""),"",$H1188-$H1189)</f>
        <v/>
      </c>
      <c r="J1190" s="41" t="s">
        <v>5</v>
      </c>
      <c r="K1190" s="42" t="str">
        <f t="shared" ref="K1190" si="6206">IF(AND($J1188="",$J1189=""),"",$J1188-$J1189)</f>
        <v/>
      </c>
      <c r="L1190" s="43" t="s">
        <v>6</v>
      </c>
      <c r="M1190" s="40" t="str">
        <f t="shared" ref="M1190" si="6207">IF(AND($L1188="",$L1189=""),"",$L1188-$L1189)</f>
        <v/>
      </c>
      <c r="N1190" s="92"/>
      <c r="O1190" s="90"/>
      <c r="P1190" s="119"/>
      <c r="Q1190" s="103"/>
      <c r="R1190" s="103"/>
      <c r="S1190" s="112"/>
      <c r="U1190" s="16"/>
      <c r="V1190" s="16"/>
      <c r="W1190" s="16"/>
      <c r="X1190" s="16"/>
    </row>
    <row r="1191" spans="1:24" ht="15" thickTop="1" thickBot="1" x14ac:dyDescent="0.2">
      <c r="A1191" s="108"/>
      <c r="B1191" s="62" t="s">
        <v>18</v>
      </c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4"/>
      <c r="P1191" s="44" t="str">
        <f t="shared" ref="P1191" si="6208">IF(AND($P1185="",$P1188=""),"",SUM($P1185:$P1188))</f>
        <v/>
      </c>
      <c r="Q1191" s="45" t="str">
        <f t="shared" ref="Q1191" si="6209">IF(AND(Q1185="",Q1188=""),"",SUM(Q1185:Q1188))</f>
        <v/>
      </c>
      <c r="R1191" s="45" t="str">
        <f t="shared" ref="R1191" si="6210">IF(AND($R1185="",$R1188=""),"",SUM($R1185:$R1188))</f>
        <v/>
      </c>
      <c r="S1191" s="46" t="str">
        <f t="shared" ref="S1191" si="6211">IF(AND($P1191="",$Q1191="",$R1191=""),"",SUM($P1191:$R1191))</f>
        <v/>
      </c>
      <c r="T1191" s="52">
        <v>169</v>
      </c>
      <c r="U1191" s="53" t="str">
        <f t="shared" ref="U1191" si="6212">P1191</f>
        <v/>
      </c>
      <c r="V1191" s="53" t="str">
        <f t="shared" ref="V1191" si="6213">Q1191</f>
        <v/>
      </c>
      <c r="W1191" s="53" t="str">
        <f t="shared" ref="W1191" si="6214">R1191</f>
        <v/>
      </c>
      <c r="X1191" s="53" t="str">
        <f t="shared" ref="X1191" si="6215">S1191</f>
        <v/>
      </c>
    </row>
    <row r="1192" spans="1:24" ht="14.25" thickBot="1" x14ac:dyDescent="0.2">
      <c r="A1192" s="106" t="str" cm="1">
        <f t="array" aca="1" ref="A1192" ca="1">IF($B1192="","",IF(ISNUMBER(OFFSET(INDIRECT(ADDRESS(ROW(),COLUMN())),-7,0)),OFFSET(INDIRECT(ADDRESS(ROW(),COLUMN())),-7,0)+1,1))</f>
        <v/>
      </c>
      <c r="B1192" s="65"/>
      <c r="C1192" s="31"/>
      <c r="D1192" s="20" t="s">
        <v>31</v>
      </c>
      <c r="E1192" s="94" t="s">
        <v>30</v>
      </c>
      <c r="F1192" s="21" t="s">
        <v>1</v>
      </c>
      <c r="G1192" s="25"/>
      <c r="H1192" s="99" t="str">
        <f t="shared" ref="H1192" si="6216">IF($G1192="","",IF($E1192=1,ROUNDDOWN($G1192*7.4/1000,0),ROUNDDOWN($G1192*6/1000,0)))</f>
        <v/>
      </c>
      <c r="I1192" s="101"/>
      <c r="J1192" s="99" t="str">
        <f t="shared" ref="J1192" si="6217">IF($G1192="","",ROUNDDOWN($G1192*2/1000,0))</f>
        <v/>
      </c>
      <c r="K1192" s="101"/>
      <c r="L1192" s="99" t="str">
        <f t="shared" ref="L1192" si="6218">IF(G1192="","",ROUNDDOWN($G1192*2/1000,0))</f>
        <v/>
      </c>
      <c r="M1192" s="100"/>
      <c r="N1192" s="91" t="str">
        <f t="shared" ref="N1192" si="6219">IF(AND($C1192="",$C1194=""),"",ABS($C1192-$C1194)+1)</f>
        <v/>
      </c>
      <c r="O1192" s="120" t="str">
        <f t="shared" ref="O1192" si="6220">REPLACE($O$7,1,2,"差１")</f>
        <v>差１</v>
      </c>
      <c r="P1192" s="113" t="str">
        <f t="shared" ref="P1192" si="6221">IF($I1194="","",$I1194*$N1192)</f>
        <v/>
      </c>
      <c r="Q1192" s="102" t="str">
        <f t="shared" ref="Q1192" si="6222">IF($K1194="","",$K1194*$N1192)</f>
        <v/>
      </c>
      <c r="R1192" s="102" t="str">
        <f t="shared" ref="R1192" si="6223">IF($M1194="","",$M1194*$N1192)</f>
        <v/>
      </c>
      <c r="S1192" s="111"/>
      <c r="U1192" s="16"/>
      <c r="V1192" s="16"/>
      <c r="W1192" s="16"/>
      <c r="X1192" s="16"/>
    </row>
    <row r="1193" spans="1:24" ht="14.25" thickBot="1" x14ac:dyDescent="0.2">
      <c r="A1193" s="107"/>
      <c r="B1193" s="65"/>
      <c r="C1193" s="116" t="s">
        <v>11</v>
      </c>
      <c r="D1193" s="117"/>
      <c r="E1193" s="95"/>
      <c r="F1193" s="33" t="s">
        <v>2</v>
      </c>
      <c r="G1193" s="26"/>
      <c r="H1193" s="97" t="str">
        <f t="shared" ref="H1193" si="6224">IF($G1193="","",IF($E1192=1,ROUNDDOWN($G1193*7.4/1000,0),ROUNDDOWN($G1193*6/1000,0)))</f>
        <v/>
      </c>
      <c r="I1193" s="98"/>
      <c r="J1193" s="97" t="str">
        <f t="shared" ref="J1193" si="6225">IF(G1193="","",ROUNDDOWN(G1193*2/1000,0))</f>
        <v/>
      </c>
      <c r="K1193" s="98"/>
      <c r="L1193" s="97" t="str">
        <f t="shared" ref="L1193" si="6226">IF($G1193="","",ROUNDDOWN($G1193*2/1000,0))</f>
        <v/>
      </c>
      <c r="M1193" s="105"/>
      <c r="N1193" s="92"/>
      <c r="O1193" s="120"/>
      <c r="P1193" s="114"/>
      <c r="Q1193" s="103"/>
      <c r="R1193" s="103"/>
      <c r="S1193" s="111"/>
      <c r="U1193" s="16"/>
      <c r="V1193" s="16"/>
      <c r="W1193" s="16"/>
      <c r="X1193" s="16"/>
    </row>
    <row r="1194" spans="1:24" ht="14.25" thickBot="1" x14ac:dyDescent="0.2">
      <c r="A1194" s="107"/>
      <c r="B1194" s="65"/>
      <c r="C1194" s="34"/>
      <c r="D1194" s="22" t="s">
        <v>31</v>
      </c>
      <c r="E1194" s="96"/>
      <c r="F1194" s="23" t="str">
        <f t="shared" ref="F1194" si="6227">$O$9</f>
        <v>差１</v>
      </c>
      <c r="G1194" s="7" t="str">
        <f t="shared" ref="G1194" si="6228">IF(AND($G1192="",$G1193="",""),"",$G1192-$G1193)</f>
        <v/>
      </c>
      <c r="H1194" s="8" t="s">
        <v>4</v>
      </c>
      <c r="I1194" s="9" t="str">
        <f t="shared" ref="I1194" si="6229">IF(AND($H1192="",$H1193=""),"",$H1192-$H1193)</f>
        <v/>
      </c>
      <c r="J1194" s="8" t="s">
        <v>5</v>
      </c>
      <c r="K1194" s="9" t="str">
        <f t="shared" ref="K1194" si="6230">IF(AND($J1192="",$J1193=""),"",$J1192-$J1193)</f>
        <v/>
      </c>
      <c r="L1194" s="10" t="s">
        <v>6</v>
      </c>
      <c r="M1194" s="7" t="str">
        <f t="shared" ref="M1194" si="6231">IF(AND($L1192="",$L1193=""),"",$L1192-$L1193)</f>
        <v/>
      </c>
      <c r="N1194" s="93"/>
      <c r="O1194" s="120"/>
      <c r="P1194" s="115"/>
      <c r="Q1194" s="104"/>
      <c r="R1194" s="104"/>
      <c r="S1194" s="111"/>
      <c r="U1194" s="16"/>
      <c r="V1194" s="16"/>
      <c r="W1194" s="16"/>
      <c r="X1194" s="16"/>
    </row>
    <row r="1195" spans="1:24" ht="14.25" thickBot="1" x14ac:dyDescent="0.2">
      <c r="A1195" s="107"/>
      <c r="B1195" s="66"/>
      <c r="C1195" s="31"/>
      <c r="D1195" s="20" t="s">
        <v>31</v>
      </c>
      <c r="E1195" s="94"/>
      <c r="F1195" s="24" t="s">
        <v>1</v>
      </c>
      <c r="G1195" s="26"/>
      <c r="H1195" s="86" t="str">
        <f t="shared" ref="H1195" si="6232">IF($G1195="","",IF($E1195=1,ROUNDDOWN($G1195*7.4/1000,0),ROUNDDOWN($G1195*6/1000,0)))</f>
        <v/>
      </c>
      <c r="I1195" s="87"/>
      <c r="J1195" s="86" t="str">
        <f t="shared" ref="J1195:J1196" si="6233">IF($G1195="","",ROUNDDOWN($G1195*2/1000,0))</f>
        <v/>
      </c>
      <c r="K1195" s="87"/>
      <c r="L1195" s="86" t="str">
        <f t="shared" ref="L1195:L1196" si="6234">IF($G1195="","",ROUNDDOWN($G1195*2/1000,0))</f>
        <v/>
      </c>
      <c r="M1195" s="88"/>
      <c r="N1195" s="91" t="str">
        <f t="shared" ref="N1195" si="6235">IF(AND($C1195="",$C1197=""),"",ABS($C1195-$C1197)+1)</f>
        <v/>
      </c>
      <c r="O1195" s="89" t="str">
        <f t="shared" ref="O1195" si="6236">REPLACE($O$7,1,2,"差２")</f>
        <v>差２</v>
      </c>
      <c r="P1195" s="118" t="str">
        <f t="shared" ref="P1195" si="6237">IF($I1197="","",$I1197*$N1195)</f>
        <v/>
      </c>
      <c r="Q1195" s="102" t="str">
        <f t="shared" ref="Q1195:R1195" si="6238">IF($G1197="","",$G1197*$N1195)</f>
        <v/>
      </c>
      <c r="R1195" s="102" t="str">
        <f t="shared" si="6238"/>
        <v/>
      </c>
      <c r="S1195" s="111"/>
      <c r="U1195" s="16"/>
      <c r="V1195" s="16"/>
      <c r="W1195" s="16"/>
      <c r="X1195" s="16"/>
    </row>
    <row r="1196" spans="1:24" ht="14.25" thickBot="1" x14ac:dyDescent="0.2">
      <c r="A1196" s="107"/>
      <c r="B1196" s="67"/>
      <c r="C1196" s="116" t="s">
        <v>11</v>
      </c>
      <c r="D1196" s="117"/>
      <c r="E1196" s="95"/>
      <c r="F1196" s="33" t="s">
        <v>2</v>
      </c>
      <c r="G1196" s="26"/>
      <c r="H1196" s="97" t="str">
        <f t="shared" ref="H1196" si="6239">IF($G1195="","",IF($E1195=1,ROUNDDOWN($G1196*7.4/1000,0),ROUNDDOWN($G1196*6/1000,0)))</f>
        <v/>
      </c>
      <c r="I1196" s="98"/>
      <c r="J1196" s="97" t="str">
        <f t="shared" si="6233"/>
        <v/>
      </c>
      <c r="K1196" s="98"/>
      <c r="L1196" s="97" t="str">
        <f t="shared" si="6234"/>
        <v/>
      </c>
      <c r="M1196" s="105"/>
      <c r="N1196" s="92"/>
      <c r="O1196" s="89"/>
      <c r="P1196" s="119"/>
      <c r="Q1196" s="103"/>
      <c r="R1196" s="103"/>
      <c r="S1196" s="111"/>
      <c r="U1196" s="16"/>
      <c r="V1196" s="16"/>
      <c r="W1196" s="16"/>
      <c r="X1196" s="16"/>
    </row>
    <row r="1197" spans="1:24" ht="14.25" thickBot="1" x14ac:dyDescent="0.2">
      <c r="A1197" s="107"/>
      <c r="B1197" s="67"/>
      <c r="C1197" s="37"/>
      <c r="D1197" s="38" t="s">
        <v>31</v>
      </c>
      <c r="E1197" s="96"/>
      <c r="F1197" s="39" t="str">
        <f t="shared" ref="F1197" si="6240">$O$12</f>
        <v>差２</v>
      </c>
      <c r="G1197" s="40" t="str">
        <f t="shared" ref="G1197" si="6241">IF(AND($G1195="",$G1196=""),"",$G1195-$G1196)</f>
        <v/>
      </c>
      <c r="H1197" s="41" t="s">
        <v>4</v>
      </c>
      <c r="I1197" s="42" t="str">
        <f t="shared" ref="I1197" si="6242">IF(AND($H1195="",$H1196=""),"",$H1195-$H1196)</f>
        <v/>
      </c>
      <c r="J1197" s="41" t="s">
        <v>5</v>
      </c>
      <c r="K1197" s="42" t="str">
        <f t="shared" ref="K1197" si="6243">IF(AND($J1195="",$J1196=""),"",$J1195-$J1196)</f>
        <v/>
      </c>
      <c r="L1197" s="43" t="s">
        <v>6</v>
      </c>
      <c r="M1197" s="40" t="str">
        <f t="shared" ref="M1197" si="6244">IF(AND($L1195="",$L1196=""),"",$L1195-$L1196)</f>
        <v/>
      </c>
      <c r="N1197" s="92"/>
      <c r="O1197" s="90"/>
      <c r="P1197" s="119"/>
      <c r="Q1197" s="103"/>
      <c r="R1197" s="103"/>
      <c r="S1197" s="112"/>
      <c r="U1197" s="16"/>
      <c r="V1197" s="16"/>
      <c r="W1197" s="16"/>
      <c r="X1197" s="16"/>
    </row>
    <row r="1198" spans="1:24" ht="15" thickTop="1" thickBot="1" x14ac:dyDescent="0.2">
      <c r="A1198" s="108"/>
      <c r="B1198" s="62" t="s">
        <v>18</v>
      </c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4"/>
      <c r="P1198" s="44" t="str">
        <f t="shared" ref="P1198" si="6245">IF(AND($P1192="",$P1195=""),"",SUM($P1192:$P1195))</f>
        <v/>
      </c>
      <c r="Q1198" s="45" t="str">
        <f t="shared" ref="Q1198" si="6246">IF(AND(Q1192="",Q1195=""),"",SUM(Q1192:Q1195))</f>
        <v/>
      </c>
      <c r="R1198" s="45" t="str">
        <f t="shared" ref="R1198" si="6247">IF(AND($R1192="",$R1195=""),"",SUM($R1192:$R1195))</f>
        <v/>
      </c>
      <c r="S1198" s="46" t="str">
        <f t="shared" ref="S1198" si="6248">IF(AND($P1198="",$Q1198="",$R1198=""),"",SUM($P1198:$R1198))</f>
        <v/>
      </c>
      <c r="T1198" s="52">
        <v>170</v>
      </c>
      <c r="U1198" s="53" t="str">
        <f t="shared" ref="U1198" si="6249">P1198</f>
        <v/>
      </c>
      <c r="V1198" s="53" t="str">
        <f t="shared" ref="V1198" si="6250">Q1198</f>
        <v/>
      </c>
      <c r="W1198" s="53" t="str">
        <f t="shared" ref="W1198" si="6251">R1198</f>
        <v/>
      </c>
      <c r="X1198" s="53" t="str">
        <f t="shared" ref="X1198" si="6252">S1198</f>
        <v/>
      </c>
    </row>
    <row r="1199" spans="1:24" ht="14.25" thickBot="1" x14ac:dyDescent="0.2">
      <c r="A1199" s="106" t="str" cm="1">
        <f t="array" aca="1" ref="A1199" ca="1">IF($B1199="","",IF(ISNUMBER(OFFSET(INDIRECT(ADDRESS(ROW(),COLUMN())),-7,0)),OFFSET(INDIRECT(ADDRESS(ROW(),COLUMN())),-7,0)+1,1))</f>
        <v/>
      </c>
      <c r="B1199" s="65"/>
      <c r="C1199" s="31"/>
      <c r="D1199" s="20" t="s">
        <v>31</v>
      </c>
      <c r="E1199" s="94" t="s">
        <v>30</v>
      </c>
      <c r="F1199" s="21" t="s">
        <v>1</v>
      </c>
      <c r="G1199" s="25"/>
      <c r="H1199" s="99" t="str">
        <f t="shared" ref="H1199" si="6253">IF($G1199="","",IF($E1199=1,ROUNDDOWN($G1199*7.4/1000,0),ROUNDDOWN($G1199*6/1000,0)))</f>
        <v/>
      </c>
      <c r="I1199" s="101"/>
      <c r="J1199" s="99" t="str">
        <f t="shared" ref="J1199" si="6254">IF($G1199="","",ROUNDDOWN($G1199*2/1000,0))</f>
        <v/>
      </c>
      <c r="K1199" s="101"/>
      <c r="L1199" s="99" t="str">
        <f t="shared" ref="L1199" si="6255">IF(G1199="","",ROUNDDOWN($G1199*2/1000,0))</f>
        <v/>
      </c>
      <c r="M1199" s="100"/>
      <c r="N1199" s="91" t="str">
        <f t="shared" ref="N1199" si="6256">IF(AND($C1199="",$C1201=""),"",ABS($C1199-$C1201)+1)</f>
        <v/>
      </c>
      <c r="O1199" s="120" t="str">
        <f t="shared" ref="O1199" si="6257">REPLACE($O$7,1,2,"差１")</f>
        <v>差１</v>
      </c>
      <c r="P1199" s="113" t="str">
        <f t="shared" ref="P1199" si="6258">IF($I1201="","",$I1201*$N1199)</f>
        <v/>
      </c>
      <c r="Q1199" s="102" t="str">
        <f t="shared" ref="Q1199" si="6259">IF($K1201="","",$K1201*$N1199)</f>
        <v/>
      </c>
      <c r="R1199" s="102" t="str">
        <f t="shared" ref="R1199" si="6260">IF($M1201="","",$M1201*$N1199)</f>
        <v/>
      </c>
      <c r="S1199" s="111"/>
      <c r="U1199" s="16"/>
      <c r="V1199" s="16"/>
      <c r="W1199" s="16"/>
      <c r="X1199" s="16"/>
    </row>
    <row r="1200" spans="1:24" ht="14.25" thickBot="1" x14ac:dyDescent="0.2">
      <c r="A1200" s="107"/>
      <c r="B1200" s="65"/>
      <c r="C1200" s="116" t="s">
        <v>11</v>
      </c>
      <c r="D1200" s="117"/>
      <c r="E1200" s="95"/>
      <c r="F1200" s="33" t="s">
        <v>2</v>
      </c>
      <c r="G1200" s="26"/>
      <c r="H1200" s="97" t="str">
        <f t="shared" ref="H1200" si="6261">IF($G1200="","",IF($E1199=1,ROUNDDOWN($G1200*7.4/1000,0),ROUNDDOWN($G1200*6/1000,0)))</f>
        <v/>
      </c>
      <c r="I1200" s="98"/>
      <c r="J1200" s="97" t="str">
        <f t="shared" ref="J1200" si="6262">IF(G1200="","",ROUNDDOWN(G1200*2/1000,0))</f>
        <v/>
      </c>
      <c r="K1200" s="98"/>
      <c r="L1200" s="97" t="str">
        <f t="shared" ref="L1200" si="6263">IF($G1200="","",ROUNDDOWN($G1200*2/1000,0))</f>
        <v/>
      </c>
      <c r="M1200" s="105"/>
      <c r="N1200" s="92"/>
      <c r="O1200" s="120"/>
      <c r="P1200" s="114"/>
      <c r="Q1200" s="103"/>
      <c r="R1200" s="103"/>
      <c r="S1200" s="111"/>
      <c r="U1200" s="16"/>
      <c r="V1200" s="16"/>
      <c r="W1200" s="16"/>
      <c r="X1200" s="16"/>
    </row>
    <row r="1201" spans="1:24" ht="14.25" thickBot="1" x14ac:dyDescent="0.2">
      <c r="A1201" s="107"/>
      <c r="B1201" s="65"/>
      <c r="C1201" s="34"/>
      <c r="D1201" s="22" t="s">
        <v>31</v>
      </c>
      <c r="E1201" s="96"/>
      <c r="F1201" s="23" t="str">
        <f t="shared" ref="F1201" si="6264">$O$9</f>
        <v>差１</v>
      </c>
      <c r="G1201" s="7" t="str">
        <f t="shared" ref="G1201" si="6265">IF(AND($G1199="",$G1200="",""),"",$G1199-$G1200)</f>
        <v/>
      </c>
      <c r="H1201" s="8" t="s">
        <v>4</v>
      </c>
      <c r="I1201" s="9" t="str">
        <f t="shared" ref="I1201" si="6266">IF(AND($H1199="",$H1200=""),"",$H1199-$H1200)</f>
        <v/>
      </c>
      <c r="J1201" s="8" t="s">
        <v>5</v>
      </c>
      <c r="K1201" s="9" t="str">
        <f t="shared" ref="K1201" si="6267">IF(AND($J1199="",$J1200=""),"",$J1199-$J1200)</f>
        <v/>
      </c>
      <c r="L1201" s="10" t="s">
        <v>6</v>
      </c>
      <c r="M1201" s="7" t="str">
        <f t="shared" ref="M1201" si="6268">IF(AND($L1199="",$L1200=""),"",$L1199-$L1200)</f>
        <v/>
      </c>
      <c r="N1201" s="93"/>
      <c r="O1201" s="120"/>
      <c r="P1201" s="115"/>
      <c r="Q1201" s="104"/>
      <c r="R1201" s="104"/>
      <c r="S1201" s="111"/>
      <c r="U1201" s="16"/>
      <c r="V1201" s="16"/>
      <c r="W1201" s="16"/>
      <c r="X1201" s="16"/>
    </row>
    <row r="1202" spans="1:24" ht="14.25" thickBot="1" x14ac:dyDescent="0.2">
      <c r="A1202" s="107"/>
      <c r="B1202" s="66"/>
      <c r="C1202" s="31"/>
      <c r="D1202" s="20" t="s">
        <v>31</v>
      </c>
      <c r="E1202" s="94"/>
      <c r="F1202" s="24" t="s">
        <v>1</v>
      </c>
      <c r="G1202" s="26"/>
      <c r="H1202" s="86" t="str">
        <f t="shared" ref="H1202" si="6269">IF($G1202="","",IF($E1202=1,ROUNDDOWN($G1202*7.4/1000,0),ROUNDDOWN($G1202*6/1000,0)))</f>
        <v/>
      </c>
      <c r="I1202" s="87"/>
      <c r="J1202" s="86" t="str">
        <f t="shared" ref="J1202:J1203" si="6270">IF($G1202="","",ROUNDDOWN($G1202*2/1000,0))</f>
        <v/>
      </c>
      <c r="K1202" s="87"/>
      <c r="L1202" s="86" t="str">
        <f t="shared" ref="L1202:L1203" si="6271">IF($G1202="","",ROUNDDOWN($G1202*2/1000,0))</f>
        <v/>
      </c>
      <c r="M1202" s="88"/>
      <c r="N1202" s="91" t="str">
        <f t="shared" ref="N1202" si="6272">IF(AND($C1202="",$C1204=""),"",ABS($C1202-$C1204)+1)</f>
        <v/>
      </c>
      <c r="O1202" s="89" t="str">
        <f t="shared" ref="O1202" si="6273">REPLACE($O$7,1,2,"差２")</f>
        <v>差２</v>
      </c>
      <c r="P1202" s="118" t="str">
        <f t="shared" ref="P1202" si="6274">IF($I1204="","",$I1204*$N1202)</f>
        <v/>
      </c>
      <c r="Q1202" s="102" t="str">
        <f t="shared" ref="Q1202:R1202" si="6275">IF($G1204="","",$G1204*$N1202)</f>
        <v/>
      </c>
      <c r="R1202" s="102" t="str">
        <f t="shared" si="6275"/>
        <v/>
      </c>
      <c r="S1202" s="111"/>
      <c r="U1202" s="16"/>
      <c r="V1202" s="16"/>
      <c r="W1202" s="16"/>
      <c r="X1202" s="16"/>
    </row>
    <row r="1203" spans="1:24" ht="14.25" thickBot="1" x14ac:dyDescent="0.2">
      <c r="A1203" s="107"/>
      <c r="B1203" s="67"/>
      <c r="C1203" s="116" t="s">
        <v>11</v>
      </c>
      <c r="D1203" s="117"/>
      <c r="E1203" s="95"/>
      <c r="F1203" s="33" t="s">
        <v>2</v>
      </c>
      <c r="G1203" s="26"/>
      <c r="H1203" s="97" t="str">
        <f t="shared" ref="H1203" si="6276">IF($G1202="","",IF($E1202=1,ROUNDDOWN($G1203*7.4/1000,0),ROUNDDOWN($G1203*6/1000,0)))</f>
        <v/>
      </c>
      <c r="I1203" s="98"/>
      <c r="J1203" s="97" t="str">
        <f t="shared" si="6270"/>
        <v/>
      </c>
      <c r="K1203" s="98"/>
      <c r="L1203" s="97" t="str">
        <f t="shared" si="6271"/>
        <v/>
      </c>
      <c r="M1203" s="105"/>
      <c r="N1203" s="92"/>
      <c r="O1203" s="89"/>
      <c r="P1203" s="119"/>
      <c r="Q1203" s="103"/>
      <c r="R1203" s="103"/>
      <c r="S1203" s="111"/>
      <c r="U1203" s="16"/>
      <c r="V1203" s="16"/>
      <c r="W1203" s="16"/>
      <c r="X1203" s="16"/>
    </row>
    <row r="1204" spans="1:24" ht="14.25" thickBot="1" x14ac:dyDescent="0.2">
      <c r="A1204" s="107"/>
      <c r="B1204" s="67"/>
      <c r="C1204" s="37"/>
      <c r="D1204" s="38" t="s">
        <v>31</v>
      </c>
      <c r="E1204" s="96"/>
      <c r="F1204" s="39" t="str">
        <f t="shared" ref="F1204" si="6277">$O$12</f>
        <v>差２</v>
      </c>
      <c r="G1204" s="40" t="str">
        <f t="shared" ref="G1204" si="6278">IF(AND($G1202="",$G1203=""),"",$G1202-$G1203)</f>
        <v/>
      </c>
      <c r="H1204" s="41" t="s">
        <v>4</v>
      </c>
      <c r="I1204" s="42" t="str">
        <f t="shared" ref="I1204" si="6279">IF(AND($H1202="",$H1203=""),"",$H1202-$H1203)</f>
        <v/>
      </c>
      <c r="J1204" s="41" t="s">
        <v>5</v>
      </c>
      <c r="K1204" s="42" t="str">
        <f t="shared" ref="K1204" si="6280">IF(AND($J1202="",$J1203=""),"",$J1202-$J1203)</f>
        <v/>
      </c>
      <c r="L1204" s="43" t="s">
        <v>6</v>
      </c>
      <c r="M1204" s="40" t="str">
        <f t="shared" ref="M1204" si="6281">IF(AND($L1202="",$L1203=""),"",$L1202-$L1203)</f>
        <v/>
      </c>
      <c r="N1204" s="92"/>
      <c r="O1204" s="90"/>
      <c r="P1204" s="119"/>
      <c r="Q1204" s="103"/>
      <c r="R1204" s="103"/>
      <c r="S1204" s="112"/>
      <c r="U1204" s="16"/>
      <c r="V1204" s="16"/>
      <c r="W1204" s="16"/>
      <c r="X1204" s="16"/>
    </row>
    <row r="1205" spans="1:24" ht="15" thickTop="1" thickBot="1" x14ac:dyDescent="0.2">
      <c r="A1205" s="108"/>
      <c r="B1205" s="62" t="s">
        <v>18</v>
      </c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4"/>
      <c r="P1205" s="44" t="str">
        <f t="shared" ref="P1205" si="6282">IF(AND($P1199="",$P1202=""),"",SUM($P1199:$P1202))</f>
        <v/>
      </c>
      <c r="Q1205" s="45" t="str">
        <f t="shared" ref="Q1205" si="6283">IF(AND(Q1199="",Q1202=""),"",SUM(Q1199:Q1202))</f>
        <v/>
      </c>
      <c r="R1205" s="45" t="str">
        <f t="shared" ref="R1205" si="6284">IF(AND($R1199="",$R1202=""),"",SUM($R1199:$R1202))</f>
        <v/>
      </c>
      <c r="S1205" s="46" t="str">
        <f t="shared" ref="S1205" si="6285">IF(AND($P1205="",$Q1205="",$R1205=""),"",SUM($P1205:$R1205))</f>
        <v/>
      </c>
      <c r="T1205" s="52">
        <v>171</v>
      </c>
      <c r="U1205" s="53" t="str">
        <f t="shared" ref="U1205" si="6286">P1205</f>
        <v/>
      </c>
      <c r="V1205" s="53" t="str">
        <f t="shared" ref="V1205" si="6287">Q1205</f>
        <v/>
      </c>
      <c r="W1205" s="53" t="str">
        <f t="shared" ref="W1205" si="6288">R1205</f>
        <v/>
      </c>
      <c r="X1205" s="53" t="str">
        <f t="shared" ref="X1205" si="6289">S1205</f>
        <v/>
      </c>
    </row>
    <row r="1206" spans="1:24" ht="14.25" thickBot="1" x14ac:dyDescent="0.2">
      <c r="A1206" s="106" t="str" cm="1">
        <f t="array" aca="1" ref="A1206" ca="1">IF($B1206="","",IF(ISNUMBER(OFFSET(INDIRECT(ADDRESS(ROW(),COLUMN())),-7,0)),OFFSET(INDIRECT(ADDRESS(ROW(),COLUMN())),-7,0)+1,1))</f>
        <v/>
      </c>
      <c r="B1206" s="65"/>
      <c r="C1206" s="31"/>
      <c r="D1206" s="20" t="s">
        <v>31</v>
      </c>
      <c r="E1206" s="94" t="s">
        <v>30</v>
      </c>
      <c r="F1206" s="21" t="s">
        <v>1</v>
      </c>
      <c r="G1206" s="25"/>
      <c r="H1206" s="99" t="str">
        <f t="shared" ref="H1206" si="6290">IF($G1206="","",IF($E1206=1,ROUNDDOWN($G1206*7.4/1000,0),ROUNDDOWN($G1206*6/1000,0)))</f>
        <v/>
      </c>
      <c r="I1206" s="101"/>
      <c r="J1206" s="99" t="str">
        <f t="shared" ref="J1206" si="6291">IF($G1206="","",ROUNDDOWN($G1206*2/1000,0))</f>
        <v/>
      </c>
      <c r="K1206" s="101"/>
      <c r="L1206" s="99" t="str">
        <f t="shared" ref="L1206" si="6292">IF(G1206="","",ROUNDDOWN($G1206*2/1000,0))</f>
        <v/>
      </c>
      <c r="M1206" s="100"/>
      <c r="N1206" s="91" t="str">
        <f t="shared" ref="N1206" si="6293">IF(AND($C1206="",$C1208=""),"",ABS($C1206-$C1208)+1)</f>
        <v/>
      </c>
      <c r="O1206" s="120" t="str">
        <f t="shared" ref="O1206" si="6294">REPLACE($O$7,1,2,"差１")</f>
        <v>差１</v>
      </c>
      <c r="P1206" s="113" t="str">
        <f t="shared" ref="P1206" si="6295">IF($I1208="","",$I1208*$N1206)</f>
        <v/>
      </c>
      <c r="Q1206" s="102" t="str">
        <f t="shared" ref="Q1206" si="6296">IF($K1208="","",$K1208*$N1206)</f>
        <v/>
      </c>
      <c r="R1206" s="102" t="str">
        <f t="shared" ref="R1206" si="6297">IF($M1208="","",$M1208*$N1206)</f>
        <v/>
      </c>
      <c r="S1206" s="111"/>
      <c r="U1206" s="16"/>
      <c r="V1206" s="16"/>
      <c r="W1206" s="16"/>
      <c r="X1206" s="16"/>
    </row>
    <row r="1207" spans="1:24" ht="14.25" thickBot="1" x14ac:dyDescent="0.2">
      <c r="A1207" s="107"/>
      <c r="B1207" s="65"/>
      <c r="C1207" s="116" t="s">
        <v>11</v>
      </c>
      <c r="D1207" s="117"/>
      <c r="E1207" s="95"/>
      <c r="F1207" s="33" t="s">
        <v>2</v>
      </c>
      <c r="G1207" s="26"/>
      <c r="H1207" s="97" t="str">
        <f t="shared" ref="H1207" si="6298">IF($G1207="","",IF($E1206=1,ROUNDDOWN($G1207*7.4/1000,0),ROUNDDOWN($G1207*6/1000,0)))</f>
        <v/>
      </c>
      <c r="I1207" s="98"/>
      <c r="J1207" s="97" t="str">
        <f t="shared" ref="J1207" si="6299">IF(G1207="","",ROUNDDOWN(G1207*2/1000,0))</f>
        <v/>
      </c>
      <c r="K1207" s="98"/>
      <c r="L1207" s="97" t="str">
        <f t="shared" ref="L1207" si="6300">IF($G1207="","",ROUNDDOWN($G1207*2/1000,0))</f>
        <v/>
      </c>
      <c r="M1207" s="105"/>
      <c r="N1207" s="92"/>
      <c r="O1207" s="120"/>
      <c r="P1207" s="114"/>
      <c r="Q1207" s="103"/>
      <c r="R1207" s="103"/>
      <c r="S1207" s="111"/>
      <c r="U1207" s="16"/>
      <c r="V1207" s="16"/>
      <c r="W1207" s="16"/>
      <c r="X1207" s="16"/>
    </row>
    <row r="1208" spans="1:24" ht="14.25" thickBot="1" x14ac:dyDescent="0.2">
      <c r="A1208" s="107"/>
      <c r="B1208" s="65"/>
      <c r="C1208" s="34"/>
      <c r="D1208" s="22" t="s">
        <v>31</v>
      </c>
      <c r="E1208" s="96"/>
      <c r="F1208" s="23" t="str">
        <f t="shared" ref="F1208" si="6301">$O$9</f>
        <v>差１</v>
      </c>
      <c r="G1208" s="7" t="str">
        <f t="shared" ref="G1208" si="6302">IF(AND($G1206="",$G1207="",""),"",$G1206-$G1207)</f>
        <v/>
      </c>
      <c r="H1208" s="8" t="s">
        <v>4</v>
      </c>
      <c r="I1208" s="9" t="str">
        <f t="shared" ref="I1208" si="6303">IF(AND($H1206="",$H1207=""),"",$H1206-$H1207)</f>
        <v/>
      </c>
      <c r="J1208" s="8" t="s">
        <v>5</v>
      </c>
      <c r="K1208" s="9" t="str">
        <f t="shared" ref="K1208" si="6304">IF(AND($J1206="",$J1207=""),"",$J1206-$J1207)</f>
        <v/>
      </c>
      <c r="L1208" s="10" t="s">
        <v>6</v>
      </c>
      <c r="M1208" s="7" t="str">
        <f t="shared" ref="M1208" si="6305">IF(AND($L1206="",$L1207=""),"",$L1206-$L1207)</f>
        <v/>
      </c>
      <c r="N1208" s="93"/>
      <c r="O1208" s="120"/>
      <c r="P1208" s="115"/>
      <c r="Q1208" s="104"/>
      <c r="R1208" s="104"/>
      <c r="S1208" s="111"/>
      <c r="U1208" s="16"/>
      <c r="V1208" s="16"/>
      <c r="W1208" s="16"/>
      <c r="X1208" s="16"/>
    </row>
    <row r="1209" spans="1:24" ht="14.25" thickBot="1" x14ac:dyDescent="0.2">
      <c r="A1209" s="107"/>
      <c r="B1209" s="66"/>
      <c r="C1209" s="31"/>
      <c r="D1209" s="20" t="s">
        <v>31</v>
      </c>
      <c r="E1209" s="94"/>
      <c r="F1209" s="24" t="s">
        <v>1</v>
      </c>
      <c r="G1209" s="26"/>
      <c r="H1209" s="86" t="str">
        <f t="shared" ref="H1209" si="6306">IF($G1209="","",IF($E1209=1,ROUNDDOWN($G1209*7.4/1000,0),ROUNDDOWN($G1209*6/1000,0)))</f>
        <v/>
      </c>
      <c r="I1209" s="87"/>
      <c r="J1209" s="86" t="str">
        <f t="shared" ref="J1209:J1210" si="6307">IF($G1209="","",ROUNDDOWN($G1209*2/1000,0))</f>
        <v/>
      </c>
      <c r="K1209" s="87"/>
      <c r="L1209" s="86" t="str">
        <f t="shared" ref="L1209:L1210" si="6308">IF($G1209="","",ROUNDDOWN($G1209*2/1000,0))</f>
        <v/>
      </c>
      <c r="M1209" s="88"/>
      <c r="N1209" s="91" t="str">
        <f t="shared" ref="N1209" si="6309">IF(AND($C1209="",$C1211=""),"",ABS($C1209-$C1211)+1)</f>
        <v/>
      </c>
      <c r="O1209" s="89" t="str">
        <f t="shared" ref="O1209" si="6310">REPLACE($O$7,1,2,"差２")</f>
        <v>差２</v>
      </c>
      <c r="P1209" s="118" t="str">
        <f t="shared" ref="P1209" si="6311">IF($I1211="","",$I1211*$N1209)</f>
        <v/>
      </c>
      <c r="Q1209" s="102" t="str">
        <f t="shared" ref="Q1209:R1209" si="6312">IF($G1211="","",$G1211*$N1209)</f>
        <v/>
      </c>
      <c r="R1209" s="102" t="str">
        <f t="shared" si="6312"/>
        <v/>
      </c>
      <c r="S1209" s="111"/>
      <c r="U1209" s="16"/>
      <c r="V1209" s="16"/>
      <c r="W1209" s="16"/>
      <c r="X1209" s="16"/>
    </row>
    <row r="1210" spans="1:24" ht="14.25" thickBot="1" x14ac:dyDescent="0.2">
      <c r="A1210" s="107"/>
      <c r="B1210" s="67"/>
      <c r="C1210" s="116" t="s">
        <v>11</v>
      </c>
      <c r="D1210" s="117"/>
      <c r="E1210" s="95"/>
      <c r="F1210" s="33" t="s">
        <v>2</v>
      </c>
      <c r="G1210" s="26"/>
      <c r="H1210" s="97" t="str">
        <f t="shared" ref="H1210" si="6313">IF($G1209="","",IF($E1209=1,ROUNDDOWN($G1210*7.4/1000,0),ROUNDDOWN($G1210*6/1000,0)))</f>
        <v/>
      </c>
      <c r="I1210" s="98"/>
      <c r="J1210" s="97" t="str">
        <f t="shared" si="6307"/>
        <v/>
      </c>
      <c r="K1210" s="98"/>
      <c r="L1210" s="97" t="str">
        <f t="shared" si="6308"/>
        <v/>
      </c>
      <c r="M1210" s="105"/>
      <c r="N1210" s="92"/>
      <c r="O1210" s="89"/>
      <c r="P1210" s="119"/>
      <c r="Q1210" s="103"/>
      <c r="R1210" s="103"/>
      <c r="S1210" s="111"/>
      <c r="U1210" s="16"/>
      <c r="V1210" s="16"/>
      <c r="W1210" s="16"/>
      <c r="X1210" s="16"/>
    </row>
    <row r="1211" spans="1:24" ht="14.25" thickBot="1" x14ac:dyDescent="0.2">
      <c r="A1211" s="107"/>
      <c r="B1211" s="67"/>
      <c r="C1211" s="37"/>
      <c r="D1211" s="38" t="s">
        <v>31</v>
      </c>
      <c r="E1211" s="96"/>
      <c r="F1211" s="39" t="str">
        <f t="shared" ref="F1211" si="6314">$O$12</f>
        <v>差２</v>
      </c>
      <c r="G1211" s="40" t="str">
        <f t="shared" ref="G1211" si="6315">IF(AND($G1209="",$G1210=""),"",$G1209-$G1210)</f>
        <v/>
      </c>
      <c r="H1211" s="41" t="s">
        <v>4</v>
      </c>
      <c r="I1211" s="42" t="str">
        <f t="shared" ref="I1211" si="6316">IF(AND($H1209="",$H1210=""),"",$H1209-$H1210)</f>
        <v/>
      </c>
      <c r="J1211" s="41" t="s">
        <v>5</v>
      </c>
      <c r="K1211" s="42" t="str">
        <f t="shared" ref="K1211" si="6317">IF(AND($J1209="",$J1210=""),"",$J1209-$J1210)</f>
        <v/>
      </c>
      <c r="L1211" s="43" t="s">
        <v>6</v>
      </c>
      <c r="M1211" s="40" t="str">
        <f t="shared" ref="M1211" si="6318">IF(AND($L1209="",$L1210=""),"",$L1209-$L1210)</f>
        <v/>
      </c>
      <c r="N1211" s="92"/>
      <c r="O1211" s="90"/>
      <c r="P1211" s="119"/>
      <c r="Q1211" s="103"/>
      <c r="R1211" s="103"/>
      <c r="S1211" s="112"/>
      <c r="U1211" s="16"/>
      <c r="V1211" s="16"/>
      <c r="W1211" s="16"/>
      <c r="X1211" s="16"/>
    </row>
    <row r="1212" spans="1:24" ht="15" thickTop="1" thickBot="1" x14ac:dyDescent="0.2">
      <c r="A1212" s="108"/>
      <c r="B1212" s="62" t="s">
        <v>18</v>
      </c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4"/>
      <c r="P1212" s="44" t="str">
        <f t="shared" ref="P1212" si="6319">IF(AND($P1206="",$P1209=""),"",SUM($P1206:$P1209))</f>
        <v/>
      </c>
      <c r="Q1212" s="45" t="str">
        <f t="shared" ref="Q1212" si="6320">IF(AND(Q1206="",Q1209=""),"",SUM(Q1206:Q1209))</f>
        <v/>
      </c>
      <c r="R1212" s="45" t="str">
        <f t="shared" ref="R1212" si="6321">IF(AND($R1206="",$R1209=""),"",SUM($R1206:$R1209))</f>
        <v/>
      </c>
      <c r="S1212" s="46" t="str">
        <f t="shared" ref="S1212" si="6322">IF(AND($P1212="",$Q1212="",$R1212=""),"",SUM($P1212:$R1212))</f>
        <v/>
      </c>
      <c r="T1212" s="52">
        <v>172</v>
      </c>
      <c r="U1212" s="53" t="str">
        <f t="shared" ref="U1212" si="6323">P1212</f>
        <v/>
      </c>
      <c r="V1212" s="53" t="str">
        <f t="shared" ref="V1212" si="6324">Q1212</f>
        <v/>
      </c>
      <c r="W1212" s="53" t="str">
        <f t="shared" ref="W1212" si="6325">R1212</f>
        <v/>
      </c>
      <c r="X1212" s="53" t="str">
        <f t="shared" ref="X1212" si="6326">S1212</f>
        <v/>
      </c>
    </row>
    <row r="1213" spans="1:24" ht="14.25" thickBot="1" x14ac:dyDescent="0.2">
      <c r="A1213" s="106" t="str" cm="1">
        <f t="array" aca="1" ref="A1213" ca="1">IF($B1213="","",IF(ISNUMBER(OFFSET(INDIRECT(ADDRESS(ROW(),COLUMN())),-7,0)),OFFSET(INDIRECT(ADDRESS(ROW(),COLUMN())),-7,0)+1,1))</f>
        <v/>
      </c>
      <c r="B1213" s="65"/>
      <c r="C1213" s="31"/>
      <c r="D1213" s="20" t="s">
        <v>31</v>
      </c>
      <c r="E1213" s="94" t="s">
        <v>30</v>
      </c>
      <c r="F1213" s="21" t="s">
        <v>1</v>
      </c>
      <c r="G1213" s="25"/>
      <c r="H1213" s="99" t="str">
        <f t="shared" ref="H1213" si="6327">IF($G1213="","",IF($E1213=1,ROUNDDOWN($G1213*7.4/1000,0),ROUNDDOWN($G1213*6/1000,0)))</f>
        <v/>
      </c>
      <c r="I1213" s="101"/>
      <c r="J1213" s="99" t="str">
        <f t="shared" ref="J1213" si="6328">IF($G1213="","",ROUNDDOWN($G1213*2/1000,0))</f>
        <v/>
      </c>
      <c r="K1213" s="101"/>
      <c r="L1213" s="99" t="str">
        <f t="shared" ref="L1213" si="6329">IF(G1213="","",ROUNDDOWN($G1213*2/1000,0))</f>
        <v/>
      </c>
      <c r="M1213" s="100"/>
      <c r="N1213" s="91" t="str">
        <f t="shared" ref="N1213" si="6330">IF(AND($C1213="",$C1215=""),"",ABS($C1213-$C1215)+1)</f>
        <v/>
      </c>
      <c r="O1213" s="120" t="str">
        <f t="shared" ref="O1213" si="6331">REPLACE($O$7,1,2,"差１")</f>
        <v>差１</v>
      </c>
      <c r="P1213" s="113" t="str">
        <f t="shared" ref="P1213" si="6332">IF($I1215="","",$I1215*$N1213)</f>
        <v/>
      </c>
      <c r="Q1213" s="102" t="str">
        <f t="shared" ref="Q1213" si="6333">IF($K1215="","",$K1215*$N1213)</f>
        <v/>
      </c>
      <c r="R1213" s="102" t="str">
        <f t="shared" ref="R1213" si="6334">IF($M1215="","",$M1215*$N1213)</f>
        <v/>
      </c>
      <c r="S1213" s="111"/>
      <c r="U1213" s="16"/>
      <c r="V1213" s="16"/>
      <c r="W1213" s="16"/>
      <c r="X1213" s="16"/>
    </row>
    <row r="1214" spans="1:24" ht="14.25" thickBot="1" x14ac:dyDescent="0.2">
      <c r="A1214" s="107"/>
      <c r="B1214" s="65"/>
      <c r="C1214" s="116" t="s">
        <v>11</v>
      </c>
      <c r="D1214" s="117"/>
      <c r="E1214" s="95"/>
      <c r="F1214" s="33" t="s">
        <v>2</v>
      </c>
      <c r="G1214" s="26"/>
      <c r="H1214" s="97" t="str">
        <f t="shared" ref="H1214" si="6335">IF($G1214="","",IF($E1213=1,ROUNDDOWN($G1214*7.4/1000,0),ROUNDDOWN($G1214*6/1000,0)))</f>
        <v/>
      </c>
      <c r="I1214" s="98"/>
      <c r="J1214" s="97" t="str">
        <f t="shared" ref="J1214" si="6336">IF(G1214="","",ROUNDDOWN(G1214*2/1000,0))</f>
        <v/>
      </c>
      <c r="K1214" s="98"/>
      <c r="L1214" s="97" t="str">
        <f t="shared" ref="L1214" si="6337">IF($G1214="","",ROUNDDOWN($G1214*2/1000,0))</f>
        <v/>
      </c>
      <c r="M1214" s="105"/>
      <c r="N1214" s="92"/>
      <c r="O1214" s="120"/>
      <c r="P1214" s="114"/>
      <c r="Q1214" s="103"/>
      <c r="R1214" s="103"/>
      <c r="S1214" s="111"/>
      <c r="U1214" s="16"/>
      <c r="V1214" s="16"/>
      <c r="W1214" s="16"/>
      <c r="X1214" s="16"/>
    </row>
    <row r="1215" spans="1:24" ht="14.25" thickBot="1" x14ac:dyDescent="0.2">
      <c r="A1215" s="107"/>
      <c r="B1215" s="65"/>
      <c r="C1215" s="34"/>
      <c r="D1215" s="22" t="s">
        <v>31</v>
      </c>
      <c r="E1215" s="96"/>
      <c r="F1215" s="23" t="str">
        <f t="shared" ref="F1215" si="6338">$O$9</f>
        <v>差１</v>
      </c>
      <c r="G1215" s="7" t="str">
        <f t="shared" ref="G1215" si="6339">IF(AND($G1213="",$G1214="",""),"",$G1213-$G1214)</f>
        <v/>
      </c>
      <c r="H1215" s="8" t="s">
        <v>4</v>
      </c>
      <c r="I1215" s="9" t="str">
        <f t="shared" ref="I1215" si="6340">IF(AND($H1213="",$H1214=""),"",$H1213-$H1214)</f>
        <v/>
      </c>
      <c r="J1215" s="8" t="s">
        <v>5</v>
      </c>
      <c r="K1215" s="9" t="str">
        <f t="shared" ref="K1215" si="6341">IF(AND($J1213="",$J1214=""),"",$J1213-$J1214)</f>
        <v/>
      </c>
      <c r="L1215" s="10" t="s">
        <v>6</v>
      </c>
      <c r="M1215" s="7" t="str">
        <f t="shared" ref="M1215" si="6342">IF(AND($L1213="",$L1214=""),"",$L1213-$L1214)</f>
        <v/>
      </c>
      <c r="N1215" s="93"/>
      <c r="O1215" s="120"/>
      <c r="P1215" s="115"/>
      <c r="Q1215" s="104"/>
      <c r="R1215" s="104"/>
      <c r="S1215" s="111"/>
      <c r="U1215" s="16"/>
      <c r="V1215" s="16"/>
      <c r="W1215" s="16"/>
      <c r="X1215" s="16"/>
    </row>
    <row r="1216" spans="1:24" ht="14.25" thickBot="1" x14ac:dyDescent="0.2">
      <c r="A1216" s="107"/>
      <c r="B1216" s="66"/>
      <c r="C1216" s="31"/>
      <c r="D1216" s="20" t="s">
        <v>31</v>
      </c>
      <c r="E1216" s="94"/>
      <c r="F1216" s="24" t="s">
        <v>1</v>
      </c>
      <c r="G1216" s="26"/>
      <c r="H1216" s="86" t="str">
        <f t="shared" ref="H1216" si="6343">IF($G1216="","",IF($E1216=1,ROUNDDOWN($G1216*7.4/1000,0),ROUNDDOWN($G1216*6/1000,0)))</f>
        <v/>
      </c>
      <c r="I1216" s="87"/>
      <c r="J1216" s="86" t="str">
        <f t="shared" ref="J1216:J1217" si="6344">IF($G1216="","",ROUNDDOWN($G1216*2/1000,0))</f>
        <v/>
      </c>
      <c r="K1216" s="87"/>
      <c r="L1216" s="86" t="str">
        <f t="shared" ref="L1216:L1217" si="6345">IF($G1216="","",ROUNDDOWN($G1216*2/1000,0))</f>
        <v/>
      </c>
      <c r="M1216" s="88"/>
      <c r="N1216" s="91" t="str">
        <f t="shared" ref="N1216" si="6346">IF(AND($C1216="",$C1218=""),"",ABS($C1216-$C1218)+1)</f>
        <v/>
      </c>
      <c r="O1216" s="89" t="str">
        <f t="shared" ref="O1216" si="6347">REPLACE($O$7,1,2,"差２")</f>
        <v>差２</v>
      </c>
      <c r="P1216" s="118" t="str">
        <f t="shared" ref="P1216" si="6348">IF($I1218="","",$I1218*$N1216)</f>
        <v/>
      </c>
      <c r="Q1216" s="102" t="str">
        <f t="shared" ref="Q1216:R1216" si="6349">IF($G1218="","",$G1218*$N1216)</f>
        <v/>
      </c>
      <c r="R1216" s="102" t="str">
        <f t="shared" si="6349"/>
        <v/>
      </c>
      <c r="S1216" s="111"/>
      <c r="U1216" s="16"/>
      <c r="V1216" s="16"/>
      <c r="W1216" s="16"/>
      <c r="X1216" s="16"/>
    </row>
    <row r="1217" spans="1:24" ht="14.25" thickBot="1" x14ac:dyDescent="0.2">
      <c r="A1217" s="107"/>
      <c r="B1217" s="67"/>
      <c r="C1217" s="116" t="s">
        <v>11</v>
      </c>
      <c r="D1217" s="117"/>
      <c r="E1217" s="95"/>
      <c r="F1217" s="33" t="s">
        <v>2</v>
      </c>
      <c r="G1217" s="26"/>
      <c r="H1217" s="97" t="str">
        <f t="shared" ref="H1217" si="6350">IF($G1216="","",IF($E1216=1,ROUNDDOWN($G1217*7.4/1000,0),ROUNDDOWN($G1217*6/1000,0)))</f>
        <v/>
      </c>
      <c r="I1217" s="98"/>
      <c r="J1217" s="97" t="str">
        <f t="shared" si="6344"/>
        <v/>
      </c>
      <c r="K1217" s="98"/>
      <c r="L1217" s="97" t="str">
        <f t="shared" si="6345"/>
        <v/>
      </c>
      <c r="M1217" s="105"/>
      <c r="N1217" s="92"/>
      <c r="O1217" s="89"/>
      <c r="P1217" s="119"/>
      <c r="Q1217" s="103"/>
      <c r="R1217" s="103"/>
      <c r="S1217" s="111"/>
      <c r="U1217" s="16"/>
      <c r="V1217" s="16"/>
      <c r="W1217" s="16"/>
      <c r="X1217" s="16"/>
    </row>
    <row r="1218" spans="1:24" ht="14.25" thickBot="1" x14ac:dyDescent="0.2">
      <c r="A1218" s="107"/>
      <c r="B1218" s="67"/>
      <c r="C1218" s="37"/>
      <c r="D1218" s="38" t="s">
        <v>31</v>
      </c>
      <c r="E1218" s="96"/>
      <c r="F1218" s="39" t="str">
        <f t="shared" ref="F1218" si="6351">$O$12</f>
        <v>差２</v>
      </c>
      <c r="G1218" s="40" t="str">
        <f t="shared" ref="G1218" si="6352">IF(AND($G1216="",$G1217=""),"",$G1216-$G1217)</f>
        <v/>
      </c>
      <c r="H1218" s="41" t="s">
        <v>4</v>
      </c>
      <c r="I1218" s="42" t="str">
        <f t="shared" ref="I1218" si="6353">IF(AND($H1216="",$H1217=""),"",$H1216-$H1217)</f>
        <v/>
      </c>
      <c r="J1218" s="41" t="s">
        <v>5</v>
      </c>
      <c r="K1218" s="42" t="str">
        <f t="shared" ref="K1218" si="6354">IF(AND($J1216="",$J1217=""),"",$J1216-$J1217)</f>
        <v/>
      </c>
      <c r="L1218" s="43" t="s">
        <v>6</v>
      </c>
      <c r="M1218" s="40" t="str">
        <f t="shared" ref="M1218" si="6355">IF(AND($L1216="",$L1217=""),"",$L1216-$L1217)</f>
        <v/>
      </c>
      <c r="N1218" s="92"/>
      <c r="O1218" s="90"/>
      <c r="P1218" s="119"/>
      <c r="Q1218" s="103"/>
      <c r="R1218" s="103"/>
      <c r="S1218" s="112"/>
      <c r="U1218" s="16"/>
      <c r="V1218" s="16"/>
      <c r="W1218" s="16"/>
      <c r="X1218" s="16"/>
    </row>
    <row r="1219" spans="1:24" ht="15" thickTop="1" thickBot="1" x14ac:dyDescent="0.2">
      <c r="A1219" s="108"/>
      <c r="B1219" s="62" t="s">
        <v>18</v>
      </c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4"/>
      <c r="P1219" s="44" t="str">
        <f t="shared" ref="P1219" si="6356">IF(AND($P1213="",$P1216=""),"",SUM($P1213:$P1216))</f>
        <v/>
      </c>
      <c r="Q1219" s="45" t="str">
        <f t="shared" ref="Q1219" si="6357">IF(AND(Q1213="",Q1216=""),"",SUM(Q1213:Q1216))</f>
        <v/>
      </c>
      <c r="R1219" s="45" t="str">
        <f t="shared" ref="R1219" si="6358">IF(AND($R1213="",$R1216=""),"",SUM($R1213:$R1216))</f>
        <v/>
      </c>
      <c r="S1219" s="46" t="str">
        <f t="shared" ref="S1219" si="6359">IF(AND($P1219="",$Q1219="",$R1219=""),"",SUM($P1219:$R1219))</f>
        <v/>
      </c>
      <c r="T1219" s="52">
        <v>173</v>
      </c>
      <c r="U1219" s="53" t="str">
        <f t="shared" ref="U1219" si="6360">P1219</f>
        <v/>
      </c>
      <c r="V1219" s="53" t="str">
        <f t="shared" ref="V1219" si="6361">Q1219</f>
        <v/>
      </c>
      <c r="W1219" s="53" t="str">
        <f t="shared" ref="W1219" si="6362">R1219</f>
        <v/>
      </c>
      <c r="X1219" s="53" t="str">
        <f t="shared" ref="X1219" si="6363">S1219</f>
        <v/>
      </c>
    </row>
    <row r="1220" spans="1:24" ht="14.25" thickBot="1" x14ac:dyDescent="0.2">
      <c r="A1220" s="106" t="str" cm="1">
        <f t="array" aca="1" ref="A1220" ca="1">IF($B1220="","",IF(ISNUMBER(OFFSET(INDIRECT(ADDRESS(ROW(),COLUMN())),-7,0)),OFFSET(INDIRECT(ADDRESS(ROW(),COLUMN())),-7,0)+1,1))</f>
        <v/>
      </c>
      <c r="B1220" s="65"/>
      <c r="C1220" s="31"/>
      <c r="D1220" s="20" t="s">
        <v>31</v>
      </c>
      <c r="E1220" s="94" t="s">
        <v>30</v>
      </c>
      <c r="F1220" s="21" t="s">
        <v>1</v>
      </c>
      <c r="G1220" s="25"/>
      <c r="H1220" s="99" t="str">
        <f t="shared" ref="H1220" si="6364">IF($G1220="","",IF($E1220=1,ROUNDDOWN($G1220*7.4/1000,0),ROUNDDOWN($G1220*6/1000,0)))</f>
        <v/>
      </c>
      <c r="I1220" s="101"/>
      <c r="J1220" s="99" t="str">
        <f t="shared" ref="J1220" si="6365">IF($G1220="","",ROUNDDOWN($G1220*2/1000,0))</f>
        <v/>
      </c>
      <c r="K1220" s="101"/>
      <c r="L1220" s="99" t="str">
        <f t="shared" ref="L1220" si="6366">IF(G1220="","",ROUNDDOWN($G1220*2/1000,0))</f>
        <v/>
      </c>
      <c r="M1220" s="100"/>
      <c r="N1220" s="91" t="str">
        <f t="shared" ref="N1220" si="6367">IF(AND($C1220="",$C1222=""),"",ABS($C1220-$C1222)+1)</f>
        <v/>
      </c>
      <c r="O1220" s="120" t="str">
        <f t="shared" ref="O1220" si="6368">REPLACE($O$7,1,2,"差１")</f>
        <v>差１</v>
      </c>
      <c r="P1220" s="113" t="str">
        <f t="shared" ref="P1220" si="6369">IF($I1222="","",$I1222*$N1220)</f>
        <v/>
      </c>
      <c r="Q1220" s="102" t="str">
        <f t="shared" ref="Q1220" si="6370">IF($K1222="","",$K1222*$N1220)</f>
        <v/>
      </c>
      <c r="R1220" s="102" t="str">
        <f t="shared" ref="R1220" si="6371">IF($M1222="","",$M1222*$N1220)</f>
        <v/>
      </c>
      <c r="S1220" s="111"/>
      <c r="U1220" s="16"/>
      <c r="V1220" s="16"/>
      <c r="W1220" s="16"/>
      <c r="X1220" s="16"/>
    </row>
    <row r="1221" spans="1:24" ht="14.25" thickBot="1" x14ac:dyDescent="0.2">
      <c r="A1221" s="107"/>
      <c r="B1221" s="65"/>
      <c r="C1221" s="116" t="s">
        <v>11</v>
      </c>
      <c r="D1221" s="117"/>
      <c r="E1221" s="95"/>
      <c r="F1221" s="33" t="s">
        <v>2</v>
      </c>
      <c r="G1221" s="26"/>
      <c r="H1221" s="97" t="str">
        <f t="shared" ref="H1221" si="6372">IF($G1221="","",IF($E1220=1,ROUNDDOWN($G1221*7.4/1000,0),ROUNDDOWN($G1221*6/1000,0)))</f>
        <v/>
      </c>
      <c r="I1221" s="98"/>
      <c r="J1221" s="97" t="str">
        <f t="shared" ref="J1221" si="6373">IF(G1221="","",ROUNDDOWN(G1221*2/1000,0))</f>
        <v/>
      </c>
      <c r="K1221" s="98"/>
      <c r="L1221" s="97" t="str">
        <f t="shared" ref="L1221" si="6374">IF($G1221="","",ROUNDDOWN($G1221*2/1000,0))</f>
        <v/>
      </c>
      <c r="M1221" s="105"/>
      <c r="N1221" s="92"/>
      <c r="O1221" s="120"/>
      <c r="P1221" s="114"/>
      <c r="Q1221" s="103"/>
      <c r="R1221" s="103"/>
      <c r="S1221" s="111"/>
      <c r="U1221" s="16"/>
      <c r="V1221" s="16"/>
      <c r="W1221" s="16"/>
      <c r="X1221" s="16"/>
    </row>
    <row r="1222" spans="1:24" ht="14.25" thickBot="1" x14ac:dyDescent="0.2">
      <c r="A1222" s="107"/>
      <c r="B1222" s="65"/>
      <c r="C1222" s="34"/>
      <c r="D1222" s="22" t="s">
        <v>31</v>
      </c>
      <c r="E1222" s="96"/>
      <c r="F1222" s="23" t="str">
        <f t="shared" ref="F1222" si="6375">$O$9</f>
        <v>差１</v>
      </c>
      <c r="G1222" s="7" t="str">
        <f t="shared" ref="G1222" si="6376">IF(AND($G1220="",$G1221="",""),"",$G1220-$G1221)</f>
        <v/>
      </c>
      <c r="H1222" s="8" t="s">
        <v>4</v>
      </c>
      <c r="I1222" s="9" t="str">
        <f t="shared" ref="I1222" si="6377">IF(AND($H1220="",$H1221=""),"",$H1220-$H1221)</f>
        <v/>
      </c>
      <c r="J1222" s="8" t="s">
        <v>5</v>
      </c>
      <c r="K1222" s="9" t="str">
        <f t="shared" ref="K1222" si="6378">IF(AND($J1220="",$J1221=""),"",$J1220-$J1221)</f>
        <v/>
      </c>
      <c r="L1222" s="10" t="s">
        <v>6</v>
      </c>
      <c r="M1222" s="7" t="str">
        <f t="shared" ref="M1222" si="6379">IF(AND($L1220="",$L1221=""),"",$L1220-$L1221)</f>
        <v/>
      </c>
      <c r="N1222" s="93"/>
      <c r="O1222" s="120"/>
      <c r="P1222" s="115"/>
      <c r="Q1222" s="104"/>
      <c r="R1222" s="104"/>
      <c r="S1222" s="111"/>
      <c r="U1222" s="16"/>
      <c r="V1222" s="16"/>
      <c r="W1222" s="16"/>
      <c r="X1222" s="16"/>
    </row>
    <row r="1223" spans="1:24" ht="14.25" thickBot="1" x14ac:dyDescent="0.2">
      <c r="A1223" s="107"/>
      <c r="B1223" s="66"/>
      <c r="C1223" s="31"/>
      <c r="D1223" s="20" t="s">
        <v>31</v>
      </c>
      <c r="E1223" s="94"/>
      <c r="F1223" s="24" t="s">
        <v>1</v>
      </c>
      <c r="G1223" s="26"/>
      <c r="H1223" s="86" t="str">
        <f t="shared" ref="H1223" si="6380">IF($G1223="","",IF($E1223=1,ROUNDDOWN($G1223*7.4/1000,0),ROUNDDOWN($G1223*6/1000,0)))</f>
        <v/>
      </c>
      <c r="I1223" s="87"/>
      <c r="J1223" s="86" t="str">
        <f t="shared" ref="J1223:J1224" si="6381">IF($G1223="","",ROUNDDOWN($G1223*2/1000,0))</f>
        <v/>
      </c>
      <c r="K1223" s="87"/>
      <c r="L1223" s="86" t="str">
        <f t="shared" ref="L1223:L1224" si="6382">IF($G1223="","",ROUNDDOWN($G1223*2/1000,0))</f>
        <v/>
      </c>
      <c r="M1223" s="88"/>
      <c r="N1223" s="91" t="str">
        <f t="shared" ref="N1223" si="6383">IF(AND($C1223="",$C1225=""),"",ABS($C1223-$C1225)+1)</f>
        <v/>
      </c>
      <c r="O1223" s="89" t="str">
        <f t="shared" ref="O1223" si="6384">REPLACE($O$7,1,2,"差２")</f>
        <v>差２</v>
      </c>
      <c r="P1223" s="118" t="str">
        <f t="shared" ref="P1223" si="6385">IF($I1225="","",$I1225*$N1223)</f>
        <v/>
      </c>
      <c r="Q1223" s="102" t="str">
        <f t="shared" ref="Q1223:R1223" si="6386">IF($G1225="","",$G1225*$N1223)</f>
        <v/>
      </c>
      <c r="R1223" s="102" t="str">
        <f t="shared" si="6386"/>
        <v/>
      </c>
      <c r="S1223" s="111"/>
      <c r="U1223" s="16"/>
      <c r="V1223" s="16"/>
      <c r="W1223" s="16"/>
      <c r="X1223" s="16"/>
    </row>
    <row r="1224" spans="1:24" ht="14.25" thickBot="1" x14ac:dyDescent="0.2">
      <c r="A1224" s="107"/>
      <c r="B1224" s="67"/>
      <c r="C1224" s="116" t="s">
        <v>11</v>
      </c>
      <c r="D1224" s="117"/>
      <c r="E1224" s="95"/>
      <c r="F1224" s="33" t="s">
        <v>2</v>
      </c>
      <c r="G1224" s="26"/>
      <c r="H1224" s="97" t="str">
        <f t="shared" ref="H1224" si="6387">IF($G1223="","",IF($E1223=1,ROUNDDOWN($G1224*7.4/1000,0),ROUNDDOWN($G1224*6/1000,0)))</f>
        <v/>
      </c>
      <c r="I1224" s="98"/>
      <c r="J1224" s="97" t="str">
        <f t="shared" si="6381"/>
        <v/>
      </c>
      <c r="K1224" s="98"/>
      <c r="L1224" s="97" t="str">
        <f t="shared" si="6382"/>
        <v/>
      </c>
      <c r="M1224" s="105"/>
      <c r="N1224" s="92"/>
      <c r="O1224" s="89"/>
      <c r="P1224" s="119"/>
      <c r="Q1224" s="103"/>
      <c r="R1224" s="103"/>
      <c r="S1224" s="111"/>
      <c r="U1224" s="16"/>
      <c r="V1224" s="16"/>
      <c r="W1224" s="16"/>
      <c r="X1224" s="16"/>
    </row>
    <row r="1225" spans="1:24" ht="14.25" thickBot="1" x14ac:dyDescent="0.2">
      <c r="A1225" s="107"/>
      <c r="B1225" s="67"/>
      <c r="C1225" s="37"/>
      <c r="D1225" s="38" t="s">
        <v>31</v>
      </c>
      <c r="E1225" s="96"/>
      <c r="F1225" s="39" t="str">
        <f t="shared" ref="F1225" si="6388">$O$12</f>
        <v>差２</v>
      </c>
      <c r="G1225" s="40" t="str">
        <f t="shared" ref="G1225" si="6389">IF(AND($G1223="",$G1224=""),"",$G1223-$G1224)</f>
        <v/>
      </c>
      <c r="H1225" s="41" t="s">
        <v>4</v>
      </c>
      <c r="I1225" s="42" t="str">
        <f t="shared" ref="I1225" si="6390">IF(AND($H1223="",$H1224=""),"",$H1223-$H1224)</f>
        <v/>
      </c>
      <c r="J1225" s="41" t="s">
        <v>5</v>
      </c>
      <c r="K1225" s="42" t="str">
        <f t="shared" ref="K1225" si="6391">IF(AND($J1223="",$J1224=""),"",$J1223-$J1224)</f>
        <v/>
      </c>
      <c r="L1225" s="43" t="s">
        <v>6</v>
      </c>
      <c r="M1225" s="40" t="str">
        <f t="shared" ref="M1225" si="6392">IF(AND($L1223="",$L1224=""),"",$L1223-$L1224)</f>
        <v/>
      </c>
      <c r="N1225" s="92"/>
      <c r="O1225" s="90"/>
      <c r="P1225" s="119"/>
      <c r="Q1225" s="103"/>
      <c r="R1225" s="103"/>
      <c r="S1225" s="112"/>
      <c r="U1225" s="16"/>
      <c r="V1225" s="16"/>
      <c r="W1225" s="16"/>
      <c r="X1225" s="16"/>
    </row>
    <row r="1226" spans="1:24" ht="15" thickTop="1" thickBot="1" x14ac:dyDescent="0.2">
      <c r="A1226" s="108"/>
      <c r="B1226" s="62" t="s">
        <v>18</v>
      </c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4"/>
      <c r="P1226" s="44" t="str">
        <f t="shared" ref="P1226" si="6393">IF(AND($P1220="",$P1223=""),"",SUM($P1220:$P1223))</f>
        <v/>
      </c>
      <c r="Q1226" s="45" t="str">
        <f t="shared" ref="Q1226" si="6394">IF(AND(Q1220="",Q1223=""),"",SUM(Q1220:Q1223))</f>
        <v/>
      </c>
      <c r="R1226" s="45" t="str">
        <f t="shared" ref="R1226" si="6395">IF(AND($R1220="",$R1223=""),"",SUM($R1220:$R1223))</f>
        <v/>
      </c>
      <c r="S1226" s="46" t="str">
        <f t="shared" ref="S1226" si="6396">IF(AND($P1226="",$Q1226="",$R1226=""),"",SUM($P1226:$R1226))</f>
        <v/>
      </c>
      <c r="T1226" s="52">
        <v>174</v>
      </c>
      <c r="U1226" s="53" t="str">
        <f t="shared" ref="U1226" si="6397">P1226</f>
        <v/>
      </c>
      <c r="V1226" s="53" t="str">
        <f t="shared" ref="V1226" si="6398">Q1226</f>
        <v/>
      </c>
      <c r="W1226" s="53" t="str">
        <f t="shared" ref="W1226" si="6399">R1226</f>
        <v/>
      </c>
      <c r="X1226" s="53" t="str">
        <f t="shared" ref="X1226" si="6400">S1226</f>
        <v/>
      </c>
    </row>
    <row r="1227" spans="1:24" ht="14.25" thickBot="1" x14ac:dyDescent="0.2">
      <c r="A1227" s="106" t="str" cm="1">
        <f t="array" aca="1" ref="A1227" ca="1">IF($B1227="","",IF(ISNUMBER(OFFSET(INDIRECT(ADDRESS(ROW(),COLUMN())),-7,0)),OFFSET(INDIRECT(ADDRESS(ROW(),COLUMN())),-7,0)+1,1))</f>
        <v/>
      </c>
      <c r="B1227" s="65"/>
      <c r="C1227" s="31"/>
      <c r="D1227" s="20" t="s">
        <v>31</v>
      </c>
      <c r="E1227" s="94" t="s">
        <v>30</v>
      </c>
      <c r="F1227" s="21" t="s">
        <v>1</v>
      </c>
      <c r="G1227" s="25"/>
      <c r="H1227" s="99" t="str">
        <f t="shared" ref="H1227" si="6401">IF($G1227="","",IF($E1227=1,ROUNDDOWN($G1227*7.4/1000,0),ROUNDDOWN($G1227*6/1000,0)))</f>
        <v/>
      </c>
      <c r="I1227" s="101"/>
      <c r="J1227" s="99" t="str">
        <f t="shared" ref="J1227" si="6402">IF($G1227="","",ROUNDDOWN($G1227*2/1000,0))</f>
        <v/>
      </c>
      <c r="K1227" s="101"/>
      <c r="L1227" s="99" t="str">
        <f t="shared" ref="L1227" si="6403">IF(G1227="","",ROUNDDOWN($G1227*2/1000,0))</f>
        <v/>
      </c>
      <c r="M1227" s="100"/>
      <c r="N1227" s="91" t="str">
        <f t="shared" ref="N1227" si="6404">IF(AND($C1227="",$C1229=""),"",ABS($C1227-$C1229)+1)</f>
        <v/>
      </c>
      <c r="O1227" s="120" t="str">
        <f t="shared" ref="O1227" si="6405">REPLACE($O$7,1,2,"差１")</f>
        <v>差１</v>
      </c>
      <c r="P1227" s="113" t="str">
        <f t="shared" ref="P1227" si="6406">IF($I1229="","",$I1229*$N1227)</f>
        <v/>
      </c>
      <c r="Q1227" s="102" t="str">
        <f t="shared" ref="Q1227" si="6407">IF($K1229="","",$K1229*$N1227)</f>
        <v/>
      </c>
      <c r="R1227" s="102" t="str">
        <f t="shared" ref="R1227" si="6408">IF($M1229="","",$M1229*$N1227)</f>
        <v/>
      </c>
      <c r="S1227" s="111"/>
      <c r="U1227" s="16"/>
      <c r="V1227" s="16"/>
      <c r="W1227" s="16"/>
      <c r="X1227" s="16"/>
    </row>
    <row r="1228" spans="1:24" ht="14.25" thickBot="1" x14ac:dyDescent="0.2">
      <c r="A1228" s="107"/>
      <c r="B1228" s="65"/>
      <c r="C1228" s="116" t="s">
        <v>11</v>
      </c>
      <c r="D1228" s="117"/>
      <c r="E1228" s="95"/>
      <c r="F1228" s="33" t="s">
        <v>2</v>
      </c>
      <c r="G1228" s="26"/>
      <c r="H1228" s="97" t="str">
        <f t="shared" ref="H1228" si="6409">IF($G1228="","",IF($E1227=1,ROUNDDOWN($G1228*7.4/1000,0),ROUNDDOWN($G1228*6/1000,0)))</f>
        <v/>
      </c>
      <c r="I1228" s="98"/>
      <c r="J1228" s="97" t="str">
        <f t="shared" ref="J1228" si="6410">IF(G1228="","",ROUNDDOWN(G1228*2/1000,0))</f>
        <v/>
      </c>
      <c r="K1228" s="98"/>
      <c r="L1228" s="97" t="str">
        <f t="shared" ref="L1228" si="6411">IF($G1228="","",ROUNDDOWN($G1228*2/1000,0))</f>
        <v/>
      </c>
      <c r="M1228" s="105"/>
      <c r="N1228" s="92"/>
      <c r="O1228" s="120"/>
      <c r="P1228" s="114"/>
      <c r="Q1228" s="103"/>
      <c r="R1228" s="103"/>
      <c r="S1228" s="111"/>
      <c r="U1228" s="16"/>
      <c r="V1228" s="16"/>
      <c r="W1228" s="16"/>
      <c r="X1228" s="16"/>
    </row>
    <row r="1229" spans="1:24" ht="14.25" thickBot="1" x14ac:dyDescent="0.2">
      <c r="A1229" s="107"/>
      <c r="B1229" s="65"/>
      <c r="C1229" s="34"/>
      <c r="D1229" s="22" t="s">
        <v>31</v>
      </c>
      <c r="E1229" s="96"/>
      <c r="F1229" s="23" t="str">
        <f t="shared" ref="F1229" si="6412">$O$9</f>
        <v>差１</v>
      </c>
      <c r="G1229" s="7" t="str">
        <f t="shared" ref="G1229" si="6413">IF(AND($G1227="",$G1228="",""),"",$G1227-$G1228)</f>
        <v/>
      </c>
      <c r="H1229" s="8" t="s">
        <v>4</v>
      </c>
      <c r="I1229" s="9" t="str">
        <f t="shared" ref="I1229" si="6414">IF(AND($H1227="",$H1228=""),"",$H1227-$H1228)</f>
        <v/>
      </c>
      <c r="J1229" s="8" t="s">
        <v>5</v>
      </c>
      <c r="K1229" s="9" t="str">
        <f t="shared" ref="K1229" si="6415">IF(AND($J1227="",$J1228=""),"",$J1227-$J1228)</f>
        <v/>
      </c>
      <c r="L1229" s="10" t="s">
        <v>6</v>
      </c>
      <c r="M1229" s="7" t="str">
        <f t="shared" ref="M1229" si="6416">IF(AND($L1227="",$L1228=""),"",$L1227-$L1228)</f>
        <v/>
      </c>
      <c r="N1229" s="93"/>
      <c r="O1229" s="120"/>
      <c r="P1229" s="115"/>
      <c r="Q1229" s="104"/>
      <c r="R1229" s="104"/>
      <c r="S1229" s="111"/>
      <c r="U1229" s="16"/>
      <c r="V1229" s="16"/>
      <c r="W1229" s="16"/>
      <c r="X1229" s="16"/>
    </row>
    <row r="1230" spans="1:24" ht="14.25" thickBot="1" x14ac:dyDescent="0.2">
      <c r="A1230" s="107"/>
      <c r="B1230" s="66"/>
      <c r="C1230" s="31"/>
      <c r="D1230" s="20" t="s">
        <v>31</v>
      </c>
      <c r="E1230" s="94"/>
      <c r="F1230" s="24" t="s">
        <v>1</v>
      </c>
      <c r="G1230" s="26"/>
      <c r="H1230" s="86" t="str">
        <f t="shared" ref="H1230" si="6417">IF($G1230="","",IF($E1230=1,ROUNDDOWN($G1230*7.4/1000,0),ROUNDDOWN($G1230*6/1000,0)))</f>
        <v/>
      </c>
      <c r="I1230" s="87"/>
      <c r="J1230" s="86" t="str">
        <f t="shared" ref="J1230:J1231" si="6418">IF($G1230="","",ROUNDDOWN($G1230*2/1000,0))</f>
        <v/>
      </c>
      <c r="K1230" s="87"/>
      <c r="L1230" s="86" t="str">
        <f t="shared" ref="L1230:L1231" si="6419">IF($G1230="","",ROUNDDOWN($G1230*2/1000,0))</f>
        <v/>
      </c>
      <c r="M1230" s="88"/>
      <c r="N1230" s="91" t="str">
        <f t="shared" ref="N1230" si="6420">IF(AND($C1230="",$C1232=""),"",ABS($C1230-$C1232)+1)</f>
        <v/>
      </c>
      <c r="O1230" s="89" t="str">
        <f t="shared" ref="O1230" si="6421">REPLACE($O$7,1,2,"差２")</f>
        <v>差２</v>
      </c>
      <c r="P1230" s="118" t="str">
        <f t="shared" ref="P1230" si="6422">IF($I1232="","",$I1232*$N1230)</f>
        <v/>
      </c>
      <c r="Q1230" s="102" t="str">
        <f t="shared" ref="Q1230:R1230" si="6423">IF($G1232="","",$G1232*$N1230)</f>
        <v/>
      </c>
      <c r="R1230" s="102" t="str">
        <f t="shared" si="6423"/>
        <v/>
      </c>
      <c r="S1230" s="111"/>
      <c r="U1230" s="16"/>
      <c r="V1230" s="16"/>
      <c r="W1230" s="16"/>
      <c r="X1230" s="16"/>
    </row>
    <row r="1231" spans="1:24" ht="14.25" thickBot="1" x14ac:dyDescent="0.2">
      <c r="A1231" s="107"/>
      <c r="B1231" s="67"/>
      <c r="C1231" s="116" t="s">
        <v>11</v>
      </c>
      <c r="D1231" s="117"/>
      <c r="E1231" s="95"/>
      <c r="F1231" s="33" t="s">
        <v>2</v>
      </c>
      <c r="G1231" s="26"/>
      <c r="H1231" s="97" t="str">
        <f t="shared" ref="H1231" si="6424">IF($G1230="","",IF($E1230=1,ROUNDDOWN($G1231*7.4/1000,0),ROUNDDOWN($G1231*6/1000,0)))</f>
        <v/>
      </c>
      <c r="I1231" s="98"/>
      <c r="J1231" s="97" t="str">
        <f t="shared" si="6418"/>
        <v/>
      </c>
      <c r="K1231" s="98"/>
      <c r="L1231" s="97" t="str">
        <f t="shared" si="6419"/>
        <v/>
      </c>
      <c r="M1231" s="105"/>
      <c r="N1231" s="92"/>
      <c r="O1231" s="89"/>
      <c r="P1231" s="119"/>
      <c r="Q1231" s="103"/>
      <c r="R1231" s="103"/>
      <c r="S1231" s="111"/>
      <c r="U1231" s="16"/>
      <c r="V1231" s="16"/>
      <c r="W1231" s="16"/>
      <c r="X1231" s="16"/>
    </row>
    <row r="1232" spans="1:24" ht="14.25" thickBot="1" x14ac:dyDescent="0.2">
      <c r="A1232" s="107"/>
      <c r="B1232" s="67"/>
      <c r="C1232" s="37"/>
      <c r="D1232" s="38" t="s">
        <v>31</v>
      </c>
      <c r="E1232" s="96"/>
      <c r="F1232" s="39" t="str">
        <f t="shared" ref="F1232" si="6425">$O$12</f>
        <v>差２</v>
      </c>
      <c r="G1232" s="40" t="str">
        <f t="shared" ref="G1232" si="6426">IF(AND($G1230="",$G1231=""),"",$G1230-$G1231)</f>
        <v/>
      </c>
      <c r="H1232" s="41" t="s">
        <v>4</v>
      </c>
      <c r="I1232" s="42" t="str">
        <f t="shared" ref="I1232" si="6427">IF(AND($H1230="",$H1231=""),"",$H1230-$H1231)</f>
        <v/>
      </c>
      <c r="J1232" s="41" t="s">
        <v>5</v>
      </c>
      <c r="K1232" s="42" t="str">
        <f t="shared" ref="K1232" si="6428">IF(AND($J1230="",$J1231=""),"",$J1230-$J1231)</f>
        <v/>
      </c>
      <c r="L1232" s="43" t="s">
        <v>6</v>
      </c>
      <c r="M1232" s="40" t="str">
        <f t="shared" ref="M1232" si="6429">IF(AND($L1230="",$L1231=""),"",$L1230-$L1231)</f>
        <v/>
      </c>
      <c r="N1232" s="92"/>
      <c r="O1232" s="90"/>
      <c r="P1232" s="119"/>
      <c r="Q1232" s="103"/>
      <c r="R1232" s="103"/>
      <c r="S1232" s="112"/>
      <c r="U1232" s="16"/>
      <c r="V1232" s="16"/>
      <c r="W1232" s="16"/>
      <c r="X1232" s="16"/>
    </row>
    <row r="1233" spans="1:24" ht="15" thickTop="1" thickBot="1" x14ac:dyDescent="0.2">
      <c r="A1233" s="108"/>
      <c r="B1233" s="62" t="s">
        <v>18</v>
      </c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4"/>
      <c r="P1233" s="44" t="str">
        <f t="shared" ref="P1233" si="6430">IF(AND($P1227="",$P1230=""),"",SUM($P1227:$P1230))</f>
        <v/>
      </c>
      <c r="Q1233" s="45" t="str">
        <f t="shared" ref="Q1233" si="6431">IF(AND(Q1227="",Q1230=""),"",SUM(Q1227:Q1230))</f>
        <v/>
      </c>
      <c r="R1233" s="45" t="str">
        <f t="shared" ref="R1233" si="6432">IF(AND($R1227="",$R1230=""),"",SUM($R1227:$R1230))</f>
        <v/>
      </c>
      <c r="S1233" s="46" t="str">
        <f t="shared" ref="S1233" si="6433">IF(AND($P1233="",$Q1233="",$R1233=""),"",SUM($P1233:$R1233))</f>
        <v/>
      </c>
      <c r="T1233" s="52">
        <v>175</v>
      </c>
      <c r="U1233" s="53" t="str">
        <f t="shared" ref="U1233" si="6434">P1233</f>
        <v/>
      </c>
      <c r="V1233" s="53" t="str">
        <f t="shared" ref="V1233" si="6435">Q1233</f>
        <v/>
      </c>
      <c r="W1233" s="53" t="str">
        <f t="shared" ref="W1233" si="6436">R1233</f>
        <v/>
      </c>
      <c r="X1233" s="53" t="str">
        <f t="shared" ref="X1233" si="6437">S1233</f>
        <v/>
      </c>
    </row>
    <row r="1234" spans="1:24" ht="14.25" thickBot="1" x14ac:dyDescent="0.2">
      <c r="A1234" s="106" t="str" cm="1">
        <f t="array" aca="1" ref="A1234" ca="1">IF($B1234="","",IF(ISNUMBER(OFFSET(INDIRECT(ADDRESS(ROW(),COLUMN())),-7,0)),OFFSET(INDIRECT(ADDRESS(ROW(),COLUMN())),-7,0)+1,1))</f>
        <v/>
      </c>
      <c r="B1234" s="65"/>
      <c r="C1234" s="31"/>
      <c r="D1234" s="20" t="s">
        <v>31</v>
      </c>
      <c r="E1234" s="94" t="s">
        <v>30</v>
      </c>
      <c r="F1234" s="21" t="s">
        <v>1</v>
      </c>
      <c r="G1234" s="25"/>
      <c r="H1234" s="99" t="str">
        <f t="shared" ref="H1234" si="6438">IF($G1234="","",IF($E1234=1,ROUNDDOWN($G1234*7.4/1000,0),ROUNDDOWN($G1234*6/1000,0)))</f>
        <v/>
      </c>
      <c r="I1234" s="101"/>
      <c r="J1234" s="99" t="str">
        <f t="shared" ref="J1234" si="6439">IF($G1234="","",ROUNDDOWN($G1234*2/1000,0))</f>
        <v/>
      </c>
      <c r="K1234" s="101"/>
      <c r="L1234" s="99" t="str">
        <f t="shared" ref="L1234" si="6440">IF(G1234="","",ROUNDDOWN($G1234*2/1000,0))</f>
        <v/>
      </c>
      <c r="M1234" s="100"/>
      <c r="N1234" s="91" t="str">
        <f t="shared" ref="N1234" si="6441">IF(AND($C1234="",$C1236=""),"",ABS($C1234-$C1236)+1)</f>
        <v/>
      </c>
      <c r="O1234" s="120" t="str">
        <f t="shared" ref="O1234" si="6442">REPLACE($O$7,1,2,"差１")</f>
        <v>差１</v>
      </c>
      <c r="P1234" s="113" t="str">
        <f t="shared" ref="P1234" si="6443">IF($I1236="","",$I1236*$N1234)</f>
        <v/>
      </c>
      <c r="Q1234" s="102" t="str">
        <f t="shared" ref="Q1234" si="6444">IF($K1236="","",$K1236*$N1234)</f>
        <v/>
      </c>
      <c r="R1234" s="102" t="str">
        <f t="shared" ref="R1234" si="6445">IF($M1236="","",$M1236*$N1234)</f>
        <v/>
      </c>
      <c r="S1234" s="111"/>
      <c r="U1234" s="16"/>
      <c r="V1234" s="16"/>
      <c r="W1234" s="16"/>
      <c r="X1234" s="16"/>
    </row>
    <row r="1235" spans="1:24" ht="14.25" thickBot="1" x14ac:dyDescent="0.2">
      <c r="A1235" s="107"/>
      <c r="B1235" s="65"/>
      <c r="C1235" s="116" t="s">
        <v>11</v>
      </c>
      <c r="D1235" s="117"/>
      <c r="E1235" s="95"/>
      <c r="F1235" s="33" t="s">
        <v>2</v>
      </c>
      <c r="G1235" s="26"/>
      <c r="H1235" s="97" t="str">
        <f t="shared" ref="H1235" si="6446">IF($G1235="","",IF($E1234=1,ROUNDDOWN($G1235*7.4/1000,0),ROUNDDOWN($G1235*6/1000,0)))</f>
        <v/>
      </c>
      <c r="I1235" s="98"/>
      <c r="J1235" s="97" t="str">
        <f t="shared" ref="J1235" si="6447">IF(G1235="","",ROUNDDOWN(G1235*2/1000,0))</f>
        <v/>
      </c>
      <c r="K1235" s="98"/>
      <c r="L1235" s="97" t="str">
        <f t="shared" ref="L1235" si="6448">IF($G1235="","",ROUNDDOWN($G1235*2/1000,0))</f>
        <v/>
      </c>
      <c r="M1235" s="105"/>
      <c r="N1235" s="92"/>
      <c r="O1235" s="120"/>
      <c r="P1235" s="114"/>
      <c r="Q1235" s="103"/>
      <c r="R1235" s="103"/>
      <c r="S1235" s="111"/>
      <c r="U1235" s="16"/>
      <c r="V1235" s="16"/>
      <c r="W1235" s="16"/>
      <c r="X1235" s="16"/>
    </row>
    <row r="1236" spans="1:24" ht="14.25" thickBot="1" x14ac:dyDescent="0.2">
      <c r="A1236" s="107"/>
      <c r="B1236" s="65"/>
      <c r="C1236" s="34"/>
      <c r="D1236" s="22" t="s">
        <v>31</v>
      </c>
      <c r="E1236" s="96"/>
      <c r="F1236" s="23" t="str">
        <f t="shared" ref="F1236" si="6449">$O$9</f>
        <v>差１</v>
      </c>
      <c r="G1236" s="7" t="str">
        <f t="shared" ref="G1236" si="6450">IF(AND($G1234="",$G1235="",""),"",$G1234-$G1235)</f>
        <v/>
      </c>
      <c r="H1236" s="8" t="s">
        <v>4</v>
      </c>
      <c r="I1236" s="9" t="str">
        <f t="shared" ref="I1236" si="6451">IF(AND($H1234="",$H1235=""),"",$H1234-$H1235)</f>
        <v/>
      </c>
      <c r="J1236" s="8" t="s">
        <v>5</v>
      </c>
      <c r="K1236" s="9" t="str">
        <f t="shared" ref="K1236" si="6452">IF(AND($J1234="",$J1235=""),"",$J1234-$J1235)</f>
        <v/>
      </c>
      <c r="L1236" s="10" t="s">
        <v>6</v>
      </c>
      <c r="M1236" s="7" t="str">
        <f t="shared" ref="M1236" si="6453">IF(AND($L1234="",$L1235=""),"",$L1234-$L1235)</f>
        <v/>
      </c>
      <c r="N1236" s="93"/>
      <c r="O1236" s="120"/>
      <c r="P1236" s="115"/>
      <c r="Q1236" s="104"/>
      <c r="R1236" s="104"/>
      <c r="S1236" s="111"/>
      <c r="U1236" s="16"/>
      <c r="V1236" s="16"/>
      <c r="W1236" s="16"/>
      <c r="X1236" s="16"/>
    </row>
    <row r="1237" spans="1:24" ht="14.25" thickBot="1" x14ac:dyDescent="0.2">
      <c r="A1237" s="107"/>
      <c r="B1237" s="66"/>
      <c r="C1237" s="31"/>
      <c r="D1237" s="20" t="s">
        <v>31</v>
      </c>
      <c r="E1237" s="94"/>
      <c r="F1237" s="24" t="s">
        <v>1</v>
      </c>
      <c r="G1237" s="26"/>
      <c r="H1237" s="86" t="str">
        <f t="shared" ref="H1237" si="6454">IF($G1237="","",IF($E1237=1,ROUNDDOWN($G1237*7.4/1000,0),ROUNDDOWN($G1237*6/1000,0)))</f>
        <v/>
      </c>
      <c r="I1237" s="87"/>
      <c r="J1237" s="86" t="str">
        <f t="shared" ref="J1237:J1238" si="6455">IF($G1237="","",ROUNDDOWN($G1237*2/1000,0))</f>
        <v/>
      </c>
      <c r="K1237" s="87"/>
      <c r="L1237" s="86" t="str">
        <f t="shared" ref="L1237:L1238" si="6456">IF($G1237="","",ROUNDDOWN($G1237*2/1000,0))</f>
        <v/>
      </c>
      <c r="M1237" s="88"/>
      <c r="N1237" s="91" t="str">
        <f t="shared" ref="N1237" si="6457">IF(AND($C1237="",$C1239=""),"",ABS($C1237-$C1239)+1)</f>
        <v/>
      </c>
      <c r="O1237" s="89" t="str">
        <f t="shared" ref="O1237" si="6458">REPLACE($O$7,1,2,"差２")</f>
        <v>差２</v>
      </c>
      <c r="P1237" s="118" t="str">
        <f t="shared" ref="P1237" si="6459">IF($I1239="","",$I1239*$N1237)</f>
        <v/>
      </c>
      <c r="Q1237" s="102" t="str">
        <f t="shared" ref="Q1237:R1237" si="6460">IF($G1239="","",$G1239*$N1237)</f>
        <v/>
      </c>
      <c r="R1237" s="102" t="str">
        <f t="shared" si="6460"/>
        <v/>
      </c>
      <c r="S1237" s="111"/>
      <c r="U1237" s="16"/>
      <c r="V1237" s="16"/>
      <c r="W1237" s="16"/>
      <c r="X1237" s="16"/>
    </row>
    <row r="1238" spans="1:24" ht="14.25" thickBot="1" x14ac:dyDescent="0.2">
      <c r="A1238" s="107"/>
      <c r="B1238" s="67"/>
      <c r="C1238" s="116" t="s">
        <v>11</v>
      </c>
      <c r="D1238" s="117"/>
      <c r="E1238" s="95"/>
      <c r="F1238" s="33" t="s">
        <v>2</v>
      </c>
      <c r="G1238" s="26"/>
      <c r="H1238" s="97" t="str">
        <f t="shared" ref="H1238" si="6461">IF($G1237="","",IF($E1237=1,ROUNDDOWN($G1238*7.4/1000,0),ROUNDDOWN($G1238*6/1000,0)))</f>
        <v/>
      </c>
      <c r="I1238" s="98"/>
      <c r="J1238" s="97" t="str">
        <f t="shared" si="6455"/>
        <v/>
      </c>
      <c r="K1238" s="98"/>
      <c r="L1238" s="97" t="str">
        <f t="shared" si="6456"/>
        <v/>
      </c>
      <c r="M1238" s="105"/>
      <c r="N1238" s="92"/>
      <c r="O1238" s="89"/>
      <c r="P1238" s="119"/>
      <c r="Q1238" s="103"/>
      <c r="R1238" s="103"/>
      <c r="S1238" s="111"/>
      <c r="U1238" s="16"/>
      <c r="V1238" s="16"/>
      <c r="W1238" s="16"/>
      <c r="X1238" s="16"/>
    </row>
    <row r="1239" spans="1:24" ht="14.25" thickBot="1" x14ac:dyDescent="0.2">
      <c r="A1239" s="107"/>
      <c r="B1239" s="67"/>
      <c r="C1239" s="37"/>
      <c r="D1239" s="38" t="s">
        <v>31</v>
      </c>
      <c r="E1239" s="96"/>
      <c r="F1239" s="39" t="str">
        <f t="shared" ref="F1239" si="6462">$O$12</f>
        <v>差２</v>
      </c>
      <c r="G1239" s="40" t="str">
        <f t="shared" ref="G1239" si="6463">IF(AND($G1237="",$G1238=""),"",$G1237-$G1238)</f>
        <v/>
      </c>
      <c r="H1239" s="41" t="s">
        <v>4</v>
      </c>
      <c r="I1239" s="42" t="str">
        <f t="shared" ref="I1239" si="6464">IF(AND($H1237="",$H1238=""),"",$H1237-$H1238)</f>
        <v/>
      </c>
      <c r="J1239" s="41" t="s">
        <v>5</v>
      </c>
      <c r="K1239" s="42" t="str">
        <f t="shared" ref="K1239" si="6465">IF(AND($J1237="",$J1238=""),"",$J1237-$J1238)</f>
        <v/>
      </c>
      <c r="L1239" s="43" t="s">
        <v>6</v>
      </c>
      <c r="M1239" s="40" t="str">
        <f t="shared" ref="M1239" si="6466">IF(AND($L1237="",$L1238=""),"",$L1237-$L1238)</f>
        <v/>
      </c>
      <c r="N1239" s="92"/>
      <c r="O1239" s="90"/>
      <c r="P1239" s="119"/>
      <c r="Q1239" s="103"/>
      <c r="R1239" s="103"/>
      <c r="S1239" s="112"/>
      <c r="U1239" s="16"/>
      <c r="V1239" s="16"/>
      <c r="W1239" s="16"/>
      <c r="X1239" s="16"/>
    </row>
    <row r="1240" spans="1:24" ht="15" thickTop="1" thickBot="1" x14ac:dyDescent="0.2">
      <c r="A1240" s="108"/>
      <c r="B1240" s="62" t="s">
        <v>18</v>
      </c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4"/>
      <c r="P1240" s="44" t="str">
        <f t="shared" ref="P1240" si="6467">IF(AND($P1234="",$P1237=""),"",SUM($P1234:$P1237))</f>
        <v/>
      </c>
      <c r="Q1240" s="45" t="str">
        <f t="shared" ref="Q1240" si="6468">IF(AND(Q1234="",Q1237=""),"",SUM(Q1234:Q1237))</f>
        <v/>
      </c>
      <c r="R1240" s="45" t="str">
        <f t="shared" ref="R1240" si="6469">IF(AND($R1234="",$R1237=""),"",SUM($R1234:$R1237))</f>
        <v/>
      </c>
      <c r="S1240" s="46" t="str">
        <f t="shared" ref="S1240" si="6470">IF(AND($P1240="",$Q1240="",$R1240=""),"",SUM($P1240:$R1240))</f>
        <v/>
      </c>
      <c r="T1240" s="52">
        <v>176</v>
      </c>
      <c r="U1240" s="53" t="str">
        <f t="shared" ref="U1240" si="6471">P1240</f>
        <v/>
      </c>
      <c r="V1240" s="53" t="str">
        <f t="shared" ref="V1240" si="6472">Q1240</f>
        <v/>
      </c>
      <c r="W1240" s="53" t="str">
        <f t="shared" ref="W1240" si="6473">R1240</f>
        <v/>
      </c>
      <c r="X1240" s="53" t="str">
        <f t="shared" ref="X1240" si="6474">S1240</f>
        <v/>
      </c>
    </row>
    <row r="1241" spans="1:24" ht="14.25" thickBot="1" x14ac:dyDescent="0.2">
      <c r="A1241" s="106" t="str" cm="1">
        <f t="array" aca="1" ref="A1241" ca="1">IF($B1241="","",IF(ISNUMBER(OFFSET(INDIRECT(ADDRESS(ROW(),COLUMN())),-7,0)),OFFSET(INDIRECT(ADDRESS(ROW(),COLUMN())),-7,0)+1,1))</f>
        <v/>
      </c>
      <c r="B1241" s="65"/>
      <c r="C1241" s="31"/>
      <c r="D1241" s="20" t="s">
        <v>31</v>
      </c>
      <c r="E1241" s="94" t="s">
        <v>30</v>
      </c>
      <c r="F1241" s="21" t="s">
        <v>1</v>
      </c>
      <c r="G1241" s="25"/>
      <c r="H1241" s="99" t="str">
        <f t="shared" ref="H1241" si="6475">IF($G1241="","",IF($E1241=1,ROUNDDOWN($G1241*7.4/1000,0),ROUNDDOWN($G1241*6/1000,0)))</f>
        <v/>
      </c>
      <c r="I1241" s="101"/>
      <c r="J1241" s="99" t="str">
        <f t="shared" ref="J1241" si="6476">IF($G1241="","",ROUNDDOWN($G1241*2/1000,0))</f>
        <v/>
      </c>
      <c r="K1241" s="101"/>
      <c r="L1241" s="99" t="str">
        <f t="shared" ref="L1241" si="6477">IF(G1241="","",ROUNDDOWN($G1241*2/1000,0))</f>
        <v/>
      </c>
      <c r="M1241" s="100"/>
      <c r="N1241" s="91" t="str">
        <f t="shared" ref="N1241" si="6478">IF(AND($C1241="",$C1243=""),"",ABS($C1241-$C1243)+1)</f>
        <v/>
      </c>
      <c r="O1241" s="120" t="str">
        <f t="shared" ref="O1241" si="6479">REPLACE($O$7,1,2,"差１")</f>
        <v>差１</v>
      </c>
      <c r="P1241" s="113" t="str">
        <f t="shared" ref="P1241" si="6480">IF($I1243="","",$I1243*$N1241)</f>
        <v/>
      </c>
      <c r="Q1241" s="102" t="str">
        <f t="shared" ref="Q1241" si="6481">IF($K1243="","",$K1243*$N1241)</f>
        <v/>
      </c>
      <c r="R1241" s="102" t="str">
        <f t="shared" ref="R1241" si="6482">IF($M1243="","",$M1243*$N1241)</f>
        <v/>
      </c>
      <c r="S1241" s="111"/>
      <c r="U1241" s="16"/>
      <c r="V1241" s="16"/>
      <c r="W1241" s="16"/>
      <c r="X1241" s="16"/>
    </row>
    <row r="1242" spans="1:24" ht="14.25" thickBot="1" x14ac:dyDescent="0.2">
      <c r="A1242" s="107"/>
      <c r="B1242" s="65"/>
      <c r="C1242" s="116" t="s">
        <v>11</v>
      </c>
      <c r="D1242" s="117"/>
      <c r="E1242" s="95"/>
      <c r="F1242" s="33" t="s">
        <v>2</v>
      </c>
      <c r="G1242" s="26"/>
      <c r="H1242" s="97" t="str">
        <f t="shared" ref="H1242" si="6483">IF($G1242="","",IF($E1241=1,ROUNDDOWN($G1242*7.4/1000,0),ROUNDDOWN($G1242*6/1000,0)))</f>
        <v/>
      </c>
      <c r="I1242" s="98"/>
      <c r="J1242" s="97" t="str">
        <f t="shared" ref="J1242" si="6484">IF(G1242="","",ROUNDDOWN(G1242*2/1000,0))</f>
        <v/>
      </c>
      <c r="K1242" s="98"/>
      <c r="L1242" s="97" t="str">
        <f t="shared" ref="L1242" si="6485">IF($G1242="","",ROUNDDOWN($G1242*2/1000,0))</f>
        <v/>
      </c>
      <c r="M1242" s="105"/>
      <c r="N1242" s="92"/>
      <c r="O1242" s="120"/>
      <c r="P1242" s="114"/>
      <c r="Q1242" s="103"/>
      <c r="R1242" s="103"/>
      <c r="S1242" s="111"/>
      <c r="U1242" s="16"/>
      <c r="V1242" s="16"/>
      <c r="W1242" s="16"/>
      <c r="X1242" s="16"/>
    </row>
    <row r="1243" spans="1:24" ht="14.25" thickBot="1" x14ac:dyDescent="0.2">
      <c r="A1243" s="107"/>
      <c r="B1243" s="65"/>
      <c r="C1243" s="34"/>
      <c r="D1243" s="22" t="s">
        <v>31</v>
      </c>
      <c r="E1243" s="96"/>
      <c r="F1243" s="23" t="str">
        <f t="shared" ref="F1243" si="6486">$O$9</f>
        <v>差１</v>
      </c>
      <c r="G1243" s="7" t="str">
        <f t="shared" ref="G1243" si="6487">IF(AND($G1241="",$G1242="",""),"",$G1241-$G1242)</f>
        <v/>
      </c>
      <c r="H1243" s="8" t="s">
        <v>4</v>
      </c>
      <c r="I1243" s="9" t="str">
        <f t="shared" ref="I1243" si="6488">IF(AND($H1241="",$H1242=""),"",$H1241-$H1242)</f>
        <v/>
      </c>
      <c r="J1243" s="8" t="s">
        <v>5</v>
      </c>
      <c r="K1243" s="9" t="str">
        <f t="shared" ref="K1243" si="6489">IF(AND($J1241="",$J1242=""),"",$J1241-$J1242)</f>
        <v/>
      </c>
      <c r="L1243" s="10" t="s">
        <v>6</v>
      </c>
      <c r="M1243" s="7" t="str">
        <f t="shared" ref="M1243" si="6490">IF(AND($L1241="",$L1242=""),"",$L1241-$L1242)</f>
        <v/>
      </c>
      <c r="N1243" s="93"/>
      <c r="O1243" s="120"/>
      <c r="P1243" s="115"/>
      <c r="Q1243" s="104"/>
      <c r="R1243" s="104"/>
      <c r="S1243" s="111"/>
      <c r="U1243" s="16"/>
      <c r="V1243" s="16"/>
      <c r="W1243" s="16"/>
      <c r="X1243" s="16"/>
    </row>
    <row r="1244" spans="1:24" ht="14.25" thickBot="1" x14ac:dyDescent="0.2">
      <c r="A1244" s="107"/>
      <c r="B1244" s="66"/>
      <c r="C1244" s="31"/>
      <c r="D1244" s="20" t="s">
        <v>31</v>
      </c>
      <c r="E1244" s="94"/>
      <c r="F1244" s="24" t="s">
        <v>1</v>
      </c>
      <c r="G1244" s="26"/>
      <c r="H1244" s="86" t="str">
        <f t="shared" ref="H1244" si="6491">IF($G1244="","",IF($E1244=1,ROUNDDOWN($G1244*7.4/1000,0),ROUNDDOWN($G1244*6/1000,0)))</f>
        <v/>
      </c>
      <c r="I1244" s="87"/>
      <c r="J1244" s="86" t="str">
        <f t="shared" ref="J1244:J1245" si="6492">IF($G1244="","",ROUNDDOWN($G1244*2/1000,0))</f>
        <v/>
      </c>
      <c r="K1244" s="87"/>
      <c r="L1244" s="86" t="str">
        <f t="shared" ref="L1244:L1245" si="6493">IF($G1244="","",ROUNDDOWN($G1244*2/1000,0))</f>
        <v/>
      </c>
      <c r="M1244" s="88"/>
      <c r="N1244" s="91" t="str">
        <f t="shared" ref="N1244" si="6494">IF(AND($C1244="",$C1246=""),"",ABS($C1244-$C1246)+1)</f>
        <v/>
      </c>
      <c r="O1244" s="89" t="str">
        <f t="shared" ref="O1244" si="6495">REPLACE($O$7,1,2,"差２")</f>
        <v>差２</v>
      </c>
      <c r="P1244" s="118" t="str">
        <f t="shared" ref="P1244" si="6496">IF($I1246="","",$I1246*$N1244)</f>
        <v/>
      </c>
      <c r="Q1244" s="102" t="str">
        <f t="shared" ref="Q1244:R1244" si="6497">IF($G1246="","",$G1246*$N1244)</f>
        <v/>
      </c>
      <c r="R1244" s="102" t="str">
        <f t="shared" si="6497"/>
        <v/>
      </c>
      <c r="S1244" s="111"/>
      <c r="U1244" s="16"/>
      <c r="V1244" s="16"/>
      <c r="W1244" s="16"/>
      <c r="X1244" s="16"/>
    </row>
    <row r="1245" spans="1:24" ht="14.25" thickBot="1" x14ac:dyDescent="0.2">
      <c r="A1245" s="107"/>
      <c r="B1245" s="67"/>
      <c r="C1245" s="116" t="s">
        <v>11</v>
      </c>
      <c r="D1245" s="117"/>
      <c r="E1245" s="95"/>
      <c r="F1245" s="33" t="s">
        <v>2</v>
      </c>
      <c r="G1245" s="26"/>
      <c r="H1245" s="97" t="str">
        <f t="shared" ref="H1245" si="6498">IF($G1244="","",IF($E1244=1,ROUNDDOWN($G1245*7.4/1000,0),ROUNDDOWN($G1245*6/1000,0)))</f>
        <v/>
      </c>
      <c r="I1245" s="98"/>
      <c r="J1245" s="97" t="str">
        <f t="shared" si="6492"/>
        <v/>
      </c>
      <c r="K1245" s="98"/>
      <c r="L1245" s="97" t="str">
        <f t="shared" si="6493"/>
        <v/>
      </c>
      <c r="M1245" s="105"/>
      <c r="N1245" s="92"/>
      <c r="O1245" s="89"/>
      <c r="P1245" s="119"/>
      <c r="Q1245" s="103"/>
      <c r="R1245" s="103"/>
      <c r="S1245" s="111"/>
      <c r="U1245" s="16"/>
      <c r="V1245" s="16"/>
      <c r="W1245" s="16"/>
      <c r="X1245" s="16"/>
    </row>
    <row r="1246" spans="1:24" ht="14.25" thickBot="1" x14ac:dyDescent="0.2">
      <c r="A1246" s="107"/>
      <c r="B1246" s="67"/>
      <c r="C1246" s="37"/>
      <c r="D1246" s="38" t="s">
        <v>31</v>
      </c>
      <c r="E1246" s="96"/>
      <c r="F1246" s="39" t="str">
        <f t="shared" ref="F1246" si="6499">$O$12</f>
        <v>差２</v>
      </c>
      <c r="G1246" s="40" t="str">
        <f t="shared" ref="G1246" si="6500">IF(AND($G1244="",$G1245=""),"",$G1244-$G1245)</f>
        <v/>
      </c>
      <c r="H1246" s="41" t="s">
        <v>4</v>
      </c>
      <c r="I1246" s="42" t="str">
        <f t="shared" ref="I1246" si="6501">IF(AND($H1244="",$H1245=""),"",$H1244-$H1245)</f>
        <v/>
      </c>
      <c r="J1246" s="41" t="s">
        <v>5</v>
      </c>
      <c r="K1246" s="42" t="str">
        <f t="shared" ref="K1246" si="6502">IF(AND($J1244="",$J1245=""),"",$J1244-$J1245)</f>
        <v/>
      </c>
      <c r="L1246" s="43" t="s">
        <v>6</v>
      </c>
      <c r="M1246" s="40" t="str">
        <f t="shared" ref="M1246" si="6503">IF(AND($L1244="",$L1245=""),"",$L1244-$L1245)</f>
        <v/>
      </c>
      <c r="N1246" s="92"/>
      <c r="O1246" s="90"/>
      <c r="P1246" s="119"/>
      <c r="Q1246" s="103"/>
      <c r="R1246" s="103"/>
      <c r="S1246" s="112"/>
      <c r="U1246" s="16"/>
      <c r="V1246" s="16"/>
      <c r="W1246" s="16"/>
      <c r="X1246" s="16"/>
    </row>
    <row r="1247" spans="1:24" ht="15" thickTop="1" thickBot="1" x14ac:dyDescent="0.2">
      <c r="A1247" s="108"/>
      <c r="B1247" s="62" t="s">
        <v>18</v>
      </c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4"/>
      <c r="P1247" s="44" t="str">
        <f t="shared" ref="P1247" si="6504">IF(AND($P1241="",$P1244=""),"",SUM($P1241:$P1244))</f>
        <v/>
      </c>
      <c r="Q1247" s="45" t="str">
        <f t="shared" ref="Q1247" si="6505">IF(AND(Q1241="",Q1244=""),"",SUM(Q1241:Q1244))</f>
        <v/>
      </c>
      <c r="R1247" s="45" t="str">
        <f t="shared" ref="R1247" si="6506">IF(AND($R1241="",$R1244=""),"",SUM($R1241:$R1244))</f>
        <v/>
      </c>
      <c r="S1247" s="46" t="str">
        <f t="shared" ref="S1247" si="6507">IF(AND($P1247="",$Q1247="",$R1247=""),"",SUM($P1247:$R1247))</f>
        <v/>
      </c>
      <c r="T1247" s="52">
        <v>177</v>
      </c>
      <c r="U1247" s="53" t="str">
        <f t="shared" ref="U1247" si="6508">P1247</f>
        <v/>
      </c>
      <c r="V1247" s="53" t="str">
        <f t="shared" ref="V1247" si="6509">Q1247</f>
        <v/>
      </c>
      <c r="W1247" s="53" t="str">
        <f t="shared" ref="W1247" si="6510">R1247</f>
        <v/>
      </c>
      <c r="X1247" s="53" t="str">
        <f t="shared" ref="X1247" si="6511">S1247</f>
        <v/>
      </c>
    </row>
    <row r="1248" spans="1:24" ht="14.25" thickBot="1" x14ac:dyDescent="0.2">
      <c r="A1248" s="106" t="str" cm="1">
        <f t="array" aca="1" ref="A1248" ca="1">IF($B1248="","",IF(ISNUMBER(OFFSET(INDIRECT(ADDRESS(ROW(),COLUMN())),-7,0)),OFFSET(INDIRECT(ADDRESS(ROW(),COLUMN())),-7,0)+1,1))</f>
        <v/>
      </c>
      <c r="B1248" s="65"/>
      <c r="C1248" s="31"/>
      <c r="D1248" s="20" t="s">
        <v>31</v>
      </c>
      <c r="E1248" s="94" t="s">
        <v>30</v>
      </c>
      <c r="F1248" s="21" t="s">
        <v>1</v>
      </c>
      <c r="G1248" s="25"/>
      <c r="H1248" s="99" t="str">
        <f t="shared" ref="H1248" si="6512">IF($G1248="","",IF($E1248=1,ROUNDDOWN($G1248*7.4/1000,0),ROUNDDOWN($G1248*6/1000,0)))</f>
        <v/>
      </c>
      <c r="I1248" s="101"/>
      <c r="J1248" s="99" t="str">
        <f t="shared" ref="J1248" si="6513">IF($G1248="","",ROUNDDOWN($G1248*2/1000,0))</f>
        <v/>
      </c>
      <c r="K1248" s="101"/>
      <c r="L1248" s="99" t="str">
        <f t="shared" ref="L1248" si="6514">IF(G1248="","",ROUNDDOWN($G1248*2/1000,0))</f>
        <v/>
      </c>
      <c r="M1248" s="100"/>
      <c r="N1248" s="91" t="str">
        <f t="shared" ref="N1248" si="6515">IF(AND($C1248="",$C1250=""),"",ABS($C1248-$C1250)+1)</f>
        <v/>
      </c>
      <c r="O1248" s="120" t="str">
        <f t="shared" ref="O1248" si="6516">REPLACE($O$7,1,2,"差１")</f>
        <v>差１</v>
      </c>
      <c r="P1248" s="113" t="str">
        <f t="shared" ref="P1248" si="6517">IF($I1250="","",$I1250*$N1248)</f>
        <v/>
      </c>
      <c r="Q1248" s="102" t="str">
        <f t="shared" ref="Q1248" si="6518">IF($K1250="","",$K1250*$N1248)</f>
        <v/>
      </c>
      <c r="R1248" s="102" t="str">
        <f t="shared" ref="R1248" si="6519">IF($M1250="","",$M1250*$N1248)</f>
        <v/>
      </c>
      <c r="S1248" s="111"/>
      <c r="U1248" s="16"/>
      <c r="V1248" s="16"/>
      <c r="W1248" s="16"/>
      <c r="X1248" s="16"/>
    </row>
    <row r="1249" spans="1:24" ht="14.25" thickBot="1" x14ac:dyDescent="0.2">
      <c r="A1249" s="107"/>
      <c r="B1249" s="65"/>
      <c r="C1249" s="116" t="s">
        <v>11</v>
      </c>
      <c r="D1249" s="117"/>
      <c r="E1249" s="95"/>
      <c r="F1249" s="33" t="s">
        <v>2</v>
      </c>
      <c r="G1249" s="26"/>
      <c r="H1249" s="97" t="str">
        <f t="shared" ref="H1249" si="6520">IF($G1249="","",IF($E1248=1,ROUNDDOWN($G1249*7.4/1000,0),ROUNDDOWN($G1249*6/1000,0)))</f>
        <v/>
      </c>
      <c r="I1249" s="98"/>
      <c r="J1249" s="97" t="str">
        <f t="shared" ref="J1249" si="6521">IF(G1249="","",ROUNDDOWN(G1249*2/1000,0))</f>
        <v/>
      </c>
      <c r="K1249" s="98"/>
      <c r="L1249" s="97" t="str">
        <f t="shared" ref="L1249" si="6522">IF($G1249="","",ROUNDDOWN($G1249*2/1000,0))</f>
        <v/>
      </c>
      <c r="M1249" s="105"/>
      <c r="N1249" s="92"/>
      <c r="O1249" s="120"/>
      <c r="P1249" s="114"/>
      <c r="Q1249" s="103"/>
      <c r="R1249" s="103"/>
      <c r="S1249" s="111"/>
      <c r="U1249" s="16"/>
      <c r="V1249" s="16"/>
      <c r="W1249" s="16"/>
      <c r="X1249" s="16"/>
    </row>
    <row r="1250" spans="1:24" ht="14.25" thickBot="1" x14ac:dyDescent="0.2">
      <c r="A1250" s="107"/>
      <c r="B1250" s="65"/>
      <c r="C1250" s="34"/>
      <c r="D1250" s="22" t="s">
        <v>31</v>
      </c>
      <c r="E1250" s="96"/>
      <c r="F1250" s="23" t="str">
        <f t="shared" ref="F1250" si="6523">$O$9</f>
        <v>差１</v>
      </c>
      <c r="G1250" s="7" t="str">
        <f t="shared" ref="G1250" si="6524">IF(AND($G1248="",$G1249="",""),"",$G1248-$G1249)</f>
        <v/>
      </c>
      <c r="H1250" s="8" t="s">
        <v>4</v>
      </c>
      <c r="I1250" s="9" t="str">
        <f t="shared" ref="I1250" si="6525">IF(AND($H1248="",$H1249=""),"",$H1248-$H1249)</f>
        <v/>
      </c>
      <c r="J1250" s="8" t="s">
        <v>5</v>
      </c>
      <c r="K1250" s="9" t="str">
        <f t="shared" ref="K1250" si="6526">IF(AND($J1248="",$J1249=""),"",$J1248-$J1249)</f>
        <v/>
      </c>
      <c r="L1250" s="10" t="s">
        <v>6</v>
      </c>
      <c r="M1250" s="7" t="str">
        <f t="shared" ref="M1250" si="6527">IF(AND($L1248="",$L1249=""),"",$L1248-$L1249)</f>
        <v/>
      </c>
      <c r="N1250" s="93"/>
      <c r="O1250" s="120"/>
      <c r="P1250" s="115"/>
      <c r="Q1250" s="104"/>
      <c r="R1250" s="104"/>
      <c r="S1250" s="111"/>
      <c r="U1250" s="16"/>
      <c r="V1250" s="16"/>
      <c r="W1250" s="16"/>
      <c r="X1250" s="16"/>
    </row>
    <row r="1251" spans="1:24" ht="14.25" thickBot="1" x14ac:dyDescent="0.2">
      <c r="A1251" s="107"/>
      <c r="B1251" s="66"/>
      <c r="C1251" s="31"/>
      <c r="D1251" s="20" t="s">
        <v>31</v>
      </c>
      <c r="E1251" s="94"/>
      <c r="F1251" s="24" t="s">
        <v>1</v>
      </c>
      <c r="G1251" s="26"/>
      <c r="H1251" s="86" t="str">
        <f t="shared" ref="H1251" si="6528">IF($G1251="","",IF($E1251=1,ROUNDDOWN($G1251*7.4/1000,0),ROUNDDOWN($G1251*6/1000,0)))</f>
        <v/>
      </c>
      <c r="I1251" s="87"/>
      <c r="J1251" s="86" t="str">
        <f t="shared" ref="J1251:J1252" si="6529">IF($G1251="","",ROUNDDOWN($G1251*2/1000,0))</f>
        <v/>
      </c>
      <c r="K1251" s="87"/>
      <c r="L1251" s="86" t="str">
        <f t="shared" ref="L1251:L1252" si="6530">IF($G1251="","",ROUNDDOWN($G1251*2/1000,0))</f>
        <v/>
      </c>
      <c r="M1251" s="88"/>
      <c r="N1251" s="91" t="str">
        <f t="shared" ref="N1251" si="6531">IF(AND($C1251="",$C1253=""),"",ABS($C1251-$C1253)+1)</f>
        <v/>
      </c>
      <c r="O1251" s="89" t="str">
        <f t="shared" ref="O1251" si="6532">REPLACE($O$7,1,2,"差２")</f>
        <v>差２</v>
      </c>
      <c r="P1251" s="118" t="str">
        <f t="shared" ref="P1251" si="6533">IF($I1253="","",$I1253*$N1251)</f>
        <v/>
      </c>
      <c r="Q1251" s="102" t="str">
        <f t="shared" ref="Q1251:R1251" si="6534">IF($G1253="","",$G1253*$N1251)</f>
        <v/>
      </c>
      <c r="R1251" s="102" t="str">
        <f t="shared" si="6534"/>
        <v/>
      </c>
      <c r="S1251" s="111"/>
      <c r="U1251" s="16"/>
      <c r="V1251" s="16"/>
      <c r="W1251" s="16"/>
      <c r="X1251" s="16"/>
    </row>
    <row r="1252" spans="1:24" ht="14.25" thickBot="1" x14ac:dyDescent="0.2">
      <c r="A1252" s="107"/>
      <c r="B1252" s="67"/>
      <c r="C1252" s="116" t="s">
        <v>11</v>
      </c>
      <c r="D1252" s="117"/>
      <c r="E1252" s="95"/>
      <c r="F1252" s="33" t="s">
        <v>2</v>
      </c>
      <c r="G1252" s="26"/>
      <c r="H1252" s="97" t="str">
        <f t="shared" ref="H1252" si="6535">IF($G1251="","",IF($E1251=1,ROUNDDOWN($G1252*7.4/1000,0),ROUNDDOWN($G1252*6/1000,0)))</f>
        <v/>
      </c>
      <c r="I1252" s="98"/>
      <c r="J1252" s="97" t="str">
        <f t="shared" si="6529"/>
        <v/>
      </c>
      <c r="K1252" s="98"/>
      <c r="L1252" s="97" t="str">
        <f t="shared" si="6530"/>
        <v/>
      </c>
      <c r="M1252" s="105"/>
      <c r="N1252" s="92"/>
      <c r="O1252" s="89"/>
      <c r="P1252" s="119"/>
      <c r="Q1252" s="103"/>
      <c r="R1252" s="103"/>
      <c r="S1252" s="111"/>
      <c r="U1252" s="16"/>
      <c r="V1252" s="16"/>
      <c r="W1252" s="16"/>
      <c r="X1252" s="16"/>
    </row>
    <row r="1253" spans="1:24" ht="14.25" thickBot="1" x14ac:dyDescent="0.2">
      <c r="A1253" s="107"/>
      <c r="B1253" s="67"/>
      <c r="C1253" s="37"/>
      <c r="D1253" s="38" t="s">
        <v>31</v>
      </c>
      <c r="E1253" s="96"/>
      <c r="F1253" s="39" t="str">
        <f t="shared" ref="F1253" si="6536">$O$12</f>
        <v>差２</v>
      </c>
      <c r="G1253" s="40" t="str">
        <f t="shared" ref="G1253" si="6537">IF(AND($G1251="",$G1252=""),"",$G1251-$G1252)</f>
        <v/>
      </c>
      <c r="H1253" s="41" t="s">
        <v>4</v>
      </c>
      <c r="I1253" s="42" t="str">
        <f t="shared" ref="I1253" si="6538">IF(AND($H1251="",$H1252=""),"",$H1251-$H1252)</f>
        <v/>
      </c>
      <c r="J1253" s="41" t="s">
        <v>5</v>
      </c>
      <c r="K1253" s="42" t="str">
        <f t="shared" ref="K1253" si="6539">IF(AND($J1251="",$J1252=""),"",$J1251-$J1252)</f>
        <v/>
      </c>
      <c r="L1253" s="43" t="s">
        <v>6</v>
      </c>
      <c r="M1253" s="40" t="str">
        <f t="shared" ref="M1253" si="6540">IF(AND($L1251="",$L1252=""),"",$L1251-$L1252)</f>
        <v/>
      </c>
      <c r="N1253" s="92"/>
      <c r="O1253" s="90"/>
      <c r="P1253" s="119"/>
      <c r="Q1253" s="103"/>
      <c r="R1253" s="103"/>
      <c r="S1253" s="112"/>
      <c r="U1253" s="16"/>
      <c r="V1253" s="16"/>
      <c r="W1253" s="16"/>
      <c r="X1253" s="16"/>
    </row>
    <row r="1254" spans="1:24" ht="15" thickTop="1" thickBot="1" x14ac:dyDescent="0.2">
      <c r="A1254" s="108"/>
      <c r="B1254" s="62" t="s">
        <v>18</v>
      </c>
      <c r="C1254" s="63"/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4"/>
      <c r="P1254" s="44" t="str">
        <f t="shared" ref="P1254" si="6541">IF(AND($P1248="",$P1251=""),"",SUM($P1248:$P1251))</f>
        <v/>
      </c>
      <c r="Q1254" s="45" t="str">
        <f t="shared" ref="Q1254" si="6542">IF(AND(Q1248="",Q1251=""),"",SUM(Q1248:Q1251))</f>
        <v/>
      </c>
      <c r="R1254" s="45" t="str">
        <f t="shared" ref="R1254" si="6543">IF(AND($R1248="",$R1251=""),"",SUM($R1248:$R1251))</f>
        <v/>
      </c>
      <c r="S1254" s="46" t="str">
        <f t="shared" ref="S1254" si="6544">IF(AND($P1254="",$Q1254="",$R1254=""),"",SUM($P1254:$R1254))</f>
        <v/>
      </c>
      <c r="T1254" s="52">
        <v>178</v>
      </c>
      <c r="U1254" s="53" t="str">
        <f t="shared" ref="U1254" si="6545">P1254</f>
        <v/>
      </c>
      <c r="V1254" s="53" t="str">
        <f t="shared" ref="V1254" si="6546">Q1254</f>
        <v/>
      </c>
      <c r="W1254" s="53" t="str">
        <f t="shared" ref="W1254" si="6547">R1254</f>
        <v/>
      </c>
      <c r="X1254" s="53" t="str">
        <f t="shared" ref="X1254" si="6548">S1254</f>
        <v/>
      </c>
    </row>
    <row r="1255" spans="1:24" ht="14.25" thickBot="1" x14ac:dyDescent="0.2">
      <c r="A1255" s="106" t="str" cm="1">
        <f t="array" aca="1" ref="A1255" ca="1">IF($B1255="","",IF(ISNUMBER(OFFSET(INDIRECT(ADDRESS(ROW(),COLUMN())),-7,0)),OFFSET(INDIRECT(ADDRESS(ROW(),COLUMN())),-7,0)+1,1))</f>
        <v/>
      </c>
      <c r="B1255" s="65"/>
      <c r="C1255" s="31"/>
      <c r="D1255" s="20" t="s">
        <v>31</v>
      </c>
      <c r="E1255" s="94" t="s">
        <v>30</v>
      </c>
      <c r="F1255" s="21" t="s">
        <v>1</v>
      </c>
      <c r="G1255" s="25"/>
      <c r="H1255" s="99" t="str">
        <f t="shared" ref="H1255" si="6549">IF($G1255="","",IF($E1255=1,ROUNDDOWN($G1255*7.4/1000,0),ROUNDDOWN($G1255*6/1000,0)))</f>
        <v/>
      </c>
      <c r="I1255" s="101"/>
      <c r="J1255" s="99" t="str">
        <f t="shared" ref="J1255" si="6550">IF($G1255="","",ROUNDDOWN($G1255*2/1000,0))</f>
        <v/>
      </c>
      <c r="K1255" s="101"/>
      <c r="L1255" s="99" t="str">
        <f t="shared" ref="L1255" si="6551">IF(G1255="","",ROUNDDOWN($G1255*2/1000,0))</f>
        <v/>
      </c>
      <c r="M1255" s="100"/>
      <c r="N1255" s="91" t="str">
        <f t="shared" ref="N1255" si="6552">IF(AND($C1255="",$C1257=""),"",ABS($C1255-$C1257)+1)</f>
        <v/>
      </c>
      <c r="O1255" s="120" t="str">
        <f t="shared" ref="O1255" si="6553">REPLACE($O$7,1,2,"差１")</f>
        <v>差１</v>
      </c>
      <c r="P1255" s="113" t="str">
        <f t="shared" ref="P1255" si="6554">IF($I1257="","",$I1257*$N1255)</f>
        <v/>
      </c>
      <c r="Q1255" s="102" t="str">
        <f t="shared" ref="Q1255" si="6555">IF($K1257="","",$K1257*$N1255)</f>
        <v/>
      </c>
      <c r="R1255" s="102" t="str">
        <f t="shared" ref="R1255" si="6556">IF($M1257="","",$M1257*$N1255)</f>
        <v/>
      </c>
      <c r="S1255" s="111"/>
      <c r="U1255" s="16"/>
      <c r="V1255" s="16"/>
      <c r="W1255" s="16"/>
      <c r="X1255" s="16"/>
    </row>
    <row r="1256" spans="1:24" ht="14.25" thickBot="1" x14ac:dyDescent="0.2">
      <c r="A1256" s="107"/>
      <c r="B1256" s="65"/>
      <c r="C1256" s="116" t="s">
        <v>11</v>
      </c>
      <c r="D1256" s="117"/>
      <c r="E1256" s="95"/>
      <c r="F1256" s="33" t="s">
        <v>2</v>
      </c>
      <c r="G1256" s="26"/>
      <c r="H1256" s="97" t="str">
        <f t="shared" ref="H1256" si="6557">IF($G1256="","",IF($E1255=1,ROUNDDOWN($G1256*7.4/1000,0),ROUNDDOWN($G1256*6/1000,0)))</f>
        <v/>
      </c>
      <c r="I1256" s="98"/>
      <c r="J1256" s="97" t="str">
        <f t="shared" ref="J1256" si="6558">IF(G1256="","",ROUNDDOWN(G1256*2/1000,0))</f>
        <v/>
      </c>
      <c r="K1256" s="98"/>
      <c r="L1256" s="97" t="str">
        <f t="shared" ref="L1256" si="6559">IF($G1256="","",ROUNDDOWN($G1256*2/1000,0))</f>
        <v/>
      </c>
      <c r="M1256" s="105"/>
      <c r="N1256" s="92"/>
      <c r="O1256" s="120"/>
      <c r="P1256" s="114"/>
      <c r="Q1256" s="103"/>
      <c r="R1256" s="103"/>
      <c r="S1256" s="111"/>
      <c r="U1256" s="16"/>
      <c r="V1256" s="16"/>
      <c r="W1256" s="16"/>
      <c r="X1256" s="16"/>
    </row>
    <row r="1257" spans="1:24" ht="14.25" thickBot="1" x14ac:dyDescent="0.2">
      <c r="A1257" s="107"/>
      <c r="B1257" s="65"/>
      <c r="C1257" s="34"/>
      <c r="D1257" s="22" t="s">
        <v>31</v>
      </c>
      <c r="E1257" s="96"/>
      <c r="F1257" s="23" t="str">
        <f t="shared" ref="F1257" si="6560">$O$9</f>
        <v>差１</v>
      </c>
      <c r="G1257" s="7" t="str">
        <f t="shared" ref="G1257" si="6561">IF(AND($G1255="",$G1256="",""),"",$G1255-$G1256)</f>
        <v/>
      </c>
      <c r="H1257" s="8" t="s">
        <v>4</v>
      </c>
      <c r="I1257" s="9" t="str">
        <f t="shared" ref="I1257" si="6562">IF(AND($H1255="",$H1256=""),"",$H1255-$H1256)</f>
        <v/>
      </c>
      <c r="J1257" s="8" t="s">
        <v>5</v>
      </c>
      <c r="K1257" s="9" t="str">
        <f t="shared" ref="K1257" si="6563">IF(AND($J1255="",$J1256=""),"",$J1255-$J1256)</f>
        <v/>
      </c>
      <c r="L1257" s="10" t="s">
        <v>6</v>
      </c>
      <c r="M1257" s="7" t="str">
        <f t="shared" ref="M1257" si="6564">IF(AND($L1255="",$L1256=""),"",$L1255-$L1256)</f>
        <v/>
      </c>
      <c r="N1257" s="93"/>
      <c r="O1257" s="120"/>
      <c r="P1257" s="115"/>
      <c r="Q1257" s="104"/>
      <c r="R1257" s="104"/>
      <c r="S1257" s="111"/>
      <c r="U1257" s="16"/>
      <c r="V1257" s="16"/>
      <c r="W1257" s="16"/>
      <c r="X1257" s="16"/>
    </row>
    <row r="1258" spans="1:24" ht="14.25" thickBot="1" x14ac:dyDescent="0.2">
      <c r="A1258" s="107"/>
      <c r="B1258" s="66"/>
      <c r="C1258" s="31"/>
      <c r="D1258" s="20" t="s">
        <v>31</v>
      </c>
      <c r="E1258" s="94"/>
      <c r="F1258" s="24" t="s">
        <v>1</v>
      </c>
      <c r="G1258" s="26"/>
      <c r="H1258" s="86" t="str">
        <f t="shared" ref="H1258" si="6565">IF($G1258="","",IF($E1258=1,ROUNDDOWN($G1258*7.4/1000,0),ROUNDDOWN($G1258*6/1000,0)))</f>
        <v/>
      </c>
      <c r="I1258" s="87"/>
      <c r="J1258" s="86" t="str">
        <f t="shared" ref="J1258:J1259" si="6566">IF($G1258="","",ROUNDDOWN($G1258*2/1000,0))</f>
        <v/>
      </c>
      <c r="K1258" s="87"/>
      <c r="L1258" s="86" t="str">
        <f t="shared" ref="L1258:L1259" si="6567">IF($G1258="","",ROUNDDOWN($G1258*2/1000,0))</f>
        <v/>
      </c>
      <c r="M1258" s="88"/>
      <c r="N1258" s="91" t="str">
        <f t="shared" ref="N1258" si="6568">IF(AND($C1258="",$C1260=""),"",ABS($C1258-$C1260)+1)</f>
        <v/>
      </c>
      <c r="O1258" s="89" t="str">
        <f t="shared" ref="O1258" si="6569">REPLACE($O$7,1,2,"差２")</f>
        <v>差２</v>
      </c>
      <c r="P1258" s="118" t="str">
        <f t="shared" ref="P1258" si="6570">IF($I1260="","",$I1260*$N1258)</f>
        <v/>
      </c>
      <c r="Q1258" s="102" t="str">
        <f t="shared" ref="Q1258:R1258" si="6571">IF($G1260="","",$G1260*$N1258)</f>
        <v/>
      </c>
      <c r="R1258" s="102" t="str">
        <f t="shared" si="6571"/>
        <v/>
      </c>
      <c r="S1258" s="111"/>
      <c r="U1258" s="16"/>
      <c r="V1258" s="16"/>
      <c r="W1258" s="16"/>
      <c r="X1258" s="16"/>
    </row>
    <row r="1259" spans="1:24" ht="14.25" thickBot="1" x14ac:dyDescent="0.2">
      <c r="A1259" s="107"/>
      <c r="B1259" s="67"/>
      <c r="C1259" s="116" t="s">
        <v>11</v>
      </c>
      <c r="D1259" s="117"/>
      <c r="E1259" s="95"/>
      <c r="F1259" s="33" t="s">
        <v>2</v>
      </c>
      <c r="G1259" s="26"/>
      <c r="H1259" s="97" t="str">
        <f t="shared" ref="H1259" si="6572">IF($G1258="","",IF($E1258=1,ROUNDDOWN($G1259*7.4/1000,0),ROUNDDOWN($G1259*6/1000,0)))</f>
        <v/>
      </c>
      <c r="I1259" s="98"/>
      <c r="J1259" s="97" t="str">
        <f t="shared" si="6566"/>
        <v/>
      </c>
      <c r="K1259" s="98"/>
      <c r="L1259" s="97" t="str">
        <f t="shared" si="6567"/>
        <v/>
      </c>
      <c r="M1259" s="105"/>
      <c r="N1259" s="92"/>
      <c r="O1259" s="89"/>
      <c r="P1259" s="119"/>
      <c r="Q1259" s="103"/>
      <c r="R1259" s="103"/>
      <c r="S1259" s="111"/>
      <c r="U1259" s="16"/>
      <c r="V1259" s="16"/>
      <c r="W1259" s="16"/>
      <c r="X1259" s="16"/>
    </row>
    <row r="1260" spans="1:24" ht="14.25" thickBot="1" x14ac:dyDescent="0.2">
      <c r="A1260" s="107"/>
      <c r="B1260" s="67"/>
      <c r="C1260" s="37"/>
      <c r="D1260" s="38" t="s">
        <v>31</v>
      </c>
      <c r="E1260" s="96"/>
      <c r="F1260" s="39" t="str">
        <f t="shared" ref="F1260" si="6573">$O$12</f>
        <v>差２</v>
      </c>
      <c r="G1260" s="40" t="str">
        <f t="shared" ref="G1260" si="6574">IF(AND($G1258="",$G1259=""),"",$G1258-$G1259)</f>
        <v/>
      </c>
      <c r="H1260" s="41" t="s">
        <v>4</v>
      </c>
      <c r="I1260" s="42" t="str">
        <f t="shared" ref="I1260" si="6575">IF(AND($H1258="",$H1259=""),"",$H1258-$H1259)</f>
        <v/>
      </c>
      <c r="J1260" s="41" t="s">
        <v>5</v>
      </c>
      <c r="K1260" s="42" t="str">
        <f t="shared" ref="K1260" si="6576">IF(AND($J1258="",$J1259=""),"",$J1258-$J1259)</f>
        <v/>
      </c>
      <c r="L1260" s="43" t="s">
        <v>6</v>
      </c>
      <c r="M1260" s="40" t="str">
        <f t="shared" ref="M1260" si="6577">IF(AND($L1258="",$L1259=""),"",$L1258-$L1259)</f>
        <v/>
      </c>
      <c r="N1260" s="92"/>
      <c r="O1260" s="90"/>
      <c r="P1260" s="119"/>
      <c r="Q1260" s="103"/>
      <c r="R1260" s="103"/>
      <c r="S1260" s="112"/>
      <c r="U1260" s="16"/>
      <c r="V1260" s="16"/>
      <c r="W1260" s="16"/>
      <c r="X1260" s="16"/>
    </row>
    <row r="1261" spans="1:24" ht="15" thickTop="1" thickBot="1" x14ac:dyDescent="0.2">
      <c r="A1261" s="108"/>
      <c r="B1261" s="62" t="s">
        <v>18</v>
      </c>
      <c r="C1261" s="63"/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4"/>
      <c r="P1261" s="44" t="str">
        <f t="shared" ref="P1261" si="6578">IF(AND($P1255="",$P1258=""),"",SUM($P1255:$P1258))</f>
        <v/>
      </c>
      <c r="Q1261" s="45" t="str">
        <f t="shared" ref="Q1261" si="6579">IF(AND(Q1255="",Q1258=""),"",SUM(Q1255:Q1258))</f>
        <v/>
      </c>
      <c r="R1261" s="45" t="str">
        <f t="shared" ref="R1261" si="6580">IF(AND($R1255="",$R1258=""),"",SUM($R1255:$R1258))</f>
        <v/>
      </c>
      <c r="S1261" s="46" t="str">
        <f t="shared" ref="S1261" si="6581">IF(AND($P1261="",$Q1261="",$R1261=""),"",SUM($P1261:$R1261))</f>
        <v/>
      </c>
      <c r="T1261" s="52">
        <v>179</v>
      </c>
      <c r="U1261" s="53" t="str">
        <f t="shared" ref="U1261" si="6582">P1261</f>
        <v/>
      </c>
      <c r="V1261" s="53" t="str">
        <f t="shared" ref="V1261" si="6583">Q1261</f>
        <v/>
      </c>
      <c r="W1261" s="53" t="str">
        <f t="shared" ref="W1261" si="6584">R1261</f>
        <v/>
      </c>
      <c r="X1261" s="53" t="str">
        <f t="shared" ref="X1261" si="6585">S1261</f>
        <v/>
      </c>
    </row>
    <row r="1262" spans="1:24" ht="14.25" thickBot="1" x14ac:dyDescent="0.2">
      <c r="A1262" s="106" t="str" cm="1">
        <f t="array" aca="1" ref="A1262" ca="1">IF($B1262="","",IF(ISNUMBER(OFFSET(INDIRECT(ADDRESS(ROW(),COLUMN())),-7,0)),OFFSET(INDIRECT(ADDRESS(ROW(),COLUMN())),-7,0)+1,1))</f>
        <v/>
      </c>
      <c r="B1262" s="65"/>
      <c r="C1262" s="31"/>
      <c r="D1262" s="20" t="s">
        <v>31</v>
      </c>
      <c r="E1262" s="94" t="s">
        <v>30</v>
      </c>
      <c r="F1262" s="21" t="s">
        <v>1</v>
      </c>
      <c r="G1262" s="25"/>
      <c r="H1262" s="99" t="str">
        <f t="shared" ref="H1262" si="6586">IF($G1262="","",IF($E1262=1,ROUNDDOWN($G1262*7.4/1000,0),ROUNDDOWN($G1262*6/1000,0)))</f>
        <v/>
      </c>
      <c r="I1262" s="101"/>
      <c r="J1262" s="99" t="str">
        <f t="shared" ref="J1262" si="6587">IF($G1262="","",ROUNDDOWN($G1262*2/1000,0))</f>
        <v/>
      </c>
      <c r="K1262" s="101"/>
      <c r="L1262" s="99" t="str">
        <f t="shared" ref="L1262" si="6588">IF(G1262="","",ROUNDDOWN($G1262*2/1000,0))</f>
        <v/>
      </c>
      <c r="M1262" s="100"/>
      <c r="N1262" s="91" t="str">
        <f t="shared" ref="N1262" si="6589">IF(AND($C1262="",$C1264=""),"",ABS($C1262-$C1264)+1)</f>
        <v/>
      </c>
      <c r="O1262" s="120" t="str">
        <f t="shared" ref="O1262" si="6590">REPLACE($O$7,1,2,"差１")</f>
        <v>差１</v>
      </c>
      <c r="P1262" s="113" t="str">
        <f t="shared" ref="P1262" si="6591">IF($I1264="","",$I1264*$N1262)</f>
        <v/>
      </c>
      <c r="Q1262" s="102" t="str">
        <f t="shared" ref="Q1262" si="6592">IF($K1264="","",$K1264*$N1262)</f>
        <v/>
      </c>
      <c r="R1262" s="102" t="str">
        <f t="shared" ref="R1262" si="6593">IF($M1264="","",$M1264*$N1262)</f>
        <v/>
      </c>
      <c r="S1262" s="111"/>
      <c r="U1262" s="16"/>
      <c r="V1262" s="16"/>
      <c r="W1262" s="16"/>
      <c r="X1262" s="16"/>
    </row>
    <row r="1263" spans="1:24" ht="14.25" thickBot="1" x14ac:dyDescent="0.2">
      <c r="A1263" s="107"/>
      <c r="B1263" s="65"/>
      <c r="C1263" s="116" t="s">
        <v>11</v>
      </c>
      <c r="D1263" s="117"/>
      <c r="E1263" s="95"/>
      <c r="F1263" s="33" t="s">
        <v>2</v>
      </c>
      <c r="G1263" s="26"/>
      <c r="H1263" s="97" t="str">
        <f t="shared" ref="H1263" si="6594">IF($G1263="","",IF($E1262=1,ROUNDDOWN($G1263*7.4/1000,0),ROUNDDOWN($G1263*6/1000,0)))</f>
        <v/>
      </c>
      <c r="I1263" s="98"/>
      <c r="J1263" s="97" t="str">
        <f t="shared" ref="J1263" si="6595">IF(G1263="","",ROUNDDOWN(G1263*2/1000,0))</f>
        <v/>
      </c>
      <c r="K1263" s="98"/>
      <c r="L1263" s="97" t="str">
        <f t="shared" ref="L1263" si="6596">IF($G1263="","",ROUNDDOWN($G1263*2/1000,0))</f>
        <v/>
      </c>
      <c r="M1263" s="105"/>
      <c r="N1263" s="92"/>
      <c r="O1263" s="120"/>
      <c r="P1263" s="114"/>
      <c r="Q1263" s="103"/>
      <c r="R1263" s="103"/>
      <c r="S1263" s="111"/>
      <c r="U1263" s="16"/>
      <c r="V1263" s="16"/>
      <c r="W1263" s="16"/>
      <c r="X1263" s="16"/>
    </row>
    <row r="1264" spans="1:24" ht="14.25" thickBot="1" x14ac:dyDescent="0.2">
      <c r="A1264" s="107"/>
      <c r="B1264" s="65"/>
      <c r="C1264" s="34"/>
      <c r="D1264" s="22" t="s">
        <v>31</v>
      </c>
      <c r="E1264" s="96"/>
      <c r="F1264" s="23" t="str">
        <f t="shared" ref="F1264" si="6597">$O$9</f>
        <v>差１</v>
      </c>
      <c r="G1264" s="7" t="str">
        <f t="shared" ref="G1264" si="6598">IF(AND($G1262="",$G1263="",""),"",$G1262-$G1263)</f>
        <v/>
      </c>
      <c r="H1264" s="8" t="s">
        <v>4</v>
      </c>
      <c r="I1264" s="9" t="str">
        <f t="shared" ref="I1264" si="6599">IF(AND($H1262="",$H1263=""),"",$H1262-$H1263)</f>
        <v/>
      </c>
      <c r="J1264" s="8" t="s">
        <v>5</v>
      </c>
      <c r="K1264" s="9" t="str">
        <f t="shared" ref="K1264" si="6600">IF(AND($J1262="",$J1263=""),"",$J1262-$J1263)</f>
        <v/>
      </c>
      <c r="L1264" s="10" t="s">
        <v>6</v>
      </c>
      <c r="M1264" s="7" t="str">
        <f t="shared" ref="M1264" si="6601">IF(AND($L1262="",$L1263=""),"",$L1262-$L1263)</f>
        <v/>
      </c>
      <c r="N1264" s="93"/>
      <c r="O1264" s="120"/>
      <c r="P1264" s="115"/>
      <c r="Q1264" s="104"/>
      <c r="R1264" s="104"/>
      <c r="S1264" s="111"/>
      <c r="U1264" s="16"/>
      <c r="V1264" s="16"/>
      <c r="W1264" s="16"/>
      <c r="X1264" s="16"/>
    </row>
    <row r="1265" spans="1:24" ht="14.25" thickBot="1" x14ac:dyDescent="0.2">
      <c r="A1265" s="107"/>
      <c r="B1265" s="66"/>
      <c r="C1265" s="31"/>
      <c r="D1265" s="20" t="s">
        <v>31</v>
      </c>
      <c r="E1265" s="94"/>
      <c r="F1265" s="24" t="s">
        <v>1</v>
      </c>
      <c r="G1265" s="26"/>
      <c r="H1265" s="86" t="str">
        <f t="shared" ref="H1265" si="6602">IF($G1265="","",IF($E1265=1,ROUNDDOWN($G1265*7.4/1000,0),ROUNDDOWN($G1265*6/1000,0)))</f>
        <v/>
      </c>
      <c r="I1265" s="87"/>
      <c r="J1265" s="86" t="str">
        <f t="shared" ref="J1265:J1266" si="6603">IF($G1265="","",ROUNDDOWN($G1265*2/1000,0))</f>
        <v/>
      </c>
      <c r="K1265" s="87"/>
      <c r="L1265" s="86" t="str">
        <f t="shared" ref="L1265:L1266" si="6604">IF($G1265="","",ROUNDDOWN($G1265*2/1000,0))</f>
        <v/>
      </c>
      <c r="M1265" s="88"/>
      <c r="N1265" s="91" t="str">
        <f t="shared" ref="N1265" si="6605">IF(AND($C1265="",$C1267=""),"",ABS($C1265-$C1267)+1)</f>
        <v/>
      </c>
      <c r="O1265" s="89" t="str">
        <f t="shared" ref="O1265" si="6606">REPLACE($O$7,1,2,"差２")</f>
        <v>差２</v>
      </c>
      <c r="P1265" s="118" t="str">
        <f t="shared" ref="P1265" si="6607">IF($I1267="","",$I1267*$N1265)</f>
        <v/>
      </c>
      <c r="Q1265" s="102" t="str">
        <f t="shared" ref="Q1265:R1265" si="6608">IF($G1267="","",$G1267*$N1265)</f>
        <v/>
      </c>
      <c r="R1265" s="102" t="str">
        <f t="shared" si="6608"/>
        <v/>
      </c>
      <c r="S1265" s="111"/>
      <c r="U1265" s="16"/>
      <c r="V1265" s="16"/>
      <c r="W1265" s="16"/>
      <c r="X1265" s="16"/>
    </row>
    <row r="1266" spans="1:24" ht="14.25" thickBot="1" x14ac:dyDescent="0.2">
      <c r="A1266" s="107"/>
      <c r="B1266" s="67"/>
      <c r="C1266" s="116" t="s">
        <v>11</v>
      </c>
      <c r="D1266" s="117"/>
      <c r="E1266" s="95"/>
      <c r="F1266" s="33" t="s">
        <v>2</v>
      </c>
      <c r="G1266" s="26"/>
      <c r="H1266" s="97" t="str">
        <f t="shared" ref="H1266" si="6609">IF($G1265="","",IF($E1265=1,ROUNDDOWN($G1266*7.4/1000,0),ROUNDDOWN($G1266*6/1000,0)))</f>
        <v/>
      </c>
      <c r="I1266" s="98"/>
      <c r="J1266" s="97" t="str">
        <f t="shared" si="6603"/>
        <v/>
      </c>
      <c r="K1266" s="98"/>
      <c r="L1266" s="97" t="str">
        <f t="shared" si="6604"/>
        <v/>
      </c>
      <c r="M1266" s="105"/>
      <c r="N1266" s="92"/>
      <c r="O1266" s="89"/>
      <c r="P1266" s="119"/>
      <c r="Q1266" s="103"/>
      <c r="R1266" s="103"/>
      <c r="S1266" s="111"/>
      <c r="U1266" s="16"/>
      <c r="V1266" s="16"/>
      <c r="W1266" s="16"/>
      <c r="X1266" s="16"/>
    </row>
    <row r="1267" spans="1:24" ht="14.25" thickBot="1" x14ac:dyDescent="0.2">
      <c r="A1267" s="107"/>
      <c r="B1267" s="67"/>
      <c r="C1267" s="37"/>
      <c r="D1267" s="38" t="s">
        <v>31</v>
      </c>
      <c r="E1267" s="96"/>
      <c r="F1267" s="39" t="str">
        <f t="shared" ref="F1267" si="6610">$O$12</f>
        <v>差２</v>
      </c>
      <c r="G1267" s="40" t="str">
        <f t="shared" ref="G1267" si="6611">IF(AND($G1265="",$G1266=""),"",$G1265-$G1266)</f>
        <v/>
      </c>
      <c r="H1267" s="41" t="s">
        <v>4</v>
      </c>
      <c r="I1267" s="42" t="str">
        <f t="shared" ref="I1267" si="6612">IF(AND($H1265="",$H1266=""),"",$H1265-$H1266)</f>
        <v/>
      </c>
      <c r="J1267" s="41" t="s">
        <v>5</v>
      </c>
      <c r="K1267" s="42" t="str">
        <f t="shared" ref="K1267" si="6613">IF(AND($J1265="",$J1266=""),"",$J1265-$J1266)</f>
        <v/>
      </c>
      <c r="L1267" s="43" t="s">
        <v>6</v>
      </c>
      <c r="M1267" s="40" t="str">
        <f t="shared" ref="M1267" si="6614">IF(AND($L1265="",$L1266=""),"",$L1265-$L1266)</f>
        <v/>
      </c>
      <c r="N1267" s="92"/>
      <c r="O1267" s="90"/>
      <c r="P1267" s="119"/>
      <c r="Q1267" s="103"/>
      <c r="R1267" s="103"/>
      <c r="S1267" s="112"/>
      <c r="U1267" s="16"/>
      <c r="V1267" s="16"/>
      <c r="W1267" s="16"/>
      <c r="X1267" s="16"/>
    </row>
    <row r="1268" spans="1:24" ht="15" thickTop="1" thickBot="1" x14ac:dyDescent="0.2">
      <c r="A1268" s="108"/>
      <c r="B1268" s="62" t="s">
        <v>18</v>
      </c>
      <c r="C1268" s="63"/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4"/>
      <c r="P1268" s="44" t="str">
        <f t="shared" ref="P1268" si="6615">IF(AND($P1262="",$P1265=""),"",SUM($P1262:$P1265))</f>
        <v/>
      </c>
      <c r="Q1268" s="45" t="str">
        <f t="shared" ref="Q1268" si="6616">IF(AND(Q1262="",Q1265=""),"",SUM(Q1262:Q1265))</f>
        <v/>
      </c>
      <c r="R1268" s="45" t="str">
        <f t="shared" ref="R1268" si="6617">IF(AND($R1262="",$R1265=""),"",SUM($R1262:$R1265))</f>
        <v/>
      </c>
      <c r="S1268" s="46" t="str">
        <f t="shared" ref="S1268" si="6618">IF(AND($P1268="",$Q1268="",$R1268=""),"",SUM($P1268:$R1268))</f>
        <v/>
      </c>
      <c r="T1268" s="52">
        <v>180</v>
      </c>
      <c r="U1268" s="53" t="str">
        <f t="shared" ref="U1268" si="6619">P1268</f>
        <v/>
      </c>
      <c r="V1268" s="53" t="str">
        <f t="shared" ref="V1268" si="6620">Q1268</f>
        <v/>
      </c>
      <c r="W1268" s="53" t="str">
        <f t="shared" ref="W1268" si="6621">R1268</f>
        <v/>
      </c>
      <c r="X1268" s="53" t="str">
        <f t="shared" ref="X1268" si="6622">S1268</f>
        <v/>
      </c>
    </row>
    <row r="1269" spans="1:24" ht="14.25" thickBot="1" x14ac:dyDescent="0.2">
      <c r="A1269" s="106" t="str" cm="1">
        <f t="array" aca="1" ref="A1269" ca="1">IF($B1269="","",IF(ISNUMBER(OFFSET(INDIRECT(ADDRESS(ROW(),COLUMN())),-7,0)),OFFSET(INDIRECT(ADDRESS(ROW(),COLUMN())),-7,0)+1,1))</f>
        <v/>
      </c>
      <c r="B1269" s="65"/>
      <c r="C1269" s="31"/>
      <c r="D1269" s="20" t="s">
        <v>31</v>
      </c>
      <c r="E1269" s="94" t="s">
        <v>30</v>
      </c>
      <c r="F1269" s="21" t="s">
        <v>1</v>
      </c>
      <c r="G1269" s="25"/>
      <c r="H1269" s="99" t="str">
        <f t="shared" ref="H1269" si="6623">IF($G1269="","",IF($E1269=1,ROUNDDOWN($G1269*7.4/1000,0),ROUNDDOWN($G1269*6/1000,0)))</f>
        <v/>
      </c>
      <c r="I1269" s="101"/>
      <c r="J1269" s="99" t="str">
        <f t="shared" ref="J1269" si="6624">IF($G1269="","",ROUNDDOWN($G1269*2/1000,0))</f>
        <v/>
      </c>
      <c r="K1269" s="101"/>
      <c r="L1269" s="99" t="str">
        <f t="shared" ref="L1269" si="6625">IF(G1269="","",ROUNDDOWN($G1269*2/1000,0))</f>
        <v/>
      </c>
      <c r="M1269" s="100"/>
      <c r="N1269" s="91" t="str">
        <f t="shared" ref="N1269" si="6626">IF(AND($C1269="",$C1271=""),"",ABS($C1269-$C1271)+1)</f>
        <v/>
      </c>
      <c r="O1269" s="120" t="str">
        <f t="shared" ref="O1269" si="6627">REPLACE($O$7,1,2,"差１")</f>
        <v>差１</v>
      </c>
      <c r="P1269" s="113" t="str">
        <f t="shared" ref="P1269" si="6628">IF($I1271="","",$I1271*$N1269)</f>
        <v/>
      </c>
      <c r="Q1269" s="102" t="str">
        <f t="shared" ref="Q1269" si="6629">IF($K1271="","",$K1271*$N1269)</f>
        <v/>
      </c>
      <c r="R1269" s="102" t="str">
        <f t="shared" ref="R1269" si="6630">IF($M1271="","",$M1271*$N1269)</f>
        <v/>
      </c>
      <c r="S1269" s="111"/>
      <c r="U1269" s="16"/>
      <c r="V1269" s="16"/>
      <c r="W1269" s="16"/>
      <c r="X1269" s="16"/>
    </row>
    <row r="1270" spans="1:24" ht="14.25" thickBot="1" x14ac:dyDescent="0.2">
      <c r="A1270" s="107"/>
      <c r="B1270" s="65"/>
      <c r="C1270" s="116" t="s">
        <v>11</v>
      </c>
      <c r="D1270" s="117"/>
      <c r="E1270" s="95"/>
      <c r="F1270" s="33" t="s">
        <v>2</v>
      </c>
      <c r="G1270" s="26"/>
      <c r="H1270" s="97" t="str">
        <f t="shared" ref="H1270" si="6631">IF($G1270="","",IF($E1269=1,ROUNDDOWN($G1270*7.4/1000,0),ROUNDDOWN($G1270*6/1000,0)))</f>
        <v/>
      </c>
      <c r="I1270" s="98"/>
      <c r="J1270" s="97" t="str">
        <f t="shared" ref="J1270" si="6632">IF(G1270="","",ROUNDDOWN(G1270*2/1000,0))</f>
        <v/>
      </c>
      <c r="K1270" s="98"/>
      <c r="L1270" s="97" t="str">
        <f t="shared" ref="L1270" si="6633">IF($G1270="","",ROUNDDOWN($G1270*2/1000,0))</f>
        <v/>
      </c>
      <c r="M1270" s="105"/>
      <c r="N1270" s="92"/>
      <c r="O1270" s="120"/>
      <c r="P1270" s="114"/>
      <c r="Q1270" s="103"/>
      <c r="R1270" s="103"/>
      <c r="S1270" s="111"/>
      <c r="U1270" s="16"/>
      <c r="V1270" s="16"/>
      <c r="W1270" s="16"/>
      <c r="X1270" s="16"/>
    </row>
    <row r="1271" spans="1:24" ht="14.25" thickBot="1" x14ac:dyDescent="0.2">
      <c r="A1271" s="107"/>
      <c r="B1271" s="65"/>
      <c r="C1271" s="34"/>
      <c r="D1271" s="22" t="s">
        <v>31</v>
      </c>
      <c r="E1271" s="96"/>
      <c r="F1271" s="23" t="str">
        <f t="shared" ref="F1271" si="6634">$O$9</f>
        <v>差１</v>
      </c>
      <c r="G1271" s="7" t="str">
        <f t="shared" ref="G1271" si="6635">IF(AND($G1269="",$G1270="",""),"",$G1269-$G1270)</f>
        <v/>
      </c>
      <c r="H1271" s="8" t="s">
        <v>4</v>
      </c>
      <c r="I1271" s="9" t="str">
        <f t="shared" ref="I1271" si="6636">IF(AND($H1269="",$H1270=""),"",$H1269-$H1270)</f>
        <v/>
      </c>
      <c r="J1271" s="8" t="s">
        <v>5</v>
      </c>
      <c r="K1271" s="9" t="str">
        <f t="shared" ref="K1271" si="6637">IF(AND($J1269="",$J1270=""),"",$J1269-$J1270)</f>
        <v/>
      </c>
      <c r="L1271" s="10" t="s">
        <v>6</v>
      </c>
      <c r="M1271" s="7" t="str">
        <f t="shared" ref="M1271" si="6638">IF(AND($L1269="",$L1270=""),"",$L1269-$L1270)</f>
        <v/>
      </c>
      <c r="N1271" s="93"/>
      <c r="O1271" s="120"/>
      <c r="P1271" s="115"/>
      <c r="Q1271" s="104"/>
      <c r="R1271" s="104"/>
      <c r="S1271" s="111"/>
      <c r="U1271" s="16"/>
      <c r="V1271" s="16"/>
      <c r="W1271" s="16"/>
      <c r="X1271" s="16"/>
    </row>
    <row r="1272" spans="1:24" ht="14.25" thickBot="1" x14ac:dyDescent="0.2">
      <c r="A1272" s="107"/>
      <c r="B1272" s="66"/>
      <c r="C1272" s="31"/>
      <c r="D1272" s="20" t="s">
        <v>31</v>
      </c>
      <c r="E1272" s="94"/>
      <c r="F1272" s="24" t="s">
        <v>1</v>
      </c>
      <c r="G1272" s="26"/>
      <c r="H1272" s="86" t="str">
        <f t="shared" ref="H1272" si="6639">IF($G1272="","",IF($E1272=1,ROUNDDOWN($G1272*7.4/1000,0),ROUNDDOWN($G1272*6/1000,0)))</f>
        <v/>
      </c>
      <c r="I1272" s="87"/>
      <c r="J1272" s="86" t="str">
        <f t="shared" ref="J1272:J1273" si="6640">IF($G1272="","",ROUNDDOWN($G1272*2/1000,0))</f>
        <v/>
      </c>
      <c r="K1272" s="87"/>
      <c r="L1272" s="86" t="str">
        <f t="shared" ref="L1272:L1273" si="6641">IF($G1272="","",ROUNDDOWN($G1272*2/1000,0))</f>
        <v/>
      </c>
      <c r="M1272" s="88"/>
      <c r="N1272" s="91" t="str">
        <f t="shared" ref="N1272" si="6642">IF(AND($C1272="",$C1274=""),"",ABS($C1272-$C1274)+1)</f>
        <v/>
      </c>
      <c r="O1272" s="89" t="str">
        <f t="shared" ref="O1272" si="6643">REPLACE($O$7,1,2,"差２")</f>
        <v>差２</v>
      </c>
      <c r="P1272" s="118" t="str">
        <f t="shared" ref="P1272" si="6644">IF($I1274="","",$I1274*$N1272)</f>
        <v/>
      </c>
      <c r="Q1272" s="102" t="str">
        <f t="shared" ref="Q1272:R1272" si="6645">IF($G1274="","",$G1274*$N1272)</f>
        <v/>
      </c>
      <c r="R1272" s="102" t="str">
        <f t="shared" si="6645"/>
        <v/>
      </c>
      <c r="S1272" s="111"/>
      <c r="U1272" s="16"/>
      <c r="V1272" s="16"/>
      <c r="W1272" s="16"/>
      <c r="X1272" s="16"/>
    </row>
    <row r="1273" spans="1:24" ht="14.25" thickBot="1" x14ac:dyDescent="0.2">
      <c r="A1273" s="107"/>
      <c r="B1273" s="67"/>
      <c r="C1273" s="116" t="s">
        <v>11</v>
      </c>
      <c r="D1273" s="117"/>
      <c r="E1273" s="95"/>
      <c r="F1273" s="33" t="s">
        <v>2</v>
      </c>
      <c r="G1273" s="26"/>
      <c r="H1273" s="97" t="str">
        <f t="shared" ref="H1273" si="6646">IF($G1272="","",IF($E1272=1,ROUNDDOWN($G1273*7.4/1000,0),ROUNDDOWN($G1273*6/1000,0)))</f>
        <v/>
      </c>
      <c r="I1273" s="98"/>
      <c r="J1273" s="97" t="str">
        <f t="shared" si="6640"/>
        <v/>
      </c>
      <c r="K1273" s="98"/>
      <c r="L1273" s="97" t="str">
        <f t="shared" si="6641"/>
        <v/>
      </c>
      <c r="M1273" s="105"/>
      <c r="N1273" s="92"/>
      <c r="O1273" s="89"/>
      <c r="P1273" s="119"/>
      <c r="Q1273" s="103"/>
      <c r="R1273" s="103"/>
      <c r="S1273" s="111"/>
      <c r="U1273" s="16"/>
      <c r="V1273" s="16"/>
      <c r="W1273" s="16"/>
      <c r="X1273" s="16"/>
    </row>
    <row r="1274" spans="1:24" ht="14.25" thickBot="1" x14ac:dyDescent="0.2">
      <c r="A1274" s="107"/>
      <c r="B1274" s="67"/>
      <c r="C1274" s="37"/>
      <c r="D1274" s="38" t="s">
        <v>31</v>
      </c>
      <c r="E1274" s="96"/>
      <c r="F1274" s="39" t="str">
        <f t="shared" ref="F1274" si="6647">$O$12</f>
        <v>差２</v>
      </c>
      <c r="G1274" s="40" t="str">
        <f t="shared" ref="G1274" si="6648">IF(AND($G1272="",$G1273=""),"",$G1272-$G1273)</f>
        <v/>
      </c>
      <c r="H1274" s="41" t="s">
        <v>4</v>
      </c>
      <c r="I1274" s="42" t="str">
        <f t="shared" ref="I1274" si="6649">IF(AND($H1272="",$H1273=""),"",$H1272-$H1273)</f>
        <v/>
      </c>
      <c r="J1274" s="41" t="s">
        <v>5</v>
      </c>
      <c r="K1274" s="42" t="str">
        <f t="shared" ref="K1274" si="6650">IF(AND($J1272="",$J1273=""),"",$J1272-$J1273)</f>
        <v/>
      </c>
      <c r="L1274" s="43" t="s">
        <v>6</v>
      </c>
      <c r="M1274" s="40" t="str">
        <f t="shared" ref="M1274" si="6651">IF(AND($L1272="",$L1273=""),"",$L1272-$L1273)</f>
        <v/>
      </c>
      <c r="N1274" s="92"/>
      <c r="O1274" s="90"/>
      <c r="P1274" s="119"/>
      <c r="Q1274" s="103"/>
      <c r="R1274" s="103"/>
      <c r="S1274" s="112"/>
      <c r="U1274" s="16"/>
      <c r="V1274" s="16"/>
      <c r="W1274" s="16"/>
      <c r="X1274" s="16"/>
    </row>
    <row r="1275" spans="1:24" ht="15" thickTop="1" thickBot="1" x14ac:dyDescent="0.2">
      <c r="A1275" s="108"/>
      <c r="B1275" s="62" t="s">
        <v>18</v>
      </c>
      <c r="C1275" s="63"/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4"/>
      <c r="P1275" s="44" t="str">
        <f t="shared" ref="P1275" si="6652">IF(AND($P1269="",$P1272=""),"",SUM($P1269:$P1272))</f>
        <v/>
      </c>
      <c r="Q1275" s="45" t="str">
        <f t="shared" ref="Q1275" si="6653">IF(AND(Q1269="",Q1272=""),"",SUM(Q1269:Q1272))</f>
        <v/>
      </c>
      <c r="R1275" s="45" t="str">
        <f t="shared" ref="R1275" si="6654">IF(AND($R1269="",$R1272=""),"",SUM($R1269:$R1272))</f>
        <v/>
      </c>
      <c r="S1275" s="46" t="str">
        <f t="shared" ref="S1275" si="6655">IF(AND($P1275="",$Q1275="",$R1275=""),"",SUM($P1275:$R1275))</f>
        <v/>
      </c>
      <c r="T1275" s="52">
        <v>181</v>
      </c>
      <c r="U1275" s="53" t="str">
        <f t="shared" ref="U1275" si="6656">P1275</f>
        <v/>
      </c>
      <c r="V1275" s="53" t="str">
        <f t="shared" ref="V1275" si="6657">Q1275</f>
        <v/>
      </c>
      <c r="W1275" s="53" t="str">
        <f t="shared" ref="W1275" si="6658">R1275</f>
        <v/>
      </c>
      <c r="X1275" s="53" t="str">
        <f t="shared" ref="X1275" si="6659">S1275</f>
        <v/>
      </c>
    </row>
    <row r="1276" spans="1:24" ht="14.25" thickBot="1" x14ac:dyDescent="0.2">
      <c r="A1276" s="106" t="str" cm="1">
        <f t="array" aca="1" ref="A1276" ca="1">IF($B1276="","",IF(ISNUMBER(OFFSET(INDIRECT(ADDRESS(ROW(),COLUMN())),-7,0)),OFFSET(INDIRECT(ADDRESS(ROW(),COLUMN())),-7,0)+1,1))</f>
        <v/>
      </c>
      <c r="B1276" s="65"/>
      <c r="C1276" s="31"/>
      <c r="D1276" s="20" t="s">
        <v>31</v>
      </c>
      <c r="E1276" s="94" t="s">
        <v>30</v>
      </c>
      <c r="F1276" s="21" t="s">
        <v>1</v>
      </c>
      <c r="G1276" s="25"/>
      <c r="H1276" s="99" t="str">
        <f t="shared" ref="H1276" si="6660">IF($G1276="","",IF($E1276=1,ROUNDDOWN($G1276*7.4/1000,0),ROUNDDOWN($G1276*6/1000,0)))</f>
        <v/>
      </c>
      <c r="I1276" s="101"/>
      <c r="J1276" s="99" t="str">
        <f t="shared" ref="J1276" si="6661">IF($G1276="","",ROUNDDOWN($G1276*2/1000,0))</f>
        <v/>
      </c>
      <c r="K1276" s="101"/>
      <c r="L1276" s="99" t="str">
        <f t="shared" ref="L1276" si="6662">IF(G1276="","",ROUNDDOWN($G1276*2/1000,0))</f>
        <v/>
      </c>
      <c r="M1276" s="100"/>
      <c r="N1276" s="91" t="str">
        <f t="shared" ref="N1276" si="6663">IF(AND($C1276="",$C1278=""),"",ABS($C1276-$C1278)+1)</f>
        <v/>
      </c>
      <c r="O1276" s="120" t="str">
        <f t="shared" ref="O1276" si="6664">REPLACE($O$7,1,2,"差１")</f>
        <v>差１</v>
      </c>
      <c r="P1276" s="113" t="str">
        <f t="shared" ref="P1276" si="6665">IF($I1278="","",$I1278*$N1276)</f>
        <v/>
      </c>
      <c r="Q1276" s="102" t="str">
        <f t="shared" ref="Q1276" si="6666">IF($K1278="","",$K1278*$N1276)</f>
        <v/>
      </c>
      <c r="R1276" s="102" t="str">
        <f t="shared" ref="R1276" si="6667">IF($M1278="","",$M1278*$N1276)</f>
        <v/>
      </c>
      <c r="S1276" s="111"/>
      <c r="U1276" s="16"/>
      <c r="V1276" s="16"/>
      <c r="W1276" s="16"/>
      <c r="X1276" s="16"/>
    </row>
    <row r="1277" spans="1:24" ht="14.25" thickBot="1" x14ac:dyDescent="0.2">
      <c r="A1277" s="107"/>
      <c r="B1277" s="65"/>
      <c r="C1277" s="116" t="s">
        <v>11</v>
      </c>
      <c r="D1277" s="117"/>
      <c r="E1277" s="95"/>
      <c r="F1277" s="33" t="s">
        <v>2</v>
      </c>
      <c r="G1277" s="26"/>
      <c r="H1277" s="97" t="str">
        <f t="shared" ref="H1277" si="6668">IF($G1277="","",IF($E1276=1,ROUNDDOWN($G1277*7.4/1000,0),ROUNDDOWN($G1277*6/1000,0)))</f>
        <v/>
      </c>
      <c r="I1277" s="98"/>
      <c r="J1277" s="97" t="str">
        <f t="shared" ref="J1277" si="6669">IF(G1277="","",ROUNDDOWN(G1277*2/1000,0))</f>
        <v/>
      </c>
      <c r="K1277" s="98"/>
      <c r="L1277" s="97" t="str">
        <f t="shared" ref="L1277" si="6670">IF($G1277="","",ROUNDDOWN($G1277*2/1000,0))</f>
        <v/>
      </c>
      <c r="M1277" s="105"/>
      <c r="N1277" s="92"/>
      <c r="O1277" s="120"/>
      <c r="P1277" s="114"/>
      <c r="Q1277" s="103"/>
      <c r="R1277" s="103"/>
      <c r="S1277" s="111"/>
      <c r="U1277" s="16"/>
      <c r="V1277" s="16"/>
      <c r="W1277" s="16"/>
      <c r="X1277" s="16"/>
    </row>
    <row r="1278" spans="1:24" ht="14.25" thickBot="1" x14ac:dyDescent="0.2">
      <c r="A1278" s="107"/>
      <c r="B1278" s="65"/>
      <c r="C1278" s="34"/>
      <c r="D1278" s="22" t="s">
        <v>31</v>
      </c>
      <c r="E1278" s="96"/>
      <c r="F1278" s="23" t="str">
        <f t="shared" ref="F1278" si="6671">$O$9</f>
        <v>差１</v>
      </c>
      <c r="G1278" s="7" t="str">
        <f t="shared" ref="G1278" si="6672">IF(AND($G1276="",$G1277="",""),"",$G1276-$G1277)</f>
        <v/>
      </c>
      <c r="H1278" s="8" t="s">
        <v>4</v>
      </c>
      <c r="I1278" s="9" t="str">
        <f t="shared" ref="I1278" si="6673">IF(AND($H1276="",$H1277=""),"",$H1276-$H1277)</f>
        <v/>
      </c>
      <c r="J1278" s="8" t="s">
        <v>5</v>
      </c>
      <c r="K1278" s="9" t="str">
        <f t="shared" ref="K1278" si="6674">IF(AND($J1276="",$J1277=""),"",$J1276-$J1277)</f>
        <v/>
      </c>
      <c r="L1278" s="10" t="s">
        <v>6</v>
      </c>
      <c r="M1278" s="7" t="str">
        <f t="shared" ref="M1278" si="6675">IF(AND($L1276="",$L1277=""),"",$L1276-$L1277)</f>
        <v/>
      </c>
      <c r="N1278" s="93"/>
      <c r="O1278" s="120"/>
      <c r="P1278" s="115"/>
      <c r="Q1278" s="104"/>
      <c r="R1278" s="104"/>
      <c r="S1278" s="111"/>
      <c r="U1278" s="16"/>
      <c r="V1278" s="16"/>
      <c r="W1278" s="16"/>
      <c r="X1278" s="16"/>
    </row>
    <row r="1279" spans="1:24" ht="14.25" thickBot="1" x14ac:dyDescent="0.2">
      <c r="A1279" s="107"/>
      <c r="B1279" s="66"/>
      <c r="C1279" s="31"/>
      <c r="D1279" s="20" t="s">
        <v>31</v>
      </c>
      <c r="E1279" s="94"/>
      <c r="F1279" s="24" t="s">
        <v>1</v>
      </c>
      <c r="G1279" s="26"/>
      <c r="H1279" s="86" t="str">
        <f t="shared" ref="H1279" si="6676">IF($G1279="","",IF($E1279=1,ROUNDDOWN($G1279*7.4/1000,0),ROUNDDOWN($G1279*6/1000,0)))</f>
        <v/>
      </c>
      <c r="I1279" s="87"/>
      <c r="J1279" s="86" t="str">
        <f t="shared" ref="J1279:J1280" si="6677">IF($G1279="","",ROUNDDOWN($G1279*2/1000,0))</f>
        <v/>
      </c>
      <c r="K1279" s="87"/>
      <c r="L1279" s="86" t="str">
        <f t="shared" ref="L1279:L1280" si="6678">IF($G1279="","",ROUNDDOWN($G1279*2/1000,0))</f>
        <v/>
      </c>
      <c r="M1279" s="88"/>
      <c r="N1279" s="91" t="str">
        <f t="shared" ref="N1279" si="6679">IF(AND($C1279="",$C1281=""),"",ABS($C1279-$C1281)+1)</f>
        <v/>
      </c>
      <c r="O1279" s="89" t="str">
        <f t="shared" ref="O1279" si="6680">REPLACE($O$7,1,2,"差２")</f>
        <v>差２</v>
      </c>
      <c r="P1279" s="118" t="str">
        <f t="shared" ref="P1279" si="6681">IF($I1281="","",$I1281*$N1279)</f>
        <v/>
      </c>
      <c r="Q1279" s="102" t="str">
        <f t="shared" ref="Q1279:R1279" si="6682">IF($G1281="","",$G1281*$N1279)</f>
        <v/>
      </c>
      <c r="R1279" s="102" t="str">
        <f t="shared" si="6682"/>
        <v/>
      </c>
      <c r="S1279" s="111"/>
      <c r="U1279" s="16"/>
      <c r="V1279" s="16"/>
      <c r="W1279" s="16"/>
      <c r="X1279" s="16"/>
    </row>
    <row r="1280" spans="1:24" ht="14.25" thickBot="1" x14ac:dyDescent="0.2">
      <c r="A1280" s="107"/>
      <c r="B1280" s="67"/>
      <c r="C1280" s="116" t="s">
        <v>11</v>
      </c>
      <c r="D1280" s="117"/>
      <c r="E1280" s="95"/>
      <c r="F1280" s="33" t="s">
        <v>2</v>
      </c>
      <c r="G1280" s="26"/>
      <c r="H1280" s="97" t="str">
        <f t="shared" ref="H1280" si="6683">IF($G1279="","",IF($E1279=1,ROUNDDOWN($G1280*7.4/1000,0),ROUNDDOWN($G1280*6/1000,0)))</f>
        <v/>
      </c>
      <c r="I1280" s="98"/>
      <c r="J1280" s="97" t="str">
        <f t="shared" si="6677"/>
        <v/>
      </c>
      <c r="K1280" s="98"/>
      <c r="L1280" s="97" t="str">
        <f t="shared" si="6678"/>
        <v/>
      </c>
      <c r="M1280" s="105"/>
      <c r="N1280" s="92"/>
      <c r="O1280" s="89"/>
      <c r="P1280" s="119"/>
      <c r="Q1280" s="103"/>
      <c r="R1280" s="103"/>
      <c r="S1280" s="111"/>
      <c r="U1280" s="16"/>
      <c r="V1280" s="16"/>
      <c r="W1280" s="16"/>
      <c r="X1280" s="16"/>
    </row>
    <row r="1281" spans="1:24" ht="14.25" thickBot="1" x14ac:dyDescent="0.2">
      <c r="A1281" s="107"/>
      <c r="B1281" s="67"/>
      <c r="C1281" s="37"/>
      <c r="D1281" s="38" t="s">
        <v>31</v>
      </c>
      <c r="E1281" s="96"/>
      <c r="F1281" s="39" t="str">
        <f t="shared" ref="F1281" si="6684">$O$12</f>
        <v>差２</v>
      </c>
      <c r="G1281" s="40" t="str">
        <f t="shared" ref="G1281" si="6685">IF(AND($G1279="",$G1280=""),"",$G1279-$G1280)</f>
        <v/>
      </c>
      <c r="H1281" s="41" t="s">
        <v>4</v>
      </c>
      <c r="I1281" s="42" t="str">
        <f t="shared" ref="I1281" si="6686">IF(AND($H1279="",$H1280=""),"",$H1279-$H1280)</f>
        <v/>
      </c>
      <c r="J1281" s="41" t="s">
        <v>5</v>
      </c>
      <c r="K1281" s="42" t="str">
        <f t="shared" ref="K1281" si="6687">IF(AND($J1279="",$J1280=""),"",$J1279-$J1280)</f>
        <v/>
      </c>
      <c r="L1281" s="43" t="s">
        <v>6</v>
      </c>
      <c r="M1281" s="40" t="str">
        <f t="shared" ref="M1281" si="6688">IF(AND($L1279="",$L1280=""),"",$L1279-$L1280)</f>
        <v/>
      </c>
      <c r="N1281" s="92"/>
      <c r="O1281" s="90"/>
      <c r="P1281" s="119"/>
      <c r="Q1281" s="103"/>
      <c r="R1281" s="103"/>
      <c r="S1281" s="112"/>
      <c r="U1281" s="16"/>
      <c r="V1281" s="16"/>
      <c r="W1281" s="16"/>
      <c r="X1281" s="16"/>
    </row>
    <row r="1282" spans="1:24" ht="15" thickTop="1" thickBot="1" x14ac:dyDescent="0.2">
      <c r="A1282" s="108"/>
      <c r="B1282" s="62" t="s">
        <v>18</v>
      </c>
      <c r="C1282" s="63"/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4"/>
      <c r="P1282" s="44" t="str">
        <f t="shared" ref="P1282" si="6689">IF(AND($P1276="",$P1279=""),"",SUM($P1276:$P1279))</f>
        <v/>
      </c>
      <c r="Q1282" s="45" t="str">
        <f t="shared" ref="Q1282" si="6690">IF(AND(Q1276="",Q1279=""),"",SUM(Q1276:Q1279))</f>
        <v/>
      </c>
      <c r="R1282" s="45" t="str">
        <f t="shared" ref="R1282" si="6691">IF(AND($R1276="",$R1279=""),"",SUM($R1276:$R1279))</f>
        <v/>
      </c>
      <c r="S1282" s="46" t="str">
        <f t="shared" ref="S1282" si="6692">IF(AND($P1282="",$Q1282="",$R1282=""),"",SUM($P1282:$R1282))</f>
        <v/>
      </c>
      <c r="T1282" s="52">
        <v>182</v>
      </c>
      <c r="U1282" s="53" t="str">
        <f t="shared" ref="U1282" si="6693">P1282</f>
        <v/>
      </c>
      <c r="V1282" s="53" t="str">
        <f t="shared" ref="V1282" si="6694">Q1282</f>
        <v/>
      </c>
      <c r="W1282" s="53" t="str">
        <f t="shared" ref="W1282" si="6695">R1282</f>
        <v/>
      </c>
      <c r="X1282" s="53" t="str">
        <f t="shared" ref="X1282" si="6696">S1282</f>
        <v/>
      </c>
    </row>
    <row r="1283" spans="1:24" ht="14.25" thickBot="1" x14ac:dyDescent="0.2">
      <c r="A1283" s="106" t="str" cm="1">
        <f t="array" aca="1" ref="A1283" ca="1">IF($B1283="","",IF(ISNUMBER(OFFSET(INDIRECT(ADDRESS(ROW(),COLUMN())),-7,0)),OFFSET(INDIRECT(ADDRESS(ROW(),COLUMN())),-7,0)+1,1))</f>
        <v/>
      </c>
      <c r="B1283" s="65"/>
      <c r="C1283" s="31"/>
      <c r="D1283" s="20" t="s">
        <v>31</v>
      </c>
      <c r="E1283" s="94" t="s">
        <v>30</v>
      </c>
      <c r="F1283" s="21" t="s">
        <v>1</v>
      </c>
      <c r="G1283" s="25"/>
      <c r="H1283" s="99" t="str">
        <f t="shared" ref="H1283" si="6697">IF($G1283="","",IF($E1283=1,ROUNDDOWN($G1283*7.4/1000,0),ROUNDDOWN($G1283*6/1000,0)))</f>
        <v/>
      </c>
      <c r="I1283" s="101"/>
      <c r="J1283" s="99" t="str">
        <f t="shared" ref="J1283" si="6698">IF($G1283="","",ROUNDDOWN($G1283*2/1000,0))</f>
        <v/>
      </c>
      <c r="K1283" s="101"/>
      <c r="L1283" s="99" t="str">
        <f t="shared" ref="L1283" si="6699">IF(G1283="","",ROUNDDOWN($G1283*2/1000,0))</f>
        <v/>
      </c>
      <c r="M1283" s="100"/>
      <c r="N1283" s="91" t="str">
        <f t="shared" ref="N1283" si="6700">IF(AND($C1283="",$C1285=""),"",ABS($C1283-$C1285)+1)</f>
        <v/>
      </c>
      <c r="O1283" s="120" t="str">
        <f t="shared" ref="O1283" si="6701">REPLACE($O$7,1,2,"差１")</f>
        <v>差１</v>
      </c>
      <c r="P1283" s="113" t="str">
        <f t="shared" ref="P1283" si="6702">IF($I1285="","",$I1285*$N1283)</f>
        <v/>
      </c>
      <c r="Q1283" s="102" t="str">
        <f t="shared" ref="Q1283" si="6703">IF($K1285="","",$K1285*$N1283)</f>
        <v/>
      </c>
      <c r="R1283" s="102" t="str">
        <f t="shared" ref="R1283" si="6704">IF($M1285="","",$M1285*$N1283)</f>
        <v/>
      </c>
      <c r="S1283" s="111"/>
      <c r="U1283" s="16"/>
      <c r="V1283" s="16"/>
      <c r="W1283" s="16"/>
      <c r="X1283" s="16"/>
    </row>
    <row r="1284" spans="1:24" ht="14.25" thickBot="1" x14ac:dyDescent="0.2">
      <c r="A1284" s="107"/>
      <c r="B1284" s="65"/>
      <c r="C1284" s="116" t="s">
        <v>11</v>
      </c>
      <c r="D1284" s="117"/>
      <c r="E1284" s="95"/>
      <c r="F1284" s="33" t="s">
        <v>2</v>
      </c>
      <c r="G1284" s="26"/>
      <c r="H1284" s="97" t="str">
        <f t="shared" ref="H1284" si="6705">IF($G1284="","",IF($E1283=1,ROUNDDOWN($G1284*7.4/1000,0),ROUNDDOWN($G1284*6/1000,0)))</f>
        <v/>
      </c>
      <c r="I1284" s="98"/>
      <c r="J1284" s="97" t="str">
        <f t="shared" ref="J1284" si="6706">IF(G1284="","",ROUNDDOWN(G1284*2/1000,0))</f>
        <v/>
      </c>
      <c r="K1284" s="98"/>
      <c r="L1284" s="97" t="str">
        <f t="shared" ref="L1284" si="6707">IF($G1284="","",ROUNDDOWN($G1284*2/1000,0))</f>
        <v/>
      </c>
      <c r="M1284" s="105"/>
      <c r="N1284" s="92"/>
      <c r="O1284" s="120"/>
      <c r="P1284" s="114"/>
      <c r="Q1284" s="103"/>
      <c r="R1284" s="103"/>
      <c r="S1284" s="111"/>
      <c r="U1284" s="16"/>
      <c r="V1284" s="16"/>
      <c r="W1284" s="16"/>
      <c r="X1284" s="16"/>
    </row>
    <row r="1285" spans="1:24" ht="14.25" thickBot="1" x14ac:dyDescent="0.2">
      <c r="A1285" s="107"/>
      <c r="B1285" s="65"/>
      <c r="C1285" s="34"/>
      <c r="D1285" s="22" t="s">
        <v>31</v>
      </c>
      <c r="E1285" s="96"/>
      <c r="F1285" s="23" t="str">
        <f t="shared" ref="F1285" si="6708">$O$9</f>
        <v>差１</v>
      </c>
      <c r="G1285" s="7" t="str">
        <f t="shared" ref="G1285" si="6709">IF(AND($G1283="",$G1284="",""),"",$G1283-$G1284)</f>
        <v/>
      </c>
      <c r="H1285" s="8" t="s">
        <v>4</v>
      </c>
      <c r="I1285" s="9" t="str">
        <f t="shared" ref="I1285" si="6710">IF(AND($H1283="",$H1284=""),"",$H1283-$H1284)</f>
        <v/>
      </c>
      <c r="J1285" s="8" t="s">
        <v>5</v>
      </c>
      <c r="K1285" s="9" t="str">
        <f t="shared" ref="K1285" si="6711">IF(AND($J1283="",$J1284=""),"",$J1283-$J1284)</f>
        <v/>
      </c>
      <c r="L1285" s="10" t="s">
        <v>6</v>
      </c>
      <c r="M1285" s="7" t="str">
        <f t="shared" ref="M1285" si="6712">IF(AND($L1283="",$L1284=""),"",$L1283-$L1284)</f>
        <v/>
      </c>
      <c r="N1285" s="93"/>
      <c r="O1285" s="120"/>
      <c r="P1285" s="115"/>
      <c r="Q1285" s="104"/>
      <c r="R1285" s="104"/>
      <c r="S1285" s="111"/>
      <c r="U1285" s="16"/>
      <c r="V1285" s="16"/>
      <c r="W1285" s="16"/>
      <c r="X1285" s="16"/>
    </row>
    <row r="1286" spans="1:24" ht="14.25" thickBot="1" x14ac:dyDescent="0.2">
      <c r="A1286" s="107"/>
      <c r="B1286" s="66"/>
      <c r="C1286" s="31"/>
      <c r="D1286" s="20" t="s">
        <v>31</v>
      </c>
      <c r="E1286" s="94"/>
      <c r="F1286" s="24" t="s">
        <v>1</v>
      </c>
      <c r="G1286" s="26"/>
      <c r="H1286" s="86" t="str">
        <f t="shared" ref="H1286" si="6713">IF($G1286="","",IF($E1286=1,ROUNDDOWN($G1286*7.4/1000,0),ROUNDDOWN($G1286*6/1000,0)))</f>
        <v/>
      </c>
      <c r="I1286" s="87"/>
      <c r="J1286" s="86" t="str">
        <f t="shared" ref="J1286:J1287" si="6714">IF($G1286="","",ROUNDDOWN($G1286*2/1000,0))</f>
        <v/>
      </c>
      <c r="K1286" s="87"/>
      <c r="L1286" s="86" t="str">
        <f t="shared" ref="L1286:L1287" si="6715">IF($G1286="","",ROUNDDOWN($G1286*2/1000,0))</f>
        <v/>
      </c>
      <c r="M1286" s="88"/>
      <c r="N1286" s="91" t="str">
        <f t="shared" ref="N1286" si="6716">IF(AND($C1286="",$C1288=""),"",ABS($C1286-$C1288)+1)</f>
        <v/>
      </c>
      <c r="O1286" s="89" t="str">
        <f t="shared" ref="O1286" si="6717">REPLACE($O$7,1,2,"差２")</f>
        <v>差２</v>
      </c>
      <c r="P1286" s="118" t="str">
        <f t="shared" ref="P1286" si="6718">IF($I1288="","",$I1288*$N1286)</f>
        <v/>
      </c>
      <c r="Q1286" s="102" t="str">
        <f t="shared" ref="Q1286:R1286" si="6719">IF($G1288="","",$G1288*$N1286)</f>
        <v/>
      </c>
      <c r="R1286" s="102" t="str">
        <f t="shared" si="6719"/>
        <v/>
      </c>
      <c r="S1286" s="111"/>
      <c r="U1286" s="16"/>
      <c r="V1286" s="16"/>
      <c r="W1286" s="16"/>
      <c r="X1286" s="16"/>
    </row>
    <row r="1287" spans="1:24" ht="14.25" thickBot="1" x14ac:dyDescent="0.2">
      <c r="A1287" s="107"/>
      <c r="B1287" s="67"/>
      <c r="C1287" s="116" t="s">
        <v>11</v>
      </c>
      <c r="D1287" s="117"/>
      <c r="E1287" s="95"/>
      <c r="F1287" s="33" t="s">
        <v>2</v>
      </c>
      <c r="G1287" s="26"/>
      <c r="H1287" s="97" t="str">
        <f t="shared" ref="H1287" si="6720">IF($G1286="","",IF($E1286=1,ROUNDDOWN($G1287*7.4/1000,0),ROUNDDOWN($G1287*6/1000,0)))</f>
        <v/>
      </c>
      <c r="I1287" s="98"/>
      <c r="J1287" s="97" t="str">
        <f t="shared" si="6714"/>
        <v/>
      </c>
      <c r="K1287" s="98"/>
      <c r="L1287" s="97" t="str">
        <f t="shared" si="6715"/>
        <v/>
      </c>
      <c r="M1287" s="105"/>
      <c r="N1287" s="92"/>
      <c r="O1287" s="89"/>
      <c r="P1287" s="119"/>
      <c r="Q1287" s="103"/>
      <c r="R1287" s="103"/>
      <c r="S1287" s="111"/>
      <c r="U1287" s="16"/>
      <c r="V1287" s="16"/>
      <c r="W1287" s="16"/>
      <c r="X1287" s="16"/>
    </row>
    <row r="1288" spans="1:24" ht="14.25" thickBot="1" x14ac:dyDescent="0.2">
      <c r="A1288" s="107"/>
      <c r="B1288" s="67"/>
      <c r="C1288" s="37"/>
      <c r="D1288" s="38" t="s">
        <v>31</v>
      </c>
      <c r="E1288" s="96"/>
      <c r="F1288" s="39" t="str">
        <f t="shared" ref="F1288" si="6721">$O$12</f>
        <v>差２</v>
      </c>
      <c r="G1288" s="40" t="str">
        <f t="shared" ref="G1288" si="6722">IF(AND($G1286="",$G1287=""),"",$G1286-$G1287)</f>
        <v/>
      </c>
      <c r="H1288" s="41" t="s">
        <v>4</v>
      </c>
      <c r="I1288" s="42" t="str">
        <f t="shared" ref="I1288" si="6723">IF(AND($H1286="",$H1287=""),"",$H1286-$H1287)</f>
        <v/>
      </c>
      <c r="J1288" s="41" t="s">
        <v>5</v>
      </c>
      <c r="K1288" s="42" t="str">
        <f t="shared" ref="K1288" si="6724">IF(AND($J1286="",$J1287=""),"",$J1286-$J1287)</f>
        <v/>
      </c>
      <c r="L1288" s="43" t="s">
        <v>6</v>
      </c>
      <c r="M1288" s="40" t="str">
        <f t="shared" ref="M1288" si="6725">IF(AND($L1286="",$L1287=""),"",$L1286-$L1287)</f>
        <v/>
      </c>
      <c r="N1288" s="92"/>
      <c r="O1288" s="90"/>
      <c r="P1288" s="119"/>
      <c r="Q1288" s="103"/>
      <c r="R1288" s="103"/>
      <c r="S1288" s="112"/>
      <c r="U1288" s="16"/>
      <c r="V1288" s="16"/>
      <c r="W1288" s="16"/>
      <c r="X1288" s="16"/>
    </row>
    <row r="1289" spans="1:24" ht="15" thickTop="1" thickBot="1" x14ac:dyDescent="0.2">
      <c r="A1289" s="108"/>
      <c r="B1289" s="62" t="s">
        <v>18</v>
      </c>
      <c r="C1289" s="63"/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4"/>
      <c r="P1289" s="44" t="str">
        <f t="shared" ref="P1289" si="6726">IF(AND($P1283="",$P1286=""),"",SUM($P1283:$P1286))</f>
        <v/>
      </c>
      <c r="Q1289" s="45" t="str">
        <f t="shared" ref="Q1289" si="6727">IF(AND(Q1283="",Q1286=""),"",SUM(Q1283:Q1286))</f>
        <v/>
      </c>
      <c r="R1289" s="45" t="str">
        <f t="shared" ref="R1289" si="6728">IF(AND($R1283="",$R1286=""),"",SUM($R1283:$R1286))</f>
        <v/>
      </c>
      <c r="S1289" s="46" t="str">
        <f t="shared" ref="S1289" si="6729">IF(AND($P1289="",$Q1289="",$R1289=""),"",SUM($P1289:$R1289))</f>
        <v/>
      </c>
      <c r="T1289" s="52">
        <v>183</v>
      </c>
      <c r="U1289" s="53" t="str">
        <f t="shared" ref="U1289" si="6730">P1289</f>
        <v/>
      </c>
      <c r="V1289" s="53" t="str">
        <f t="shared" ref="V1289" si="6731">Q1289</f>
        <v/>
      </c>
      <c r="W1289" s="53" t="str">
        <f t="shared" ref="W1289" si="6732">R1289</f>
        <v/>
      </c>
      <c r="X1289" s="53" t="str">
        <f t="shared" ref="X1289" si="6733">S1289</f>
        <v/>
      </c>
    </row>
    <row r="1290" spans="1:24" ht="14.25" thickBot="1" x14ac:dyDescent="0.2">
      <c r="A1290" s="106" t="str" cm="1">
        <f t="array" aca="1" ref="A1290" ca="1">IF($B1290="","",IF(ISNUMBER(OFFSET(INDIRECT(ADDRESS(ROW(),COLUMN())),-7,0)),OFFSET(INDIRECT(ADDRESS(ROW(),COLUMN())),-7,0)+1,1))</f>
        <v/>
      </c>
      <c r="B1290" s="65"/>
      <c r="C1290" s="31"/>
      <c r="D1290" s="20" t="s">
        <v>31</v>
      </c>
      <c r="E1290" s="94" t="s">
        <v>30</v>
      </c>
      <c r="F1290" s="21" t="s">
        <v>1</v>
      </c>
      <c r="G1290" s="25"/>
      <c r="H1290" s="99" t="str">
        <f t="shared" ref="H1290" si="6734">IF($G1290="","",IF($E1290=1,ROUNDDOWN($G1290*7.4/1000,0),ROUNDDOWN($G1290*6/1000,0)))</f>
        <v/>
      </c>
      <c r="I1290" s="101"/>
      <c r="J1290" s="99" t="str">
        <f t="shared" ref="J1290" si="6735">IF($G1290="","",ROUNDDOWN($G1290*2/1000,0))</f>
        <v/>
      </c>
      <c r="K1290" s="101"/>
      <c r="L1290" s="99" t="str">
        <f t="shared" ref="L1290" si="6736">IF(G1290="","",ROUNDDOWN($G1290*2/1000,0))</f>
        <v/>
      </c>
      <c r="M1290" s="100"/>
      <c r="N1290" s="91" t="str">
        <f t="shared" ref="N1290" si="6737">IF(AND($C1290="",$C1292=""),"",ABS($C1290-$C1292)+1)</f>
        <v/>
      </c>
      <c r="O1290" s="120" t="str">
        <f t="shared" ref="O1290" si="6738">REPLACE($O$7,1,2,"差１")</f>
        <v>差１</v>
      </c>
      <c r="P1290" s="113" t="str">
        <f t="shared" ref="P1290" si="6739">IF($I1292="","",$I1292*$N1290)</f>
        <v/>
      </c>
      <c r="Q1290" s="102" t="str">
        <f t="shared" ref="Q1290" si="6740">IF($K1292="","",$K1292*$N1290)</f>
        <v/>
      </c>
      <c r="R1290" s="102" t="str">
        <f t="shared" ref="R1290" si="6741">IF($M1292="","",$M1292*$N1290)</f>
        <v/>
      </c>
      <c r="S1290" s="111"/>
      <c r="U1290" s="16"/>
      <c r="V1290" s="16"/>
      <c r="W1290" s="16"/>
      <c r="X1290" s="16"/>
    </row>
    <row r="1291" spans="1:24" ht="14.25" thickBot="1" x14ac:dyDescent="0.2">
      <c r="A1291" s="107"/>
      <c r="B1291" s="65"/>
      <c r="C1291" s="116" t="s">
        <v>11</v>
      </c>
      <c r="D1291" s="117"/>
      <c r="E1291" s="95"/>
      <c r="F1291" s="33" t="s">
        <v>2</v>
      </c>
      <c r="G1291" s="26"/>
      <c r="H1291" s="97" t="str">
        <f t="shared" ref="H1291" si="6742">IF($G1291="","",IF($E1290=1,ROUNDDOWN($G1291*7.4/1000,0),ROUNDDOWN($G1291*6/1000,0)))</f>
        <v/>
      </c>
      <c r="I1291" s="98"/>
      <c r="J1291" s="97" t="str">
        <f t="shared" ref="J1291" si="6743">IF(G1291="","",ROUNDDOWN(G1291*2/1000,0))</f>
        <v/>
      </c>
      <c r="K1291" s="98"/>
      <c r="L1291" s="97" t="str">
        <f t="shared" ref="L1291" si="6744">IF($G1291="","",ROUNDDOWN($G1291*2/1000,0))</f>
        <v/>
      </c>
      <c r="M1291" s="105"/>
      <c r="N1291" s="92"/>
      <c r="O1291" s="120"/>
      <c r="P1291" s="114"/>
      <c r="Q1291" s="103"/>
      <c r="R1291" s="103"/>
      <c r="S1291" s="111"/>
      <c r="U1291" s="16"/>
      <c r="V1291" s="16"/>
      <c r="W1291" s="16"/>
      <c r="X1291" s="16"/>
    </row>
    <row r="1292" spans="1:24" ht="14.25" thickBot="1" x14ac:dyDescent="0.2">
      <c r="A1292" s="107"/>
      <c r="B1292" s="65"/>
      <c r="C1292" s="34"/>
      <c r="D1292" s="22" t="s">
        <v>31</v>
      </c>
      <c r="E1292" s="96"/>
      <c r="F1292" s="23" t="str">
        <f t="shared" ref="F1292" si="6745">$O$9</f>
        <v>差１</v>
      </c>
      <c r="G1292" s="7" t="str">
        <f t="shared" ref="G1292" si="6746">IF(AND($G1290="",$G1291="",""),"",$G1290-$G1291)</f>
        <v/>
      </c>
      <c r="H1292" s="8" t="s">
        <v>4</v>
      </c>
      <c r="I1292" s="9" t="str">
        <f t="shared" ref="I1292" si="6747">IF(AND($H1290="",$H1291=""),"",$H1290-$H1291)</f>
        <v/>
      </c>
      <c r="J1292" s="8" t="s">
        <v>5</v>
      </c>
      <c r="K1292" s="9" t="str">
        <f t="shared" ref="K1292" si="6748">IF(AND($J1290="",$J1291=""),"",$J1290-$J1291)</f>
        <v/>
      </c>
      <c r="L1292" s="10" t="s">
        <v>6</v>
      </c>
      <c r="M1292" s="7" t="str">
        <f t="shared" ref="M1292" si="6749">IF(AND($L1290="",$L1291=""),"",$L1290-$L1291)</f>
        <v/>
      </c>
      <c r="N1292" s="93"/>
      <c r="O1292" s="120"/>
      <c r="P1292" s="115"/>
      <c r="Q1292" s="104"/>
      <c r="R1292" s="104"/>
      <c r="S1292" s="111"/>
      <c r="U1292" s="16"/>
      <c r="V1292" s="16"/>
      <c r="W1292" s="16"/>
      <c r="X1292" s="16"/>
    </row>
    <row r="1293" spans="1:24" ht="14.25" thickBot="1" x14ac:dyDescent="0.2">
      <c r="A1293" s="107"/>
      <c r="B1293" s="66"/>
      <c r="C1293" s="31"/>
      <c r="D1293" s="20" t="s">
        <v>31</v>
      </c>
      <c r="E1293" s="94"/>
      <c r="F1293" s="24" t="s">
        <v>1</v>
      </c>
      <c r="G1293" s="26"/>
      <c r="H1293" s="86" t="str">
        <f t="shared" ref="H1293" si="6750">IF($G1293="","",IF($E1293=1,ROUNDDOWN($G1293*7.4/1000,0),ROUNDDOWN($G1293*6/1000,0)))</f>
        <v/>
      </c>
      <c r="I1293" s="87"/>
      <c r="J1293" s="86" t="str">
        <f t="shared" ref="J1293:J1294" si="6751">IF($G1293="","",ROUNDDOWN($G1293*2/1000,0))</f>
        <v/>
      </c>
      <c r="K1293" s="87"/>
      <c r="L1293" s="86" t="str">
        <f t="shared" ref="L1293:L1294" si="6752">IF($G1293="","",ROUNDDOWN($G1293*2/1000,0))</f>
        <v/>
      </c>
      <c r="M1293" s="88"/>
      <c r="N1293" s="91" t="str">
        <f t="shared" ref="N1293" si="6753">IF(AND($C1293="",$C1295=""),"",ABS($C1293-$C1295)+1)</f>
        <v/>
      </c>
      <c r="O1293" s="89" t="str">
        <f t="shared" ref="O1293" si="6754">REPLACE($O$7,1,2,"差２")</f>
        <v>差２</v>
      </c>
      <c r="P1293" s="118" t="str">
        <f t="shared" ref="P1293" si="6755">IF($I1295="","",$I1295*$N1293)</f>
        <v/>
      </c>
      <c r="Q1293" s="102" t="str">
        <f t="shared" ref="Q1293:R1293" si="6756">IF($G1295="","",$G1295*$N1293)</f>
        <v/>
      </c>
      <c r="R1293" s="102" t="str">
        <f t="shared" si="6756"/>
        <v/>
      </c>
      <c r="S1293" s="111"/>
      <c r="U1293" s="16"/>
      <c r="V1293" s="16"/>
      <c r="W1293" s="16"/>
      <c r="X1293" s="16"/>
    </row>
    <row r="1294" spans="1:24" ht="14.25" thickBot="1" x14ac:dyDescent="0.2">
      <c r="A1294" s="107"/>
      <c r="B1294" s="67"/>
      <c r="C1294" s="116" t="s">
        <v>11</v>
      </c>
      <c r="D1294" s="117"/>
      <c r="E1294" s="95"/>
      <c r="F1294" s="33" t="s">
        <v>2</v>
      </c>
      <c r="G1294" s="26"/>
      <c r="H1294" s="97" t="str">
        <f t="shared" ref="H1294" si="6757">IF($G1293="","",IF($E1293=1,ROUNDDOWN($G1294*7.4/1000,0),ROUNDDOWN($G1294*6/1000,0)))</f>
        <v/>
      </c>
      <c r="I1294" s="98"/>
      <c r="J1294" s="97" t="str">
        <f t="shared" si="6751"/>
        <v/>
      </c>
      <c r="K1294" s="98"/>
      <c r="L1294" s="97" t="str">
        <f t="shared" si="6752"/>
        <v/>
      </c>
      <c r="M1294" s="105"/>
      <c r="N1294" s="92"/>
      <c r="O1294" s="89"/>
      <c r="P1294" s="119"/>
      <c r="Q1294" s="103"/>
      <c r="R1294" s="103"/>
      <c r="S1294" s="111"/>
      <c r="U1294" s="16"/>
      <c r="V1294" s="16"/>
      <c r="W1294" s="16"/>
      <c r="X1294" s="16"/>
    </row>
    <row r="1295" spans="1:24" ht="14.25" thickBot="1" x14ac:dyDescent="0.2">
      <c r="A1295" s="107"/>
      <c r="B1295" s="67"/>
      <c r="C1295" s="37"/>
      <c r="D1295" s="38" t="s">
        <v>31</v>
      </c>
      <c r="E1295" s="96"/>
      <c r="F1295" s="39" t="str">
        <f t="shared" ref="F1295" si="6758">$O$12</f>
        <v>差２</v>
      </c>
      <c r="G1295" s="40" t="str">
        <f t="shared" ref="G1295" si="6759">IF(AND($G1293="",$G1294=""),"",$G1293-$G1294)</f>
        <v/>
      </c>
      <c r="H1295" s="41" t="s">
        <v>4</v>
      </c>
      <c r="I1295" s="42" t="str">
        <f t="shared" ref="I1295" si="6760">IF(AND($H1293="",$H1294=""),"",$H1293-$H1294)</f>
        <v/>
      </c>
      <c r="J1295" s="41" t="s">
        <v>5</v>
      </c>
      <c r="K1295" s="42" t="str">
        <f t="shared" ref="K1295" si="6761">IF(AND($J1293="",$J1294=""),"",$J1293-$J1294)</f>
        <v/>
      </c>
      <c r="L1295" s="43" t="s">
        <v>6</v>
      </c>
      <c r="M1295" s="40" t="str">
        <f t="shared" ref="M1295" si="6762">IF(AND($L1293="",$L1294=""),"",$L1293-$L1294)</f>
        <v/>
      </c>
      <c r="N1295" s="92"/>
      <c r="O1295" s="90"/>
      <c r="P1295" s="119"/>
      <c r="Q1295" s="103"/>
      <c r="R1295" s="103"/>
      <c r="S1295" s="112"/>
      <c r="U1295" s="16"/>
      <c r="V1295" s="16"/>
      <c r="W1295" s="16"/>
      <c r="X1295" s="16"/>
    </row>
    <row r="1296" spans="1:24" ht="15" thickTop="1" thickBot="1" x14ac:dyDescent="0.2">
      <c r="A1296" s="108"/>
      <c r="B1296" s="62" t="s">
        <v>18</v>
      </c>
      <c r="C1296" s="63"/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4"/>
      <c r="P1296" s="44" t="str">
        <f t="shared" ref="P1296" si="6763">IF(AND($P1290="",$P1293=""),"",SUM($P1290:$P1293))</f>
        <v/>
      </c>
      <c r="Q1296" s="45" t="str">
        <f t="shared" ref="Q1296" si="6764">IF(AND(Q1290="",Q1293=""),"",SUM(Q1290:Q1293))</f>
        <v/>
      </c>
      <c r="R1296" s="45" t="str">
        <f t="shared" ref="R1296" si="6765">IF(AND($R1290="",$R1293=""),"",SUM($R1290:$R1293))</f>
        <v/>
      </c>
      <c r="S1296" s="46" t="str">
        <f t="shared" ref="S1296" si="6766">IF(AND($P1296="",$Q1296="",$R1296=""),"",SUM($P1296:$R1296))</f>
        <v/>
      </c>
      <c r="T1296" s="52">
        <v>184</v>
      </c>
      <c r="U1296" s="53" t="str">
        <f t="shared" ref="U1296" si="6767">P1296</f>
        <v/>
      </c>
      <c r="V1296" s="53" t="str">
        <f t="shared" ref="V1296" si="6768">Q1296</f>
        <v/>
      </c>
      <c r="W1296" s="53" t="str">
        <f t="shared" ref="W1296" si="6769">R1296</f>
        <v/>
      </c>
      <c r="X1296" s="53" t="str">
        <f t="shared" ref="X1296" si="6770">S1296</f>
        <v/>
      </c>
    </row>
    <row r="1297" spans="1:24" ht="14.25" thickBot="1" x14ac:dyDescent="0.2">
      <c r="A1297" s="106" t="str" cm="1">
        <f t="array" aca="1" ref="A1297" ca="1">IF($B1297="","",IF(ISNUMBER(OFFSET(INDIRECT(ADDRESS(ROW(),COLUMN())),-7,0)),OFFSET(INDIRECT(ADDRESS(ROW(),COLUMN())),-7,0)+1,1))</f>
        <v/>
      </c>
      <c r="B1297" s="65"/>
      <c r="C1297" s="31"/>
      <c r="D1297" s="20" t="s">
        <v>31</v>
      </c>
      <c r="E1297" s="94" t="s">
        <v>30</v>
      </c>
      <c r="F1297" s="21" t="s">
        <v>1</v>
      </c>
      <c r="G1297" s="25"/>
      <c r="H1297" s="99" t="str">
        <f t="shared" ref="H1297" si="6771">IF($G1297="","",IF($E1297=1,ROUNDDOWN($G1297*7.4/1000,0),ROUNDDOWN($G1297*6/1000,0)))</f>
        <v/>
      </c>
      <c r="I1297" s="101"/>
      <c r="J1297" s="99" t="str">
        <f t="shared" ref="J1297" si="6772">IF($G1297="","",ROUNDDOWN($G1297*2/1000,0))</f>
        <v/>
      </c>
      <c r="K1297" s="101"/>
      <c r="L1297" s="99" t="str">
        <f t="shared" ref="L1297" si="6773">IF(G1297="","",ROUNDDOWN($G1297*2/1000,0))</f>
        <v/>
      </c>
      <c r="M1297" s="100"/>
      <c r="N1297" s="91" t="str">
        <f t="shared" ref="N1297" si="6774">IF(AND($C1297="",$C1299=""),"",ABS($C1297-$C1299)+1)</f>
        <v/>
      </c>
      <c r="O1297" s="120" t="str">
        <f t="shared" ref="O1297" si="6775">REPLACE($O$7,1,2,"差１")</f>
        <v>差１</v>
      </c>
      <c r="P1297" s="113" t="str">
        <f t="shared" ref="P1297" si="6776">IF($I1299="","",$I1299*$N1297)</f>
        <v/>
      </c>
      <c r="Q1297" s="102" t="str">
        <f t="shared" ref="Q1297" si="6777">IF($K1299="","",$K1299*$N1297)</f>
        <v/>
      </c>
      <c r="R1297" s="102" t="str">
        <f t="shared" ref="R1297" si="6778">IF($M1299="","",$M1299*$N1297)</f>
        <v/>
      </c>
      <c r="S1297" s="111"/>
      <c r="U1297" s="16"/>
      <c r="V1297" s="16"/>
      <c r="W1297" s="16"/>
      <c r="X1297" s="16"/>
    </row>
    <row r="1298" spans="1:24" ht="14.25" thickBot="1" x14ac:dyDescent="0.2">
      <c r="A1298" s="107"/>
      <c r="B1298" s="65"/>
      <c r="C1298" s="116" t="s">
        <v>11</v>
      </c>
      <c r="D1298" s="117"/>
      <c r="E1298" s="95"/>
      <c r="F1298" s="33" t="s">
        <v>2</v>
      </c>
      <c r="G1298" s="26"/>
      <c r="H1298" s="97" t="str">
        <f t="shared" ref="H1298" si="6779">IF($G1298="","",IF($E1297=1,ROUNDDOWN($G1298*7.4/1000,0),ROUNDDOWN($G1298*6/1000,0)))</f>
        <v/>
      </c>
      <c r="I1298" s="98"/>
      <c r="J1298" s="97" t="str">
        <f t="shared" ref="J1298" si="6780">IF(G1298="","",ROUNDDOWN(G1298*2/1000,0))</f>
        <v/>
      </c>
      <c r="K1298" s="98"/>
      <c r="L1298" s="97" t="str">
        <f t="shared" ref="L1298" si="6781">IF($G1298="","",ROUNDDOWN($G1298*2/1000,0))</f>
        <v/>
      </c>
      <c r="M1298" s="105"/>
      <c r="N1298" s="92"/>
      <c r="O1298" s="120"/>
      <c r="P1298" s="114"/>
      <c r="Q1298" s="103"/>
      <c r="R1298" s="103"/>
      <c r="S1298" s="111"/>
      <c r="U1298" s="16"/>
      <c r="V1298" s="16"/>
      <c r="W1298" s="16"/>
      <c r="X1298" s="16"/>
    </row>
    <row r="1299" spans="1:24" ht="14.25" thickBot="1" x14ac:dyDescent="0.2">
      <c r="A1299" s="107"/>
      <c r="B1299" s="65"/>
      <c r="C1299" s="34"/>
      <c r="D1299" s="22" t="s">
        <v>31</v>
      </c>
      <c r="E1299" s="96"/>
      <c r="F1299" s="23" t="str">
        <f t="shared" ref="F1299" si="6782">$O$9</f>
        <v>差１</v>
      </c>
      <c r="G1299" s="7" t="str">
        <f t="shared" ref="G1299" si="6783">IF(AND($G1297="",$G1298="",""),"",$G1297-$G1298)</f>
        <v/>
      </c>
      <c r="H1299" s="8" t="s">
        <v>4</v>
      </c>
      <c r="I1299" s="9" t="str">
        <f t="shared" ref="I1299" si="6784">IF(AND($H1297="",$H1298=""),"",$H1297-$H1298)</f>
        <v/>
      </c>
      <c r="J1299" s="8" t="s">
        <v>5</v>
      </c>
      <c r="K1299" s="9" t="str">
        <f t="shared" ref="K1299" si="6785">IF(AND($J1297="",$J1298=""),"",$J1297-$J1298)</f>
        <v/>
      </c>
      <c r="L1299" s="10" t="s">
        <v>6</v>
      </c>
      <c r="M1299" s="7" t="str">
        <f t="shared" ref="M1299" si="6786">IF(AND($L1297="",$L1298=""),"",$L1297-$L1298)</f>
        <v/>
      </c>
      <c r="N1299" s="93"/>
      <c r="O1299" s="120"/>
      <c r="P1299" s="115"/>
      <c r="Q1299" s="104"/>
      <c r="R1299" s="104"/>
      <c r="S1299" s="111"/>
      <c r="U1299" s="16"/>
      <c r="V1299" s="16"/>
      <c r="W1299" s="16"/>
      <c r="X1299" s="16"/>
    </row>
    <row r="1300" spans="1:24" ht="14.25" thickBot="1" x14ac:dyDescent="0.2">
      <c r="A1300" s="107"/>
      <c r="B1300" s="66"/>
      <c r="C1300" s="31"/>
      <c r="D1300" s="20" t="s">
        <v>31</v>
      </c>
      <c r="E1300" s="94"/>
      <c r="F1300" s="24" t="s">
        <v>1</v>
      </c>
      <c r="G1300" s="26"/>
      <c r="H1300" s="86" t="str">
        <f t="shared" ref="H1300" si="6787">IF($G1300="","",IF($E1300=1,ROUNDDOWN($G1300*7.4/1000,0),ROUNDDOWN($G1300*6/1000,0)))</f>
        <v/>
      </c>
      <c r="I1300" s="87"/>
      <c r="J1300" s="86" t="str">
        <f t="shared" ref="J1300:J1301" si="6788">IF($G1300="","",ROUNDDOWN($G1300*2/1000,0))</f>
        <v/>
      </c>
      <c r="K1300" s="87"/>
      <c r="L1300" s="86" t="str">
        <f t="shared" ref="L1300:L1301" si="6789">IF($G1300="","",ROUNDDOWN($G1300*2/1000,0))</f>
        <v/>
      </c>
      <c r="M1300" s="88"/>
      <c r="N1300" s="91" t="str">
        <f t="shared" ref="N1300" si="6790">IF(AND($C1300="",$C1302=""),"",ABS($C1300-$C1302)+1)</f>
        <v/>
      </c>
      <c r="O1300" s="89" t="str">
        <f t="shared" ref="O1300" si="6791">REPLACE($O$7,1,2,"差２")</f>
        <v>差２</v>
      </c>
      <c r="P1300" s="118" t="str">
        <f t="shared" ref="P1300" si="6792">IF($I1302="","",$I1302*$N1300)</f>
        <v/>
      </c>
      <c r="Q1300" s="102" t="str">
        <f t="shared" ref="Q1300:R1300" si="6793">IF($G1302="","",$G1302*$N1300)</f>
        <v/>
      </c>
      <c r="R1300" s="102" t="str">
        <f t="shared" si="6793"/>
        <v/>
      </c>
      <c r="S1300" s="111"/>
      <c r="U1300" s="16"/>
      <c r="V1300" s="16"/>
      <c r="W1300" s="16"/>
      <c r="X1300" s="16"/>
    </row>
    <row r="1301" spans="1:24" ht="14.25" thickBot="1" x14ac:dyDescent="0.2">
      <c r="A1301" s="107"/>
      <c r="B1301" s="67"/>
      <c r="C1301" s="116" t="s">
        <v>11</v>
      </c>
      <c r="D1301" s="117"/>
      <c r="E1301" s="95"/>
      <c r="F1301" s="33" t="s">
        <v>2</v>
      </c>
      <c r="G1301" s="26"/>
      <c r="H1301" s="97" t="str">
        <f t="shared" ref="H1301" si="6794">IF($G1300="","",IF($E1300=1,ROUNDDOWN($G1301*7.4/1000,0),ROUNDDOWN($G1301*6/1000,0)))</f>
        <v/>
      </c>
      <c r="I1301" s="98"/>
      <c r="J1301" s="97" t="str">
        <f t="shared" si="6788"/>
        <v/>
      </c>
      <c r="K1301" s="98"/>
      <c r="L1301" s="97" t="str">
        <f t="shared" si="6789"/>
        <v/>
      </c>
      <c r="M1301" s="105"/>
      <c r="N1301" s="92"/>
      <c r="O1301" s="89"/>
      <c r="P1301" s="119"/>
      <c r="Q1301" s="103"/>
      <c r="R1301" s="103"/>
      <c r="S1301" s="111"/>
      <c r="U1301" s="16"/>
      <c r="V1301" s="16"/>
      <c r="W1301" s="16"/>
      <c r="X1301" s="16"/>
    </row>
    <row r="1302" spans="1:24" ht="14.25" thickBot="1" x14ac:dyDescent="0.2">
      <c r="A1302" s="107"/>
      <c r="B1302" s="67"/>
      <c r="C1302" s="37"/>
      <c r="D1302" s="38" t="s">
        <v>31</v>
      </c>
      <c r="E1302" s="96"/>
      <c r="F1302" s="39" t="str">
        <f t="shared" ref="F1302" si="6795">$O$12</f>
        <v>差２</v>
      </c>
      <c r="G1302" s="40" t="str">
        <f t="shared" ref="G1302" si="6796">IF(AND($G1300="",$G1301=""),"",$G1300-$G1301)</f>
        <v/>
      </c>
      <c r="H1302" s="41" t="s">
        <v>4</v>
      </c>
      <c r="I1302" s="42" t="str">
        <f t="shared" ref="I1302" si="6797">IF(AND($H1300="",$H1301=""),"",$H1300-$H1301)</f>
        <v/>
      </c>
      <c r="J1302" s="41" t="s">
        <v>5</v>
      </c>
      <c r="K1302" s="42" t="str">
        <f t="shared" ref="K1302" si="6798">IF(AND($J1300="",$J1301=""),"",$J1300-$J1301)</f>
        <v/>
      </c>
      <c r="L1302" s="43" t="s">
        <v>6</v>
      </c>
      <c r="M1302" s="40" t="str">
        <f t="shared" ref="M1302" si="6799">IF(AND($L1300="",$L1301=""),"",$L1300-$L1301)</f>
        <v/>
      </c>
      <c r="N1302" s="92"/>
      <c r="O1302" s="90"/>
      <c r="P1302" s="119"/>
      <c r="Q1302" s="103"/>
      <c r="R1302" s="103"/>
      <c r="S1302" s="112"/>
      <c r="U1302" s="16"/>
      <c r="V1302" s="16"/>
      <c r="W1302" s="16"/>
      <c r="X1302" s="16"/>
    </row>
    <row r="1303" spans="1:24" ht="15" thickTop="1" thickBot="1" x14ac:dyDescent="0.2">
      <c r="A1303" s="108"/>
      <c r="B1303" s="62" t="s">
        <v>18</v>
      </c>
      <c r="C1303" s="63"/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4"/>
      <c r="P1303" s="44" t="str">
        <f t="shared" ref="P1303" si="6800">IF(AND($P1297="",$P1300=""),"",SUM($P1297:$P1300))</f>
        <v/>
      </c>
      <c r="Q1303" s="45" t="str">
        <f t="shared" ref="Q1303" si="6801">IF(AND(Q1297="",Q1300=""),"",SUM(Q1297:Q1300))</f>
        <v/>
      </c>
      <c r="R1303" s="45" t="str">
        <f t="shared" ref="R1303" si="6802">IF(AND($R1297="",$R1300=""),"",SUM($R1297:$R1300))</f>
        <v/>
      </c>
      <c r="S1303" s="46" t="str">
        <f t="shared" ref="S1303" si="6803">IF(AND($P1303="",$Q1303="",$R1303=""),"",SUM($P1303:$R1303))</f>
        <v/>
      </c>
      <c r="T1303" s="52">
        <v>185</v>
      </c>
      <c r="U1303" s="53" t="str">
        <f t="shared" ref="U1303" si="6804">P1303</f>
        <v/>
      </c>
      <c r="V1303" s="53" t="str">
        <f t="shared" ref="V1303" si="6805">Q1303</f>
        <v/>
      </c>
      <c r="W1303" s="53" t="str">
        <f t="shared" ref="W1303" si="6806">R1303</f>
        <v/>
      </c>
      <c r="X1303" s="53" t="str">
        <f t="shared" ref="X1303" si="6807">S1303</f>
        <v/>
      </c>
    </row>
    <row r="1304" spans="1:24" ht="14.25" thickBot="1" x14ac:dyDescent="0.2">
      <c r="A1304" s="106" t="str" cm="1">
        <f t="array" aca="1" ref="A1304" ca="1">IF($B1304="","",IF(ISNUMBER(OFFSET(INDIRECT(ADDRESS(ROW(),COLUMN())),-7,0)),OFFSET(INDIRECT(ADDRESS(ROW(),COLUMN())),-7,0)+1,1))</f>
        <v/>
      </c>
      <c r="B1304" s="65"/>
      <c r="C1304" s="31"/>
      <c r="D1304" s="20" t="s">
        <v>31</v>
      </c>
      <c r="E1304" s="94" t="s">
        <v>30</v>
      </c>
      <c r="F1304" s="21" t="s">
        <v>1</v>
      </c>
      <c r="G1304" s="25"/>
      <c r="H1304" s="99" t="str">
        <f t="shared" ref="H1304" si="6808">IF($G1304="","",IF($E1304=1,ROUNDDOWN($G1304*7.4/1000,0),ROUNDDOWN($G1304*6/1000,0)))</f>
        <v/>
      </c>
      <c r="I1304" s="101"/>
      <c r="J1304" s="99" t="str">
        <f t="shared" ref="J1304" si="6809">IF($G1304="","",ROUNDDOWN($G1304*2/1000,0))</f>
        <v/>
      </c>
      <c r="K1304" s="101"/>
      <c r="L1304" s="99" t="str">
        <f t="shared" ref="L1304" si="6810">IF(G1304="","",ROUNDDOWN($G1304*2/1000,0))</f>
        <v/>
      </c>
      <c r="M1304" s="100"/>
      <c r="N1304" s="91" t="str">
        <f t="shared" ref="N1304" si="6811">IF(AND($C1304="",$C1306=""),"",ABS($C1304-$C1306)+1)</f>
        <v/>
      </c>
      <c r="O1304" s="120" t="str">
        <f t="shared" ref="O1304" si="6812">REPLACE($O$7,1,2,"差１")</f>
        <v>差１</v>
      </c>
      <c r="P1304" s="113" t="str">
        <f t="shared" ref="P1304" si="6813">IF($I1306="","",$I1306*$N1304)</f>
        <v/>
      </c>
      <c r="Q1304" s="102" t="str">
        <f t="shared" ref="Q1304" si="6814">IF($K1306="","",$K1306*$N1304)</f>
        <v/>
      </c>
      <c r="R1304" s="102" t="str">
        <f t="shared" ref="R1304" si="6815">IF($M1306="","",$M1306*$N1304)</f>
        <v/>
      </c>
      <c r="S1304" s="111"/>
      <c r="U1304" s="16"/>
      <c r="V1304" s="16"/>
      <c r="W1304" s="16"/>
      <c r="X1304" s="16"/>
    </row>
    <row r="1305" spans="1:24" ht="14.25" thickBot="1" x14ac:dyDescent="0.2">
      <c r="A1305" s="107"/>
      <c r="B1305" s="65"/>
      <c r="C1305" s="116" t="s">
        <v>11</v>
      </c>
      <c r="D1305" s="117"/>
      <c r="E1305" s="95"/>
      <c r="F1305" s="33" t="s">
        <v>2</v>
      </c>
      <c r="G1305" s="26"/>
      <c r="H1305" s="97" t="str">
        <f t="shared" ref="H1305" si="6816">IF($G1305="","",IF($E1304=1,ROUNDDOWN($G1305*7.4/1000,0),ROUNDDOWN($G1305*6/1000,0)))</f>
        <v/>
      </c>
      <c r="I1305" s="98"/>
      <c r="J1305" s="97" t="str">
        <f t="shared" ref="J1305" si="6817">IF(G1305="","",ROUNDDOWN(G1305*2/1000,0))</f>
        <v/>
      </c>
      <c r="K1305" s="98"/>
      <c r="L1305" s="97" t="str">
        <f t="shared" ref="L1305" si="6818">IF($G1305="","",ROUNDDOWN($G1305*2/1000,0))</f>
        <v/>
      </c>
      <c r="M1305" s="105"/>
      <c r="N1305" s="92"/>
      <c r="O1305" s="120"/>
      <c r="P1305" s="114"/>
      <c r="Q1305" s="103"/>
      <c r="R1305" s="103"/>
      <c r="S1305" s="111"/>
      <c r="U1305" s="16"/>
      <c r="V1305" s="16"/>
      <c r="W1305" s="16"/>
      <c r="X1305" s="16"/>
    </row>
    <row r="1306" spans="1:24" ht="14.25" thickBot="1" x14ac:dyDescent="0.2">
      <c r="A1306" s="107"/>
      <c r="B1306" s="65"/>
      <c r="C1306" s="34"/>
      <c r="D1306" s="22" t="s">
        <v>31</v>
      </c>
      <c r="E1306" s="96"/>
      <c r="F1306" s="23" t="str">
        <f t="shared" ref="F1306" si="6819">$O$9</f>
        <v>差１</v>
      </c>
      <c r="G1306" s="7" t="str">
        <f t="shared" ref="G1306" si="6820">IF(AND($G1304="",$G1305="",""),"",$G1304-$G1305)</f>
        <v/>
      </c>
      <c r="H1306" s="8" t="s">
        <v>4</v>
      </c>
      <c r="I1306" s="9" t="str">
        <f t="shared" ref="I1306" si="6821">IF(AND($H1304="",$H1305=""),"",$H1304-$H1305)</f>
        <v/>
      </c>
      <c r="J1306" s="8" t="s">
        <v>5</v>
      </c>
      <c r="K1306" s="9" t="str">
        <f t="shared" ref="K1306" si="6822">IF(AND($J1304="",$J1305=""),"",$J1304-$J1305)</f>
        <v/>
      </c>
      <c r="L1306" s="10" t="s">
        <v>6</v>
      </c>
      <c r="M1306" s="7" t="str">
        <f t="shared" ref="M1306" si="6823">IF(AND($L1304="",$L1305=""),"",$L1304-$L1305)</f>
        <v/>
      </c>
      <c r="N1306" s="93"/>
      <c r="O1306" s="120"/>
      <c r="P1306" s="115"/>
      <c r="Q1306" s="104"/>
      <c r="R1306" s="104"/>
      <c r="S1306" s="111"/>
      <c r="U1306" s="16"/>
      <c r="V1306" s="16"/>
      <c r="W1306" s="16"/>
      <c r="X1306" s="16"/>
    </row>
    <row r="1307" spans="1:24" ht="14.25" thickBot="1" x14ac:dyDescent="0.2">
      <c r="A1307" s="107"/>
      <c r="B1307" s="66"/>
      <c r="C1307" s="31"/>
      <c r="D1307" s="20" t="s">
        <v>31</v>
      </c>
      <c r="E1307" s="94"/>
      <c r="F1307" s="24" t="s">
        <v>1</v>
      </c>
      <c r="G1307" s="26"/>
      <c r="H1307" s="86" t="str">
        <f t="shared" ref="H1307" si="6824">IF($G1307="","",IF($E1307=1,ROUNDDOWN($G1307*7.4/1000,0),ROUNDDOWN($G1307*6/1000,0)))</f>
        <v/>
      </c>
      <c r="I1307" s="87"/>
      <c r="J1307" s="86" t="str">
        <f t="shared" ref="J1307:J1308" si="6825">IF($G1307="","",ROUNDDOWN($G1307*2/1000,0))</f>
        <v/>
      </c>
      <c r="K1307" s="87"/>
      <c r="L1307" s="86" t="str">
        <f t="shared" ref="L1307:L1308" si="6826">IF($G1307="","",ROUNDDOWN($G1307*2/1000,0))</f>
        <v/>
      </c>
      <c r="M1307" s="88"/>
      <c r="N1307" s="91" t="str">
        <f t="shared" ref="N1307" si="6827">IF(AND($C1307="",$C1309=""),"",ABS($C1307-$C1309)+1)</f>
        <v/>
      </c>
      <c r="O1307" s="89" t="str">
        <f t="shared" ref="O1307" si="6828">REPLACE($O$7,1,2,"差２")</f>
        <v>差２</v>
      </c>
      <c r="P1307" s="118" t="str">
        <f t="shared" ref="P1307" si="6829">IF($I1309="","",$I1309*$N1307)</f>
        <v/>
      </c>
      <c r="Q1307" s="102" t="str">
        <f t="shared" ref="Q1307:R1307" si="6830">IF($G1309="","",$G1309*$N1307)</f>
        <v/>
      </c>
      <c r="R1307" s="102" t="str">
        <f t="shared" si="6830"/>
        <v/>
      </c>
      <c r="S1307" s="111"/>
      <c r="U1307" s="16"/>
      <c r="V1307" s="16"/>
      <c r="W1307" s="16"/>
      <c r="X1307" s="16"/>
    </row>
    <row r="1308" spans="1:24" ht="14.25" thickBot="1" x14ac:dyDescent="0.2">
      <c r="A1308" s="107"/>
      <c r="B1308" s="67"/>
      <c r="C1308" s="116" t="s">
        <v>11</v>
      </c>
      <c r="D1308" s="117"/>
      <c r="E1308" s="95"/>
      <c r="F1308" s="33" t="s">
        <v>2</v>
      </c>
      <c r="G1308" s="26"/>
      <c r="H1308" s="97" t="str">
        <f t="shared" ref="H1308" si="6831">IF($G1307="","",IF($E1307=1,ROUNDDOWN($G1308*7.4/1000,0),ROUNDDOWN($G1308*6/1000,0)))</f>
        <v/>
      </c>
      <c r="I1308" s="98"/>
      <c r="J1308" s="97" t="str">
        <f t="shared" si="6825"/>
        <v/>
      </c>
      <c r="K1308" s="98"/>
      <c r="L1308" s="97" t="str">
        <f t="shared" si="6826"/>
        <v/>
      </c>
      <c r="M1308" s="105"/>
      <c r="N1308" s="92"/>
      <c r="O1308" s="89"/>
      <c r="P1308" s="119"/>
      <c r="Q1308" s="103"/>
      <c r="R1308" s="103"/>
      <c r="S1308" s="111"/>
      <c r="U1308" s="16"/>
      <c r="V1308" s="16"/>
      <c r="W1308" s="16"/>
      <c r="X1308" s="16"/>
    </row>
    <row r="1309" spans="1:24" ht="14.25" thickBot="1" x14ac:dyDescent="0.2">
      <c r="A1309" s="107"/>
      <c r="B1309" s="67"/>
      <c r="C1309" s="37"/>
      <c r="D1309" s="38" t="s">
        <v>31</v>
      </c>
      <c r="E1309" s="96"/>
      <c r="F1309" s="39" t="str">
        <f t="shared" ref="F1309" si="6832">$O$12</f>
        <v>差２</v>
      </c>
      <c r="G1309" s="40" t="str">
        <f t="shared" ref="G1309" si="6833">IF(AND($G1307="",$G1308=""),"",$G1307-$G1308)</f>
        <v/>
      </c>
      <c r="H1309" s="41" t="s">
        <v>4</v>
      </c>
      <c r="I1309" s="42" t="str">
        <f t="shared" ref="I1309" si="6834">IF(AND($H1307="",$H1308=""),"",$H1307-$H1308)</f>
        <v/>
      </c>
      <c r="J1309" s="41" t="s">
        <v>5</v>
      </c>
      <c r="K1309" s="42" t="str">
        <f t="shared" ref="K1309" si="6835">IF(AND($J1307="",$J1308=""),"",$J1307-$J1308)</f>
        <v/>
      </c>
      <c r="L1309" s="43" t="s">
        <v>6</v>
      </c>
      <c r="M1309" s="40" t="str">
        <f t="shared" ref="M1309" si="6836">IF(AND($L1307="",$L1308=""),"",$L1307-$L1308)</f>
        <v/>
      </c>
      <c r="N1309" s="92"/>
      <c r="O1309" s="90"/>
      <c r="P1309" s="119"/>
      <c r="Q1309" s="103"/>
      <c r="R1309" s="103"/>
      <c r="S1309" s="112"/>
      <c r="U1309" s="16"/>
      <c r="V1309" s="16"/>
      <c r="W1309" s="16"/>
      <c r="X1309" s="16"/>
    </row>
    <row r="1310" spans="1:24" ht="15" thickTop="1" thickBot="1" x14ac:dyDescent="0.2">
      <c r="A1310" s="108"/>
      <c r="B1310" s="62" t="s">
        <v>18</v>
      </c>
      <c r="C1310" s="63"/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4"/>
      <c r="P1310" s="44" t="str">
        <f t="shared" ref="P1310" si="6837">IF(AND($P1304="",$P1307=""),"",SUM($P1304:$P1307))</f>
        <v/>
      </c>
      <c r="Q1310" s="45" t="str">
        <f t="shared" ref="Q1310" si="6838">IF(AND(Q1304="",Q1307=""),"",SUM(Q1304:Q1307))</f>
        <v/>
      </c>
      <c r="R1310" s="45" t="str">
        <f t="shared" ref="R1310" si="6839">IF(AND($R1304="",$R1307=""),"",SUM($R1304:$R1307))</f>
        <v/>
      </c>
      <c r="S1310" s="46" t="str">
        <f t="shared" ref="S1310" si="6840">IF(AND($P1310="",$Q1310="",$R1310=""),"",SUM($P1310:$R1310))</f>
        <v/>
      </c>
      <c r="T1310" s="52">
        <v>186</v>
      </c>
      <c r="U1310" s="53" t="str">
        <f t="shared" ref="U1310" si="6841">P1310</f>
        <v/>
      </c>
      <c r="V1310" s="53" t="str">
        <f t="shared" ref="V1310" si="6842">Q1310</f>
        <v/>
      </c>
      <c r="W1310" s="53" t="str">
        <f t="shared" ref="W1310" si="6843">R1310</f>
        <v/>
      </c>
      <c r="X1310" s="53" t="str">
        <f t="shared" ref="X1310" si="6844">S1310</f>
        <v/>
      </c>
    </row>
    <row r="1311" spans="1:24" ht="14.25" thickBot="1" x14ac:dyDescent="0.2">
      <c r="A1311" s="106" t="str" cm="1">
        <f t="array" aca="1" ref="A1311" ca="1">IF($B1311="","",IF(ISNUMBER(OFFSET(INDIRECT(ADDRESS(ROW(),COLUMN())),-7,0)),OFFSET(INDIRECT(ADDRESS(ROW(),COLUMN())),-7,0)+1,1))</f>
        <v/>
      </c>
      <c r="B1311" s="65"/>
      <c r="C1311" s="31"/>
      <c r="D1311" s="20" t="s">
        <v>31</v>
      </c>
      <c r="E1311" s="94" t="s">
        <v>30</v>
      </c>
      <c r="F1311" s="21" t="s">
        <v>1</v>
      </c>
      <c r="G1311" s="25"/>
      <c r="H1311" s="99" t="str">
        <f t="shared" ref="H1311" si="6845">IF($G1311="","",IF($E1311=1,ROUNDDOWN($G1311*7.4/1000,0),ROUNDDOWN($G1311*6/1000,0)))</f>
        <v/>
      </c>
      <c r="I1311" s="101"/>
      <c r="J1311" s="99" t="str">
        <f t="shared" ref="J1311" si="6846">IF($G1311="","",ROUNDDOWN($G1311*2/1000,0))</f>
        <v/>
      </c>
      <c r="K1311" s="101"/>
      <c r="L1311" s="99" t="str">
        <f t="shared" ref="L1311" si="6847">IF(G1311="","",ROUNDDOWN($G1311*2/1000,0))</f>
        <v/>
      </c>
      <c r="M1311" s="100"/>
      <c r="N1311" s="91" t="str">
        <f t="shared" ref="N1311" si="6848">IF(AND($C1311="",$C1313=""),"",ABS($C1311-$C1313)+1)</f>
        <v/>
      </c>
      <c r="O1311" s="120" t="str">
        <f t="shared" ref="O1311" si="6849">REPLACE($O$7,1,2,"差１")</f>
        <v>差１</v>
      </c>
      <c r="P1311" s="113" t="str">
        <f t="shared" ref="P1311" si="6850">IF($I1313="","",$I1313*$N1311)</f>
        <v/>
      </c>
      <c r="Q1311" s="102" t="str">
        <f t="shared" ref="Q1311" si="6851">IF($K1313="","",$K1313*$N1311)</f>
        <v/>
      </c>
      <c r="R1311" s="102" t="str">
        <f t="shared" ref="R1311" si="6852">IF($M1313="","",$M1313*$N1311)</f>
        <v/>
      </c>
      <c r="S1311" s="111"/>
      <c r="U1311" s="16"/>
      <c r="V1311" s="16"/>
      <c r="W1311" s="16"/>
      <c r="X1311" s="16"/>
    </row>
    <row r="1312" spans="1:24" ht="14.25" thickBot="1" x14ac:dyDescent="0.2">
      <c r="A1312" s="107"/>
      <c r="B1312" s="65"/>
      <c r="C1312" s="116" t="s">
        <v>11</v>
      </c>
      <c r="D1312" s="117"/>
      <c r="E1312" s="95"/>
      <c r="F1312" s="33" t="s">
        <v>2</v>
      </c>
      <c r="G1312" s="26"/>
      <c r="H1312" s="97" t="str">
        <f t="shared" ref="H1312" si="6853">IF($G1312="","",IF($E1311=1,ROUNDDOWN($G1312*7.4/1000,0),ROUNDDOWN($G1312*6/1000,0)))</f>
        <v/>
      </c>
      <c r="I1312" s="98"/>
      <c r="J1312" s="97" t="str">
        <f t="shared" ref="J1312" si="6854">IF(G1312="","",ROUNDDOWN(G1312*2/1000,0))</f>
        <v/>
      </c>
      <c r="K1312" s="98"/>
      <c r="L1312" s="97" t="str">
        <f t="shared" ref="L1312" si="6855">IF($G1312="","",ROUNDDOWN($G1312*2/1000,0))</f>
        <v/>
      </c>
      <c r="M1312" s="105"/>
      <c r="N1312" s="92"/>
      <c r="O1312" s="120"/>
      <c r="P1312" s="114"/>
      <c r="Q1312" s="103"/>
      <c r="R1312" s="103"/>
      <c r="S1312" s="111"/>
      <c r="U1312" s="16"/>
      <c r="V1312" s="16"/>
      <c r="W1312" s="16"/>
      <c r="X1312" s="16"/>
    </row>
    <row r="1313" spans="1:24" ht="14.25" thickBot="1" x14ac:dyDescent="0.2">
      <c r="A1313" s="107"/>
      <c r="B1313" s="65"/>
      <c r="C1313" s="34"/>
      <c r="D1313" s="22" t="s">
        <v>31</v>
      </c>
      <c r="E1313" s="96"/>
      <c r="F1313" s="23" t="str">
        <f t="shared" ref="F1313" si="6856">$O$9</f>
        <v>差１</v>
      </c>
      <c r="G1313" s="7" t="str">
        <f t="shared" ref="G1313" si="6857">IF(AND($G1311="",$G1312="",""),"",$G1311-$G1312)</f>
        <v/>
      </c>
      <c r="H1313" s="8" t="s">
        <v>4</v>
      </c>
      <c r="I1313" s="9" t="str">
        <f t="shared" ref="I1313" si="6858">IF(AND($H1311="",$H1312=""),"",$H1311-$H1312)</f>
        <v/>
      </c>
      <c r="J1313" s="8" t="s">
        <v>5</v>
      </c>
      <c r="K1313" s="9" t="str">
        <f t="shared" ref="K1313" si="6859">IF(AND($J1311="",$J1312=""),"",$J1311-$J1312)</f>
        <v/>
      </c>
      <c r="L1313" s="10" t="s">
        <v>6</v>
      </c>
      <c r="M1313" s="7" t="str">
        <f t="shared" ref="M1313" si="6860">IF(AND($L1311="",$L1312=""),"",$L1311-$L1312)</f>
        <v/>
      </c>
      <c r="N1313" s="93"/>
      <c r="O1313" s="120"/>
      <c r="P1313" s="115"/>
      <c r="Q1313" s="104"/>
      <c r="R1313" s="104"/>
      <c r="S1313" s="111"/>
      <c r="U1313" s="16"/>
      <c r="V1313" s="16"/>
      <c r="W1313" s="16"/>
      <c r="X1313" s="16"/>
    </row>
    <row r="1314" spans="1:24" ht="14.25" thickBot="1" x14ac:dyDescent="0.2">
      <c r="A1314" s="107"/>
      <c r="B1314" s="66"/>
      <c r="C1314" s="31"/>
      <c r="D1314" s="20" t="s">
        <v>31</v>
      </c>
      <c r="E1314" s="94"/>
      <c r="F1314" s="24" t="s">
        <v>1</v>
      </c>
      <c r="G1314" s="26"/>
      <c r="H1314" s="86" t="str">
        <f t="shared" ref="H1314" si="6861">IF($G1314="","",IF($E1314=1,ROUNDDOWN($G1314*7.4/1000,0),ROUNDDOWN($G1314*6/1000,0)))</f>
        <v/>
      </c>
      <c r="I1314" s="87"/>
      <c r="J1314" s="86" t="str">
        <f t="shared" ref="J1314:J1315" si="6862">IF($G1314="","",ROUNDDOWN($G1314*2/1000,0))</f>
        <v/>
      </c>
      <c r="K1314" s="87"/>
      <c r="L1314" s="86" t="str">
        <f t="shared" ref="L1314:L1315" si="6863">IF($G1314="","",ROUNDDOWN($G1314*2/1000,0))</f>
        <v/>
      </c>
      <c r="M1314" s="88"/>
      <c r="N1314" s="91" t="str">
        <f t="shared" ref="N1314" si="6864">IF(AND($C1314="",$C1316=""),"",ABS($C1314-$C1316)+1)</f>
        <v/>
      </c>
      <c r="O1314" s="89" t="str">
        <f t="shared" ref="O1314" si="6865">REPLACE($O$7,1,2,"差２")</f>
        <v>差２</v>
      </c>
      <c r="P1314" s="118" t="str">
        <f t="shared" ref="P1314" si="6866">IF($I1316="","",$I1316*$N1314)</f>
        <v/>
      </c>
      <c r="Q1314" s="102" t="str">
        <f t="shared" ref="Q1314:R1314" si="6867">IF($G1316="","",$G1316*$N1314)</f>
        <v/>
      </c>
      <c r="R1314" s="102" t="str">
        <f t="shared" si="6867"/>
        <v/>
      </c>
      <c r="S1314" s="111"/>
      <c r="U1314" s="16"/>
      <c r="V1314" s="16"/>
      <c r="W1314" s="16"/>
      <c r="X1314" s="16"/>
    </row>
    <row r="1315" spans="1:24" ht="14.25" thickBot="1" x14ac:dyDescent="0.2">
      <c r="A1315" s="107"/>
      <c r="B1315" s="67"/>
      <c r="C1315" s="116" t="s">
        <v>11</v>
      </c>
      <c r="D1315" s="117"/>
      <c r="E1315" s="95"/>
      <c r="F1315" s="33" t="s">
        <v>2</v>
      </c>
      <c r="G1315" s="26"/>
      <c r="H1315" s="97" t="str">
        <f t="shared" ref="H1315" si="6868">IF($G1314="","",IF($E1314=1,ROUNDDOWN($G1315*7.4/1000,0),ROUNDDOWN($G1315*6/1000,0)))</f>
        <v/>
      </c>
      <c r="I1315" s="98"/>
      <c r="J1315" s="97" t="str">
        <f t="shared" si="6862"/>
        <v/>
      </c>
      <c r="K1315" s="98"/>
      <c r="L1315" s="97" t="str">
        <f t="shared" si="6863"/>
        <v/>
      </c>
      <c r="M1315" s="105"/>
      <c r="N1315" s="92"/>
      <c r="O1315" s="89"/>
      <c r="P1315" s="119"/>
      <c r="Q1315" s="103"/>
      <c r="R1315" s="103"/>
      <c r="S1315" s="111"/>
      <c r="U1315" s="16"/>
      <c r="V1315" s="16"/>
      <c r="W1315" s="16"/>
      <c r="X1315" s="16"/>
    </row>
    <row r="1316" spans="1:24" ht="14.25" thickBot="1" x14ac:dyDescent="0.2">
      <c r="A1316" s="107"/>
      <c r="B1316" s="67"/>
      <c r="C1316" s="37"/>
      <c r="D1316" s="38" t="s">
        <v>31</v>
      </c>
      <c r="E1316" s="96"/>
      <c r="F1316" s="39" t="str">
        <f t="shared" ref="F1316" si="6869">$O$12</f>
        <v>差２</v>
      </c>
      <c r="G1316" s="40" t="str">
        <f t="shared" ref="G1316" si="6870">IF(AND($G1314="",$G1315=""),"",$G1314-$G1315)</f>
        <v/>
      </c>
      <c r="H1316" s="41" t="s">
        <v>4</v>
      </c>
      <c r="I1316" s="42" t="str">
        <f t="shared" ref="I1316" si="6871">IF(AND($H1314="",$H1315=""),"",$H1314-$H1315)</f>
        <v/>
      </c>
      <c r="J1316" s="41" t="s">
        <v>5</v>
      </c>
      <c r="K1316" s="42" t="str">
        <f t="shared" ref="K1316" si="6872">IF(AND($J1314="",$J1315=""),"",$J1314-$J1315)</f>
        <v/>
      </c>
      <c r="L1316" s="43" t="s">
        <v>6</v>
      </c>
      <c r="M1316" s="40" t="str">
        <f t="shared" ref="M1316" si="6873">IF(AND($L1314="",$L1315=""),"",$L1314-$L1315)</f>
        <v/>
      </c>
      <c r="N1316" s="92"/>
      <c r="O1316" s="90"/>
      <c r="P1316" s="119"/>
      <c r="Q1316" s="103"/>
      <c r="R1316" s="103"/>
      <c r="S1316" s="112"/>
      <c r="U1316" s="16"/>
      <c r="V1316" s="16"/>
      <c r="W1316" s="16"/>
      <c r="X1316" s="16"/>
    </row>
    <row r="1317" spans="1:24" ht="15" thickTop="1" thickBot="1" x14ac:dyDescent="0.2">
      <c r="A1317" s="108"/>
      <c r="B1317" s="62" t="s">
        <v>18</v>
      </c>
      <c r="C1317" s="63"/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4"/>
      <c r="P1317" s="44" t="str">
        <f t="shared" ref="P1317" si="6874">IF(AND($P1311="",$P1314=""),"",SUM($P1311:$P1314))</f>
        <v/>
      </c>
      <c r="Q1317" s="45" t="str">
        <f t="shared" ref="Q1317" si="6875">IF(AND(Q1311="",Q1314=""),"",SUM(Q1311:Q1314))</f>
        <v/>
      </c>
      <c r="R1317" s="45" t="str">
        <f t="shared" ref="R1317" si="6876">IF(AND($R1311="",$R1314=""),"",SUM($R1311:$R1314))</f>
        <v/>
      </c>
      <c r="S1317" s="46" t="str">
        <f t="shared" ref="S1317" si="6877">IF(AND($P1317="",$Q1317="",$R1317=""),"",SUM($P1317:$R1317))</f>
        <v/>
      </c>
      <c r="T1317" s="52">
        <v>187</v>
      </c>
      <c r="U1317" s="53" t="str">
        <f t="shared" ref="U1317" si="6878">P1317</f>
        <v/>
      </c>
      <c r="V1317" s="53" t="str">
        <f t="shared" ref="V1317" si="6879">Q1317</f>
        <v/>
      </c>
      <c r="W1317" s="53" t="str">
        <f t="shared" ref="W1317" si="6880">R1317</f>
        <v/>
      </c>
      <c r="X1317" s="53" t="str">
        <f t="shared" ref="X1317" si="6881">S1317</f>
        <v/>
      </c>
    </row>
    <row r="1318" spans="1:24" ht="14.25" thickBot="1" x14ac:dyDescent="0.2">
      <c r="A1318" s="106" t="str" cm="1">
        <f t="array" aca="1" ref="A1318" ca="1">IF($B1318="","",IF(ISNUMBER(OFFSET(INDIRECT(ADDRESS(ROW(),COLUMN())),-7,0)),OFFSET(INDIRECT(ADDRESS(ROW(),COLUMN())),-7,0)+1,1))</f>
        <v/>
      </c>
      <c r="B1318" s="65"/>
      <c r="C1318" s="31"/>
      <c r="D1318" s="20" t="s">
        <v>31</v>
      </c>
      <c r="E1318" s="94" t="s">
        <v>30</v>
      </c>
      <c r="F1318" s="21" t="s">
        <v>1</v>
      </c>
      <c r="G1318" s="25"/>
      <c r="H1318" s="99" t="str">
        <f t="shared" ref="H1318" si="6882">IF($G1318="","",IF($E1318=1,ROUNDDOWN($G1318*7.4/1000,0),ROUNDDOWN($G1318*6/1000,0)))</f>
        <v/>
      </c>
      <c r="I1318" s="101"/>
      <c r="J1318" s="99" t="str">
        <f t="shared" ref="J1318" si="6883">IF($G1318="","",ROUNDDOWN($G1318*2/1000,0))</f>
        <v/>
      </c>
      <c r="K1318" s="101"/>
      <c r="L1318" s="99" t="str">
        <f t="shared" ref="L1318" si="6884">IF(G1318="","",ROUNDDOWN($G1318*2/1000,0))</f>
        <v/>
      </c>
      <c r="M1318" s="100"/>
      <c r="N1318" s="91" t="str">
        <f t="shared" ref="N1318" si="6885">IF(AND($C1318="",$C1320=""),"",ABS($C1318-$C1320)+1)</f>
        <v/>
      </c>
      <c r="O1318" s="120" t="str">
        <f t="shared" ref="O1318" si="6886">REPLACE($O$7,1,2,"差１")</f>
        <v>差１</v>
      </c>
      <c r="P1318" s="113" t="str">
        <f t="shared" ref="P1318" si="6887">IF($I1320="","",$I1320*$N1318)</f>
        <v/>
      </c>
      <c r="Q1318" s="102" t="str">
        <f t="shared" ref="Q1318" si="6888">IF($K1320="","",$K1320*$N1318)</f>
        <v/>
      </c>
      <c r="R1318" s="102" t="str">
        <f t="shared" ref="R1318" si="6889">IF($M1320="","",$M1320*$N1318)</f>
        <v/>
      </c>
      <c r="S1318" s="111"/>
      <c r="U1318" s="16"/>
      <c r="V1318" s="16"/>
      <c r="W1318" s="16"/>
      <c r="X1318" s="16"/>
    </row>
    <row r="1319" spans="1:24" ht="14.25" thickBot="1" x14ac:dyDescent="0.2">
      <c r="A1319" s="107"/>
      <c r="B1319" s="65"/>
      <c r="C1319" s="116" t="s">
        <v>11</v>
      </c>
      <c r="D1319" s="117"/>
      <c r="E1319" s="95"/>
      <c r="F1319" s="33" t="s">
        <v>2</v>
      </c>
      <c r="G1319" s="26"/>
      <c r="H1319" s="97" t="str">
        <f t="shared" ref="H1319" si="6890">IF($G1319="","",IF($E1318=1,ROUNDDOWN($G1319*7.4/1000,0),ROUNDDOWN($G1319*6/1000,0)))</f>
        <v/>
      </c>
      <c r="I1319" s="98"/>
      <c r="J1319" s="97" t="str">
        <f t="shared" ref="J1319" si="6891">IF(G1319="","",ROUNDDOWN(G1319*2/1000,0))</f>
        <v/>
      </c>
      <c r="K1319" s="98"/>
      <c r="L1319" s="97" t="str">
        <f t="shared" ref="L1319" si="6892">IF($G1319="","",ROUNDDOWN($G1319*2/1000,0))</f>
        <v/>
      </c>
      <c r="M1319" s="105"/>
      <c r="N1319" s="92"/>
      <c r="O1319" s="120"/>
      <c r="P1319" s="114"/>
      <c r="Q1319" s="103"/>
      <c r="R1319" s="103"/>
      <c r="S1319" s="111"/>
      <c r="U1319" s="16"/>
      <c r="V1319" s="16"/>
      <c r="W1319" s="16"/>
      <c r="X1319" s="16"/>
    </row>
    <row r="1320" spans="1:24" ht="14.25" thickBot="1" x14ac:dyDescent="0.2">
      <c r="A1320" s="107"/>
      <c r="B1320" s="65"/>
      <c r="C1320" s="34"/>
      <c r="D1320" s="22" t="s">
        <v>31</v>
      </c>
      <c r="E1320" s="96"/>
      <c r="F1320" s="23" t="str">
        <f t="shared" ref="F1320" si="6893">$O$9</f>
        <v>差１</v>
      </c>
      <c r="G1320" s="7" t="str">
        <f t="shared" ref="G1320" si="6894">IF(AND($G1318="",$G1319="",""),"",$G1318-$G1319)</f>
        <v/>
      </c>
      <c r="H1320" s="8" t="s">
        <v>4</v>
      </c>
      <c r="I1320" s="9" t="str">
        <f t="shared" ref="I1320" si="6895">IF(AND($H1318="",$H1319=""),"",$H1318-$H1319)</f>
        <v/>
      </c>
      <c r="J1320" s="8" t="s">
        <v>5</v>
      </c>
      <c r="K1320" s="9" t="str">
        <f t="shared" ref="K1320" si="6896">IF(AND($J1318="",$J1319=""),"",$J1318-$J1319)</f>
        <v/>
      </c>
      <c r="L1320" s="10" t="s">
        <v>6</v>
      </c>
      <c r="M1320" s="7" t="str">
        <f t="shared" ref="M1320" si="6897">IF(AND($L1318="",$L1319=""),"",$L1318-$L1319)</f>
        <v/>
      </c>
      <c r="N1320" s="93"/>
      <c r="O1320" s="120"/>
      <c r="P1320" s="115"/>
      <c r="Q1320" s="104"/>
      <c r="R1320" s="104"/>
      <c r="S1320" s="111"/>
      <c r="U1320" s="16"/>
      <c r="V1320" s="16"/>
      <c r="W1320" s="16"/>
      <c r="X1320" s="16"/>
    </row>
    <row r="1321" spans="1:24" ht="14.25" thickBot="1" x14ac:dyDescent="0.2">
      <c r="A1321" s="107"/>
      <c r="B1321" s="66"/>
      <c r="C1321" s="31"/>
      <c r="D1321" s="20" t="s">
        <v>31</v>
      </c>
      <c r="E1321" s="94"/>
      <c r="F1321" s="24" t="s">
        <v>1</v>
      </c>
      <c r="G1321" s="26"/>
      <c r="H1321" s="86" t="str">
        <f t="shared" ref="H1321" si="6898">IF($G1321="","",IF($E1321=1,ROUNDDOWN($G1321*7.4/1000,0),ROUNDDOWN($G1321*6/1000,0)))</f>
        <v/>
      </c>
      <c r="I1321" s="87"/>
      <c r="J1321" s="86" t="str">
        <f t="shared" ref="J1321:J1322" si="6899">IF($G1321="","",ROUNDDOWN($G1321*2/1000,0))</f>
        <v/>
      </c>
      <c r="K1321" s="87"/>
      <c r="L1321" s="86" t="str">
        <f t="shared" ref="L1321:L1322" si="6900">IF($G1321="","",ROUNDDOWN($G1321*2/1000,0))</f>
        <v/>
      </c>
      <c r="M1321" s="88"/>
      <c r="N1321" s="91" t="str">
        <f t="shared" ref="N1321" si="6901">IF(AND($C1321="",$C1323=""),"",ABS($C1321-$C1323)+1)</f>
        <v/>
      </c>
      <c r="O1321" s="89" t="str">
        <f t="shared" ref="O1321" si="6902">REPLACE($O$7,1,2,"差２")</f>
        <v>差２</v>
      </c>
      <c r="P1321" s="118" t="str">
        <f t="shared" ref="P1321" si="6903">IF($I1323="","",$I1323*$N1321)</f>
        <v/>
      </c>
      <c r="Q1321" s="102" t="str">
        <f t="shared" ref="Q1321:R1321" si="6904">IF($G1323="","",$G1323*$N1321)</f>
        <v/>
      </c>
      <c r="R1321" s="102" t="str">
        <f t="shared" si="6904"/>
        <v/>
      </c>
      <c r="S1321" s="111"/>
      <c r="U1321" s="16"/>
      <c r="V1321" s="16"/>
      <c r="W1321" s="16"/>
      <c r="X1321" s="16"/>
    </row>
    <row r="1322" spans="1:24" ht="14.25" thickBot="1" x14ac:dyDescent="0.2">
      <c r="A1322" s="107"/>
      <c r="B1322" s="67"/>
      <c r="C1322" s="116" t="s">
        <v>11</v>
      </c>
      <c r="D1322" s="117"/>
      <c r="E1322" s="95"/>
      <c r="F1322" s="33" t="s">
        <v>2</v>
      </c>
      <c r="G1322" s="26"/>
      <c r="H1322" s="97" t="str">
        <f t="shared" ref="H1322" si="6905">IF($G1321="","",IF($E1321=1,ROUNDDOWN($G1322*7.4/1000,0),ROUNDDOWN($G1322*6/1000,0)))</f>
        <v/>
      </c>
      <c r="I1322" s="98"/>
      <c r="J1322" s="97" t="str">
        <f t="shared" si="6899"/>
        <v/>
      </c>
      <c r="K1322" s="98"/>
      <c r="L1322" s="97" t="str">
        <f t="shared" si="6900"/>
        <v/>
      </c>
      <c r="M1322" s="105"/>
      <c r="N1322" s="92"/>
      <c r="O1322" s="89"/>
      <c r="P1322" s="119"/>
      <c r="Q1322" s="103"/>
      <c r="R1322" s="103"/>
      <c r="S1322" s="111"/>
      <c r="U1322" s="16"/>
      <c r="V1322" s="16"/>
      <c r="W1322" s="16"/>
      <c r="X1322" s="16"/>
    </row>
    <row r="1323" spans="1:24" ht="14.25" thickBot="1" x14ac:dyDescent="0.2">
      <c r="A1323" s="107"/>
      <c r="B1323" s="67"/>
      <c r="C1323" s="37"/>
      <c r="D1323" s="38" t="s">
        <v>31</v>
      </c>
      <c r="E1323" s="96"/>
      <c r="F1323" s="39" t="str">
        <f t="shared" ref="F1323" si="6906">$O$12</f>
        <v>差２</v>
      </c>
      <c r="G1323" s="40" t="str">
        <f t="shared" ref="G1323" si="6907">IF(AND($G1321="",$G1322=""),"",$G1321-$G1322)</f>
        <v/>
      </c>
      <c r="H1323" s="41" t="s">
        <v>4</v>
      </c>
      <c r="I1323" s="42" t="str">
        <f t="shared" ref="I1323" si="6908">IF(AND($H1321="",$H1322=""),"",$H1321-$H1322)</f>
        <v/>
      </c>
      <c r="J1323" s="41" t="s">
        <v>5</v>
      </c>
      <c r="K1323" s="42" t="str">
        <f t="shared" ref="K1323" si="6909">IF(AND($J1321="",$J1322=""),"",$J1321-$J1322)</f>
        <v/>
      </c>
      <c r="L1323" s="43" t="s">
        <v>6</v>
      </c>
      <c r="M1323" s="40" t="str">
        <f t="shared" ref="M1323" si="6910">IF(AND($L1321="",$L1322=""),"",$L1321-$L1322)</f>
        <v/>
      </c>
      <c r="N1323" s="92"/>
      <c r="O1323" s="90"/>
      <c r="P1323" s="119"/>
      <c r="Q1323" s="103"/>
      <c r="R1323" s="103"/>
      <c r="S1323" s="112"/>
      <c r="U1323" s="16"/>
      <c r="V1323" s="16"/>
      <c r="W1323" s="16"/>
      <c r="X1323" s="16"/>
    </row>
    <row r="1324" spans="1:24" ht="15" thickTop="1" thickBot="1" x14ac:dyDescent="0.2">
      <c r="A1324" s="108"/>
      <c r="B1324" s="62" t="s">
        <v>18</v>
      </c>
      <c r="C1324" s="63"/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4"/>
      <c r="P1324" s="44" t="str">
        <f t="shared" ref="P1324" si="6911">IF(AND($P1318="",$P1321=""),"",SUM($P1318:$P1321))</f>
        <v/>
      </c>
      <c r="Q1324" s="45" t="str">
        <f t="shared" ref="Q1324" si="6912">IF(AND(Q1318="",Q1321=""),"",SUM(Q1318:Q1321))</f>
        <v/>
      </c>
      <c r="R1324" s="45" t="str">
        <f t="shared" ref="R1324" si="6913">IF(AND($R1318="",$R1321=""),"",SUM($R1318:$R1321))</f>
        <v/>
      </c>
      <c r="S1324" s="46" t="str">
        <f t="shared" ref="S1324" si="6914">IF(AND($P1324="",$Q1324="",$R1324=""),"",SUM($P1324:$R1324))</f>
        <v/>
      </c>
      <c r="T1324" s="52">
        <v>188</v>
      </c>
      <c r="U1324" s="53" t="str">
        <f t="shared" ref="U1324" si="6915">P1324</f>
        <v/>
      </c>
      <c r="V1324" s="53" t="str">
        <f t="shared" ref="V1324" si="6916">Q1324</f>
        <v/>
      </c>
      <c r="W1324" s="53" t="str">
        <f t="shared" ref="W1324" si="6917">R1324</f>
        <v/>
      </c>
      <c r="X1324" s="53" t="str">
        <f t="shared" ref="X1324" si="6918">S1324</f>
        <v/>
      </c>
    </row>
    <row r="1325" spans="1:24" ht="14.25" thickBot="1" x14ac:dyDescent="0.2">
      <c r="A1325" s="106" t="str" cm="1">
        <f t="array" aca="1" ref="A1325" ca="1">IF($B1325="","",IF(ISNUMBER(OFFSET(INDIRECT(ADDRESS(ROW(),COLUMN())),-7,0)),OFFSET(INDIRECT(ADDRESS(ROW(),COLUMN())),-7,0)+1,1))</f>
        <v/>
      </c>
      <c r="B1325" s="65"/>
      <c r="C1325" s="31"/>
      <c r="D1325" s="20" t="s">
        <v>31</v>
      </c>
      <c r="E1325" s="94" t="s">
        <v>30</v>
      </c>
      <c r="F1325" s="21" t="s">
        <v>1</v>
      </c>
      <c r="G1325" s="25"/>
      <c r="H1325" s="99" t="str">
        <f t="shared" ref="H1325" si="6919">IF($G1325="","",IF($E1325=1,ROUNDDOWN($G1325*7.4/1000,0),ROUNDDOWN($G1325*6/1000,0)))</f>
        <v/>
      </c>
      <c r="I1325" s="101"/>
      <c r="J1325" s="99" t="str">
        <f t="shared" ref="J1325" si="6920">IF($G1325="","",ROUNDDOWN($G1325*2/1000,0))</f>
        <v/>
      </c>
      <c r="K1325" s="101"/>
      <c r="L1325" s="99" t="str">
        <f t="shared" ref="L1325" si="6921">IF(G1325="","",ROUNDDOWN($G1325*2/1000,0))</f>
        <v/>
      </c>
      <c r="M1325" s="100"/>
      <c r="N1325" s="91" t="str">
        <f t="shared" ref="N1325" si="6922">IF(AND($C1325="",$C1327=""),"",ABS($C1325-$C1327)+1)</f>
        <v/>
      </c>
      <c r="O1325" s="120" t="str">
        <f t="shared" ref="O1325" si="6923">REPLACE($O$7,1,2,"差１")</f>
        <v>差１</v>
      </c>
      <c r="P1325" s="113" t="str">
        <f t="shared" ref="P1325" si="6924">IF($I1327="","",$I1327*$N1325)</f>
        <v/>
      </c>
      <c r="Q1325" s="102" t="str">
        <f t="shared" ref="Q1325" si="6925">IF($K1327="","",$K1327*$N1325)</f>
        <v/>
      </c>
      <c r="R1325" s="102" t="str">
        <f t="shared" ref="R1325" si="6926">IF($M1327="","",$M1327*$N1325)</f>
        <v/>
      </c>
      <c r="S1325" s="111"/>
      <c r="U1325" s="16"/>
      <c r="V1325" s="16"/>
      <c r="W1325" s="16"/>
      <c r="X1325" s="16"/>
    </row>
    <row r="1326" spans="1:24" ht="14.25" thickBot="1" x14ac:dyDescent="0.2">
      <c r="A1326" s="107"/>
      <c r="B1326" s="65"/>
      <c r="C1326" s="116" t="s">
        <v>11</v>
      </c>
      <c r="D1326" s="117"/>
      <c r="E1326" s="95"/>
      <c r="F1326" s="33" t="s">
        <v>2</v>
      </c>
      <c r="G1326" s="26"/>
      <c r="H1326" s="97" t="str">
        <f t="shared" ref="H1326" si="6927">IF($G1326="","",IF($E1325=1,ROUNDDOWN($G1326*7.4/1000,0),ROUNDDOWN($G1326*6/1000,0)))</f>
        <v/>
      </c>
      <c r="I1326" s="98"/>
      <c r="J1326" s="97" t="str">
        <f t="shared" ref="J1326" si="6928">IF(G1326="","",ROUNDDOWN(G1326*2/1000,0))</f>
        <v/>
      </c>
      <c r="K1326" s="98"/>
      <c r="L1326" s="97" t="str">
        <f t="shared" ref="L1326" si="6929">IF($G1326="","",ROUNDDOWN($G1326*2/1000,0))</f>
        <v/>
      </c>
      <c r="M1326" s="105"/>
      <c r="N1326" s="92"/>
      <c r="O1326" s="120"/>
      <c r="P1326" s="114"/>
      <c r="Q1326" s="103"/>
      <c r="R1326" s="103"/>
      <c r="S1326" s="111"/>
      <c r="U1326" s="16"/>
      <c r="V1326" s="16"/>
      <c r="W1326" s="16"/>
      <c r="X1326" s="16"/>
    </row>
    <row r="1327" spans="1:24" ht="14.25" thickBot="1" x14ac:dyDescent="0.2">
      <c r="A1327" s="107"/>
      <c r="B1327" s="65"/>
      <c r="C1327" s="34"/>
      <c r="D1327" s="22" t="s">
        <v>31</v>
      </c>
      <c r="E1327" s="96"/>
      <c r="F1327" s="23" t="str">
        <f t="shared" ref="F1327" si="6930">$O$9</f>
        <v>差１</v>
      </c>
      <c r="G1327" s="7" t="str">
        <f t="shared" ref="G1327" si="6931">IF(AND($G1325="",$G1326="",""),"",$G1325-$G1326)</f>
        <v/>
      </c>
      <c r="H1327" s="8" t="s">
        <v>4</v>
      </c>
      <c r="I1327" s="9" t="str">
        <f t="shared" ref="I1327" si="6932">IF(AND($H1325="",$H1326=""),"",$H1325-$H1326)</f>
        <v/>
      </c>
      <c r="J1327" s="8" t="s">
        <v>5</v>
      </c>
      <c r="K1327" s="9" t="str">
        <f t="shared" ref="K1327" si="6933">IF(AND($J1325="",$J1326=""),"",$J1325-$J1326)</f>
        <v/>
      </c>
      <c r="L1327" s="10" t="s">
        <v>6</v>
      </c>
      <c r="M1327" s="7" t="str">
        <f t="shared" ref="M1327" si="6934">IF(AND($L1325="",$L1326=""),"",$L1325-$L1326)</f>
        <v/>
      </c>
      <c r="N1327" s="93"/>
      <c r="O1327" s="120"/>
      <c r="P1327" s="115"/>
      <c r="Q1327" s="104"/>
      <c r="R1327" s="104"/>
      <c r="S1327" s="111"/>
      <c r="U1327" s="16"/>
      <c r="V1327" s="16"/>
      <c r="W1327" s="16"/>
      <c r="X1327" s="16"/>
    </row>
    <row r="1328" spans="1:24" ht="14.25" thickBot="1" x14ac:dyDescent="0.2">
      <c r="A1328" s="107"/>
      <c r="B1328" s="66"/>
      <c r="C1328" s="31"/>
      <c r="D1328" s="20" t="s">
        <v>31</v>
      </c>
      <c r="E1328" s="94"/>
      <c r="F1328" s="24" t="s">
        <v>1</v>
      </c>
      <c r="G1328" s="26"/>
      <c r="H1328" s="86" t="str">
        <f t="shared" ref="H1328" si="6935">IF($G1328="","",IF($E1328=1,ROUNDDOWN($G1328*7.4/1000,0),ROUNDDOWN($G1328*6/1000,0)))</f>
        <v/>
      </c>
      <c r="I1328" s="87"/>
      <c r="J1328" s="86" t="str">
        <f t="shared" ref="J1328:J1329" si="6936">IF($G1328="","",ROUNDDOWN($G1328*2/1000,0))</f>
        <v/>
      </c>
      <c r="K1328" s="87"/>
      <c r="L1328" s="86" t="str">
        <f t="shared" ref="L1328:L1329" si="6937">IF($G1328="","",ROUNDDOWN($G1328*2/1000,0))</f>
        <v/>
      </c>
      <c r="M1328" s="88"/>
      <c r="N1328" s="91" t="str">
        <f t="shared" ref="N1328" si="6938">IF(AND($C1328="",$C1330=""),"",ABS($C1328-$C1330)+1)</f>
        <v/>
      </c>
      <c r="O1328" s="89" t="str">
        <f t="shared" ref="O1328" si="6939">REPLACE($O$7,1,2,"差２")</f>
        <v>差２</v>
      </c>
      <c r="P1328" s="118" t="str">
        <f t="shared" ref="P1328" si="6940">IF($I1330="","",$I1330*$N1328)</f>
        <v/>
      </c>
      <c r="Q1328" s="102" t="str">
        <f t="shared" ref="Q1328:R1328" si="6941">IF($G1330="","",$G1330*$N1328)</f>
        <v/>
      </c>
      <c r="R1328" s="102" t="str">
        <f t="shared" si="6941"/>
        <v/>
      </c>
      <c r="S1328" s="111"/>
      <c r="U1328" s="16"/>
      <c r="V1328" s="16"/>
      <c r="W1328" s="16"/>
      <c r="X1328" s="16"/>
    </row>
    <row r="1329" spans="1:24" ht="14.25" thickBot="1" x14ac:dyDescent="0.2">
      <c r="A1329" s="107"/>
      <c r="B1329" s="67"/>
      <c r="C1329" s="116" t="s">
        <v>11</v>
      </c>
      <c r="D1329" s="117"/>
      <c r="E1329" s="95"/>
      <c r="F1329" s="33" t="s">
        <v>2</v>
      </c>
      <c r="G1329" s="26"/>
      <c r="H1329" s="97" t="str">
        <f t="shared" ref="H1329" si="6942">IF($G1328="","",IF($E1328=1,ROUNDDOWN($G1329*7.4/1000,0),ROUNDDOWN($G1329*6/1000,0)))</f>
        <v/>
      </c>
      <c r="I1329" s="98"/>
      <c r="J1329" s="97" t="str">
        <f t="shared" si="6936"/>
        <v/>
      </c>
      <c r="K1329" s="98"/>
      <c r="L1329" s="97" t="str">
        <f t="shared" si="6937"/>
        <v/>
      </c>
      <c r="M1329" s="105"/>
      <c r="N1329" s="92"/>
      <c r="O1329" s="89"/>
      <c r="P1329" s="119"/>
      <c r="Q1329" s="103"/>
      <c r="R1329" s="103"/>
      <c r="S1329" s="111"/>
      <c r="U1329" s="16"/>
      <c r="V1329" s="16"/>
      <c r="W1329" s="16"/>
      <c r="X1329" s="16"/>
    </row>
    <row r="1330" spans="1:24" ht="14.25" thickBot="1" x14ac:dyDescent="0.2">
      <c r="A1330" s="107"/>
      <c r="B1330" s="67"/>
      <c r="C1330" s="37"/>
      <c r="D1330" s="38" t="s">
        <v>31</v>
      </c>
      <c r="E1330" s="96"/>
      <c r="F1330" s="39" t="str">
        <f t="shared" ref="F1330" si="6943">$O$12</f>
        <v>差２</v>
      </c>
      <c r="G1330" s="40" t="str">
        <f t="shared" ref="G1330" si="6944">IF(AND($G1328="",$G1329=""),"",$G1328-$G1329)</f>
        <v/>
      </c>
      <c r="H1330" s="41" t="s">
        <v>4</v>
      </c>
      <c r="I1330" s="42" t="str">
        <f t="shared" ref="I1330" si="6945">IF(AND($H1328="",$H1329=""),"",$H1328-$H1329)</f>
        <v/>
      </c>
      <c r="J1330" s="41" t="s">
        <v>5</v>
      </c>
      <c r="K1330" s="42" t="str">
        <f t="shared" ref="K1330" si="6946">IF(AND($J1328="",$J1329=""),"",$J1328-$J1329)</f>
        <v/>
      </c>
      <c r="L1330" s="43" t="s">
        <v>6</v>
      </c>
      <c r="M1330" s="40" t="str">
        <f t="shared" ref="M1330" si="6947">IF(AND($L1328="",$L1329=""),"",$L1328-$L1329)</f>
        <v/>
      </c>
      <c r="N1330" s="92"/>
      <c r="O1330" s="90"/>
      <c r="P1330" s="119"/>
      <c r="Q1330" s="103"/>
      <c r="R1330" s="103"/>
      <c r="S1330" s="112"/>
      <c r="U1330" s="16"/>
      <c r="V1330" s="16"/>
      <c r="W1330" s="16"/>
      <c r="X1330" s="16"/>
    </row>
    <row r="1331" spans="1:24" ht="15" thickTop="1" thickBot="1" x14ac:dyDescent="0.2">
      <c r="A1331" s="108"/>
      <c r="B1331" s="62" t="s">
        <v>18</v>
      </c>
      <c r="C1331" s="63"/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4"/>
      <c r="P1331" s="44" t="str">
        <f t="shared" ref="P1331" si="6948">IF(AND($P1325="",$P1328=""),"",SUM($P1325:$P1328))</f>
        <v/>
      </c>
      <c r="Q1331" s="45" t="str">
        <f t="shared" ref="Q1331" si="6949">IF(AND(Q1325="",Q1328=""),"",SUM(Q1325:Q1328))</f>
        <v/>
      </c>
      <c r="R1331" s="45" t="str">
        <f t="shared" ref="R1331" si="6950">IF(AND($R1325="",$R1328=""),"",SUM($R1325:$R1328))</f>
        <v/>
      </c>
      <c r="S1331" s="46" t="str">
        <f t="shared" ref="S1331" si="6951">IF(AND($P1331="",$Q1331="",$R1331=""),"",SUM($P1331:$R1331))</f>
        <v/>
      </c>
      <c r="T1331" s="52">
        <v>189</v>
      </c>
      <c r="U1331" s="53" t="str">
        <f t="shared" ref="U1331" si="6952">P1331</f>
        <v/>
      </c>
      <c r="V1331" s="53" t="str">
        <f t="shared" ref="V1331" si="6953">Q1331</f>
        <v/>
      </c>
      <c r="W1331" s="53" t="str">
        <f t="shared" ref="W1331" si="6954">R1331</f>
        <v/>
      </c>
      <c r="X1331" s="53" t="str">
        <f t="shared" ref="X1331" si="6955">S1331</f>
        <v/>
      </c>
    </row>
    <row r="1332" spans="1:24" ht="14.25" thickBot="1" x14ac:dyDescent="0.2">
      <c r="A1332" s="106" t="str" cm="1">
        <f t="array" aca="1" ref="A1332" ca="1">IF($B1332="","",IF(ISNUMBER(OFFSET(INDIRECT(ADDRESS(ROW(),COLUMN())),-7,0)),OFFSET(INDIRECT(ADDRESS(ROW(),COLUMN())),-7,0)+1,1))</f>
        <v/>
      </c>
      <c r="B1332" s="65"/>
      <c r="C1332" s="31"/>
      <c r="D1332" s="20" t="s">
        <v>31</v>
      </c>
      <c r="E1332" s="94" t="s">
        <v>30</v>
      </c>
      <c r="F1332" s="21" t="s">
        <v>1</v>
      </c>
      <c r="G1332" s="25"/>
      <c r="H1332" s="99" t="str">
        <f t="shared" ref="H1332" si="6956">IF($G1332="","",IF($E1332=1,ROUNDDOWN($G1332*7.4/1000,0),ROUNDDOWN($G1332*6/1000,0)))</f>
        <v/>
      </c>
      <c r="I1332" s="101"/>
      <c r="J1332" s="99" t="str">
        <f t="shared" ref="J1332" si="6957">IF($G1332="","",ROUNDDOWN($G1332*2/1000,0))</f>
        <v/>
      </c>
      <c r="K1332" s="101"/>
      <c r="L1332" s="99" t="str">
        <f t="shared" ref="L1332" si="6958">IF(G1332="","",ROUNDDOWN($G1332*2/1000,0))</f>
        <v/>
      </c>
      <c r="M1332" s="100"/>
      <c r="N1332" s="91" t="str">
        <f t="shared" ref="N1332" si="6959">IF(AND($C1332="",$C1334=""),"",ABS($C1332-$C1334)+1)</f>
        <v/>
      </c>
      <c r="O1332" s="120" t="str">
        <f t="shared" ref="O1332" si="6960">REPLACE($O$7,1,2,"差１")</f>
        <v>差１</v>
      </c>
      <c r="P1332" s="113" t="str">
        <f t="shared" ref="P1332" si="6961">IF($I1334="","",$I1334*$N1332)</f>
        <v/>
      </c>
      <c r="Q1332" s="102" t="str">
        <f t="shared" ref="Q1332" si="6962">IF($K1334="","",$K1334*$N1332)</f>
        <v/>
      </c>
      <c r="R1332" s="102" t="str">
        <f t="shared" ref="R1332" si="6963">IF($M1334="","",$M1334*$N1332)</f>
        <v/>
      </c>
      <c r="S1332" s="111"/>
      <c r="U1332" s="16"/>
      <c r="V1332" s="16"/>
      <c r="W1332" s="16"/>
      <c r="X1332" s="16"/>
    </row>
    <row r="1333" spans="1:24" ht="14.25" thickBot="1" x14ac:dyDescent="0.2">
      <c r="A1333" s="107"/>
      <c r="B1333" s="65"/>
      <c r="C1333" s="116" t="s">
        <v>11</v>
      </c>
      <c r="D1333" s="117"/>
      <c r="E1333" s="95"/>
      <c r="F1333" s="33" t="s">
        <v>2</v>
      </c>
      <c r="G1333" s="26"/>
      <c r="H1333" s="97" t="str">
        <f t="shared" ref="H1333" si="6964">IF($G1333="","",IF($E1332=1,ROUNDDOWN($G1333*7.4/1000,0),ROUNDDOWN($G1333*6/1000,0)))</f>
        <v/>
      </c>
      <c r="I1333" s="98"/>
      <c r="J1333" s="97" t="str">
        <f t="shared" ref="J1333" si="6965">IF(G1333="","",ROUNDDOWN(G1333*2/1000,0))</f>
        <v/>
      </c>
      <c r="K1333" s="98"/>
      <c r="L1333" s="97" t="str">
        <f t="shared" ref="L1333" si="6966">IF($G1333="","",ROUNDDOWN($G1333*2/1000,0))</f>
        <v/>
      </c>
      <c r="M1333" s="105"/>
      <c r="N1333" s="92"/>
      <c r="O1333" s="120"/>
      <c r="P1333" s="114"/>
      <c r="Q1333" s="103"/>
      <c r="R1333" s="103"/>
      <c r="S1333" s="111"/>
      <c r="U1333" s="16"/>
      <c r="V1333" s="16"/>
      <c r="W1333" s="16"/>
      <c r="X1333" s="16"/>
    </row>
    <row r="1334" spans="1:24" ht="14.25" thickBot="1" x14ac:dyDescent="0.2">
      <c r="A1334" s="107"/>
      <c r="B1334" s="65"/>
      <c r="C1334" s="34"/>
      <c r="D1334" s="22" t="s">
        <v>31</v>
      </c>
      <c r="E1334" s="96"/>
      <c r="F1334" s="23" t="str">
        <f t="shared" ref="F1334" si="6967">$O$9</f>
        <v>差１</v>
      </c>
      <c r="G1334" s="7" t="str">
        <f t="shared" ref="G1334" si="6968">IF(AND($G1332="",$G1333="",""),"",$G1332-$G1333)</f>
        <v/>
      </c>
      <c r="H1334" s="8" t="s">
        <v>4</v>
      </c>
      <c r="I1334" s="9" t="str">
        <f t="shared" ref="I1334" si="6969">IF(AND($H1332="",$H1333=""),"",$H1332-$H1333)</f>
        <v/>
      </c>
      <c r="J1334" s="8" t="s">
        <v>5</v>
      </c>
      <c r="K1334" s="9" t="str">
        <f t="shared" ref="K1334" si="6970">IF(AND($J1332="",$J1333=""),"",$J1332-$J1333)</f>
        <v/>
      </c>
      <c r="L1334" s="10" t="s">
        <v>6</v>
      </c>
      <c r="M1334" s="7" t="str">
        <f t="shared" ref="M1334" si="6971">IF(AND($L1332="",$L1333=""),"",$L1332-$L1333)</f>
        <v/>
      </c>
      <c r="N1334" s="93"/>
      <c r="O1334" s="120"/>
      <c r="P1334" s="115"/>
      <c r="Q1334" s="104"/>
      <c r="R1334" s="104"/>
      <c r="S1334" s="111"/>
      <c r="U1334" s="16"/>
      <c r="V1334" s="16"/>
      <c r="W1334" s="16"/>
      <c r="X1334" s="16"/>
    </row>
    <row r="1335" spans="1:24" ht="14.25" thickBot="1" x14ac:dyDescent="0.2">
      <c r="A1335" s="107"/>
      <c r="B1335" s="66"/>
      <c r="C1335" s="31"/>
      <c r="D1335" s="20" t="s">
        <v>31</v>
      </c>
      <c r="E1335" s="94"/>
      <c r="F1335" s="24" t="s">
        <v>1</v>
      </c>
      <c r="G1335" s="26"/>
      <c r="H1335" s="86" t="str">
        <f t="shared" ref="H1335" si="6972">IF($G1335="","",IF($E1335=1,ROUNDDOWN($G1335*7.4/1000,0),ROUNDDOWN($G1335*6/1000,0)))</f>
        <v/>
      </c>
      <c r="I1335" s="87"/>
      <c r="J1335" s="86" t="str">
        <f t="shared" ref="J1335:J1336" si="6973">IF($G1335="","",ROUNDDOWN($G1335*2/1000,0))</f>
        <v/>
      </c>
      <c r="K1335" s="87"/>
      <c r="L1335" s="86" t="str">
        <f t="shared" ref="L1335:L1336" si="6974">IF($G1335="","",ROUNDDOWN($G1335*2/1000,0))</f>
        <v/>
      </c>
      <c r="M1335" s="88"/>
      <c r="N1335" s="91" t="str">
        <f t="shared" ref="N1335" si="6975">IF(AND($C1335="",$C1337=""),"",ABS($C1335-$C1337)+1)</f>
        <v/>
      </c>
      <c r="O1335" s="89" t="str">
        <f t="shared" ref="O1335" si="6976">REPLACE($O$7,1,2,"差２")</f>
        <v>差２</v>
      </c>
      <c r="P1335" s="118" t="str">
        <f t="shared" ref="P1335" si="6977">IF($I1337="","",$I1337*$N1335)</f>
        <v/>
      </c>
      <c r="Q1335" s="102" t="str">
        <f t="shared" ref="Q1335:R1335" si="6978">IF($G1337="","",$G1337*$N1335)</f>
        <v/>
      </c>
      <c r="R1335" s="102" t="str">
        <f t="shared" si="6978"/>
        <v/>
      </c>
      <c r="S1335" s="111"/>
      <c r="U1335" s="16"/>
      <c r="V1335" s="16"/>
      <c r="W1335" s="16"/>
      <c r="X1335" s="16"/>
    </row>
    <row r="1336" spans="1:24" ht="14.25" thickBot="1" x14ac:dyDescent="0.2">
      <c r="A1336" s="107"/>
      <c r="B1336" s="67"/>
      <c r="C1336" s="116" t="s">
        <v>11</v>
      </c>
      <c r="D1336" s="117"/>
      <c r="E1336" s="95"/>
      <c r="F1336" s="33" t="s">
        <v>2</v>
      </c>
      <c r="G1336" s="26"/>
      <c r="H1336" s="97" t="str">
        <f t="shared" ref="H1336" si="6979">IF($G1335="","",IF($E1335=1,ROUNDDOWN($G1336*7.4/1000,0),ROUNDDOWN($G1336*6/1000,0)))</f>
        <v/>
      </c>
      <c r="I1336" s="98"/>
      <c r="J1336" s="97" t="str">
        <f t="shared" si="6973"/>
        <v/>
      </c>
      <c r="K1336" s="98"/>
      <c r="L1336" s="97" t="str">
        <f t="shared" si="6974"/>
        <v/>
      </c>
      <c r="M1336" s="105"/>
      <c r="N1336" s="92"/>
      <c r="O1336" s="89"/>
      <c r="P1336" s="119"/>
      <c r="Q1336" s="103"/>
      <c r="R1336" s="103"/>
      <c r="S1336" s="111"/>
      <c r="U1336" s="16"/>
      <c r="V1336" s="16"/>
      <c r="W1336" s="16"/>
      <c r="X1336" s="16"/>
    </row>
    <row r="1337" spans="1:24" ht="14.25" thickBot="1" x14ac:dyDescent="0.2">
      <c r="A1337" s="107"/>
      <c r="B1337" s="67"/>
      <c r="C1337" s="37"/>
      <c r="D1337" s="38" t="s">
        <v>31</v>
      </c>
      <c r="E1337" s="96"/>
      <c r="F1337" s="39" t="str">
        <f t="shared" ref="F1337" si="6980">$O$12</f>
        <v>差２</v>
      </c>
      <c r="G1337" s="40" t="str">
        <f t="shared" ref="G1337" si="6981">IF(AND($G1335="",$G1336=""),"",$G1335-$G1336)</f>
        <v/>
      </c>
      <c r="H1337" s="41" t="s">
        <v>4</v>
      </c>
      <c r="I1337" s="42" t="str">
        <f t="shared" ref="I1337" si="6982">IF(AND($H1335="",$H1336=""),"",$H1335-$H1336)</f>
        <v/>
      </c>
      <c r="J1337" s="41" t="s">
        <v>5</v>
      </c>
      <c r="K1337" s="42" t="str">
        <f t="shared" ref="K1337" si="6983">IF(AND($J1335="",$J1336=""),"",$J1335-$J1336)</f>
        <v/>
      </c>
      <c r="L1337" s="43" t="s">
        <v>6</v>
      </c>
      <c r="M1337" s="40" t="str">
        <f t="shared" ref="M1337" si="6984">IF(AND($L1335="",$L1336=""),"",$L1335-$L1336)</f>
        <v/>
      </c>
      <c r="N1337" s="92"/>
      <c r="O1337" s="90"/>
      <c r="P1337" s="119"/>
      <c r="Q1337" s="103"/>
      <c r="R1337" s="103"/>
      <c r="S1337" s="112"/>
      <c r="U1337" s="16"/>
      <c r="V1337" s="16"/>
      <c r="W1337" s="16"/>
      <c r="X1337" s="16"/>
    </row>
    <row r="1338" spans="1:24" ht="15" thickTop="1" thickBot="1" x14ac:dyDescent="0.2">
      <c r="A1338" s="108"/>
      <c r="B1338" s="62" t="s">
        <v>18</v>
      </c>
      <c r="C1338" s="63"/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4"/>
      <c r="P1338" s="44" t="str">
        <f t="shared" ref="P1338" si="6985">IF(AND($P1332="",$P1335=""),"",SUM($P1332:$P1335))</f>
        <v/>
      </c>
      <c r="Q1338" s="45" t="str">
        <f t="shared" ref="Q1338" si="6986">IF(AND(Q1332="",Q1335=""),"",SUM(Q1332:Q1335))</f>
        <v/>
      </c>
      <c r="R1338" s="45" t="str">
        <f t="shared" ref="R1338" si="6987">IF(AND($R1332="",$R1335=""),"",SUM($R1332:$R1335))</f>
        <v/>
      </c>
      <c r="S1338" s="46" t="str">
        <f t="shared" ref="S1338" si="6988">IF(AND($P1338="",$Q1338="",$R1338=""),"",SUM($P1338:$R1338))</f>
        <v/>
      </c>
      <c r="T1338" s="52">
        <v>190</v>
      </c>
      <c r="U1338" s="53" t="str">
        <f t="shared" ref="U1338" si="6989">P1338</f>
        <v/>
      </c>
      <c r="V1338" s="53" t="str">
        <f t="shared" ref="V1338" si="6990">Q1338</f>
        <v/>
      </c>
      <c r="W1338" s="53" t="str">
        <f t="shared" ref="W1338" si="6991">R1338</f>
        <v/>
      </c>
      <c r="X1338" s="53" t="str">
        <f t="shared" ref="X1338" si="6992">S1338</f>
        <v/>
      </c>
    </row>
    <row r="1339" spans="1:24" ht="14.25" thickBot="1" x14ac:dyDescent="0.2">
      <c r="A1339" s="106" t="str" cm="1">
        <f t="array" aca="1" ref="A1339" ca="1">IF($B1339="","",IF(ISNUMBER(OFFSET(INDIRECT(ADDRESS(ROW(),COLUMN())),-7,0)),OFFSET(INDIRECT(ADDRESS(ROW(),COLUMN())),-7,0)+1,1))</f>
        <v/>
      </c>
      <c r="B1339" s="65"/>
      <c r="C1339" s="31"/>
      <c r="D1339" s="20" t="s">
        <v>31</v>
      </c>
      <c r="E1339" s="94" t="s">
        <v>30</v>
      </c>
      <c r="F1339" s="21" t="s">
        <v>1</v>
      </c>
      <c r="G1339" s="25"/>
      <c r="H1339" s="99" t="str">
        <f t="shared" ref="H1339" si="6993">IF($G1339="","",IF($E1339=1,ROUNDDOWN($G1339*7.4/1000,0),ROUNDDOWN($G1339*6/1000,0)))</f>
        <v/>
      </c>
      <c r="I1339" s="101"/>
      <c r="J1339" s="99" t="str">
        <f t="shared" ref="J1339" si="6994">IF($G1339="","",ROUNDDOWN($G1339*2/1000,0))</f>
        <v/>
      </c>
      <c r="K1339" s="101"/>
      <c r="L1339" s="99" t="str">
        <f t="shared" ref="L1339" si="6995">IF(G1339="","",ROUNDDOWN($G1339*2/1000,0))</f>
        <v/>
      </c>
      <c r="M1339" s="100"/>
      <c r="N1339" s="91" t="str">
        <f t="shared" ref="N1339" si="6996">IF(AND($C1339="",$C1341=""),"",ABS($C1339-$C1341)+1)</f>
        <v/>
      </c>
      <c r="O1339" s="120" t="str">
        <f t="shared" ref="O1339" si="6997">REPLACE($O$7,1,2,"差１")</f>
        <v>差１</v>
      </c>
      <c r="P1339" s="113" t="str">
        <f t="shared" ref="P1339" si="6998">IF($I1341="","",$I1341*$N1339)</f>
        <v/>
      </c>
      <c r="Q1339" s="102" t="str">
        <f t="shared" ref="Q1339" si="6999">IF($K1341="","",$K1341*$N1339)</f>
        <v/>
      </c>
      <c r="R1339" s="102" t="str">
        <f t="shared" ref="R1339" si="7000">IF($M1341="","",$M1341*$N1339)</f>
        <v/>
      </c>
      <c r="S1339" s="111"/>
      <c r="U1339" s="16"/>
      <c r="V1339" s="16"/>
      <c r="W1339" s="16"/>
      <c r="X1339" s="16"/>
    </row>
    <row r="1340" spans="1:24" ht="14.25" thickBot="1" x14ac:dyDescent="0.2">
      <c r="A1340" s="107"/>
      <c r="B1340" s="65"/>
      <c r="C1340" s="116" t="s">
        <v>11</v>
      </c>
      <c r="D1340" s="117"/>
      <c r="E1340" s="95"/>
      <c r="F1340" s="33" t="s">
        <v>2</v>
      </c>
      <c r="G1340" s="26"/>
      <c r="H1340" s="97" t="str">
        <f t="shared" ref="H1340" si="7001">IF($G1340="","",IF($E1339=1,ROUNDDOWN($G1340*7.4/1000,0),ROUNDDOWN($G1340*6/1000,0)))</f>
        <v/>
      </c>
      <c r="I1340" s="98"/>
      <c r="J1340" s="97" t="str">
        <f t="shared" ref="J1340" si="7002">IF(G1340="","",ROUNDDOWN(G1340*2/1000,0))</f>
        <v/>
      </c>
      <c r="K1340" s="98"/>
      <c r="L1340" s="97" t="str">
        <f t="shared" ref="L1340" si="7003">IF($G1340="","",ROUNDDOWN($G1340*2/1000,0))</f>
        <v/>
      </c>
      <c r="M1340" s="105"/>
      <c r="N1340" s="92"/>
      <c r="O1340" s="120"/>
      <c r="P1340" s="114"/>
      <c r="Q1340" s="103"/>
      <c r="R1340" s="103"/>
      <c r="S1340" s="111"/>
      <c r="U1340" s="16"/>
      <c r="V1340" s="16"/>
      <c r="W1340" s="16"/>
      <c r="X1340" s="16"/>
    </row>
    <row r="1341" spans="1:24" ht="14.25" thickBot="1" x14ac:dyDescent="0.2">
      <c r="A1341" s="107"/>
      <c r="B1341" s="65"/>
      <c r="C1341" s="34"/>
      <c r="D1341" s="22" t="s">
        <v>31</v>
      </c>
      <c r="E1341" s="96"/>
      <c r="F1341" s="23" t="str">
        <f t="shared" ref="F1341" si="7004">$O$9</f>
        <v>差１</v>
      </c>
      <c r="G1341" s="7" t="str">
        <f t="shared" ref="G1341" si="7005">IF(AND($G1339="",$G1340="",""),"",$G1339-$G1340)</f>
        <v/>
      </c>
      <c r="H1341" s="8" t="s">
        <v>4</v>
      </c>
      <c r="I1341" s="9" t="str">
        <f t="shared" ref="I1341" si="7006">IF(AND($H1339="",$H1340=""),"",$H1339-$H1340)</f>
        <v/>
      </c>
      <c r="J1341" s="8" t="s">
        <v>5</v>
      </c>
      <c r="K1341" s="9" t="str">
        <f t="shared" ref="K1341" si="7007">IF(AND($J1339="",$J1340=""),"",$J1339-$J1340)</f>
        <v/>
      </c>
      <c r="L1341" s="10" t="s">
        <v>6</v>
      </c>
      <c r="M1341" s="7" t="str">
        <f t="shared" ref="M1341" si="7008">IF(AND($L1339="",$L1340=""),"",$L1339-$L1340)</f>
        <v/>
      </c>
      <c r="N1341" s="93"/>
      <c r="O1341" s="120"/>
      <c r="P1341" s="115"/>
      <c r="Q1341" s="104"/>
      <c r="R1341" s="104"/>
      <c r="S1341" s="111"/>
      <c r="U1341" s="16"/>
      <c r="V1341" s="16"/>
      <c r="W1341" s="16"/>
      <c r="X1341" s="16"/>
    </row>
    <row r="1342" spans="1:24" ht="14.25" thickBot="1" x14ac:dyDescent="0.2">
      <c r="A1342" s="107"/>
      <c r="B1342" s="66"/>
      <c r="C1342" s="31"/>
      <c r="D1342" s="20" t="s">
        <v>31</v>
      </c>
      <c r="E1342" s="94"/>
      <c r="F1342" s="24" t="s">
        <v>1</v>
      </c>
      <c r="G1342" s="26"/>
      <c r="H1342" s="86" t="str">
        <f t="shared" ref="H1342" si="7009">IF($G1342="","",IF($E1342=1,ROUNDDOWN($G1342*7.4/1000,0),ROUNDDOWN($G1342*6/1000,0)))</f>
        <v/>
      </c>
      <c r="I1342" s="87"/>
      <c r="J1342" s="86" t="str">
        <f t="shared" ref="J1342:J1343" si="7010">IF($G1342="","",ROUNDDOWN($G1342*2/1000,0))</f>
        <v/>
      </c>
      <c r="K1342" s="87"/>
      <c r="L1342" s="86" t="str">
        <f t="shared" ref="L1342:L1343" si="7011">IF($G1342="","",ROUNDDOWN($G1342*2/1000,0))</f>
        <v/>
      </c>
      <c r="M1342" s="88"/>
      <c r="N1342" s="91" t="str">
        <f t="shared" ref="N1342" si="7012">IF(AND($C1342="",$C1344=""),"",ABS($C1342-$C1344)+1)</f>
        <v/>
      </c>
      <c r="O1342" s="89" t="str">
        <f t="shared" ref="O1342" si="7013">REPLACE($O$7,1,2,"差２")</f>
        <v>差２</v>
      </c>
      <c r="P1342" s="118" t="str">
        <f t="shared" ref="P1342" si="7014">IF($I1344="","",$I1344*$N1342)</f>
        <v/>
      </c>
      <c r="Q1342" s="102" t="str">
        <f t="shared" ref="Q1342:R1342" si="7015">IF($G1344="","",$G1344*$N1342)</f>
        <v/>
      </c>
      <c r="R1342" s="102" t="str">
        <f t="shared" si="7015"/>
        <v/>
      </c>
      <c r="S1342" s="111"/>
      <c r="U1342" s="16"/>
      <c r="V1342" s="16"/>
      <c r="W1342" s="16"/>
      <c r="X1342" s="16"/>
    </row>
    <row r="1343" spans="1:24" ht="14.25" thickBot="1" x14ac:dyDescent="0.2">
      <c r="A1343" s="107"/>
      <c r="B1343" s="67"/>
      <c r="C1343" s="116" t="s">
        <v>11</v>
      </c>
      <c r="D1343" s="117"/>
      <c r="E1343" s="95"/>
      <c r="F1343" s="33" t="s">
        <v>2</v>
      </c>
      <c r="G1343" s="26"/>
      <c r="H1343" s="97" t="str">
        <f t="shared" ref="H1343" si="7016">IF($G1342="","",IF($E1342=1,ROUNDDOWN($G1343*7.4/1000,0),ROUNDDOWN($G1343*6/1000,0)))</f>
        <v/>
      </c>
      <c r="I1343" s="98"/>
      <c r="J1343" s="97" t="str">
        <f t="shared" si="7010"/>
        <v/>
      </c>
      <c r="K1343" s="98"/>
      <c r="L1343" s="97" t="str">
        <f t="shared" si="7011"/>
        <v/>
      </c>
      <c r="M1343" s="105"/>
      <c r="N1343" s="92"/>
      <c r="O1343" s="89"/>
      <c r="P1343" s="119"/>
      <c r="Q1343" s="103"/>
      <c r="R1343" s="103"/>
      <c r="S1343" s="111"/>
      <c r="U1343" s="16"/>
      <c r="V1343" s="16"/>
      <c r="W1343" s="16"/>
      <c r="X1343" s="16"/>
    </row>
    <row r="1344" spans="1:24" ht="14.25" thickBot="1" x14ac:dyDescent="0.2">
      <c r="A1344" s="107"/>
      <c r="B1344" s="67"/>
      <c r="C1344" s="37"/>
      <c r="D1344" s="38" t="s">
        <v>31</v>
      </c>
      <c r="E1344" s="96"/>
      <c r="F1344" s="39" t="str">
        <f t="shared" ref="F1344" si="7017">$O$12</f>
        <v>差２</v>
      </c>
      <c r="G1344" s="40" t="str">
        <f t="shared" ref="G1344" si="7018">IF(AND($G1342="",$G1343=""),"",$G1342-$G1343)</f>
        <v/>
      </c>
      <c r="H1344" s="41" t="s">
        <v>4</v>
      </c>
      <c r="I1344" s="42" t="str">
        <f t="shared" ref="I1344" si="7019">IF(AND($H1342="",$H1343=""),"",$H1342-$H1343)</f>
        <v/>
      </c>
      <c r="J1344" s="41" t="s">
        <v>5</v>
      </c>
      <c r="K1344" s="42" t="str">
        <f t="shared" ref="K1344" si="7020">IF(AND($J1342="",$J1343=""),"",$J1342-$J1343)</f>
        <v/>
      </c>
      <c r="L1344" s="43" t="s">
        <v>6</v>
      </c>
      <c r="M1344" s="40" t="str">
        <f t="shared" ref="M1344" si="7021">IF(AND($L1342="",$L1343=""),"",$L1342-$L1343)</f>
        <v/>
      </c>
      <c r="N1344" s="92"/>
      <c r="O1344" s="90"/>
      <c r="P1344" s="119"/>
      <c r="Q1344" s="103"/>
      <c r="R1344" s="103"/>
      <c r="S1344" s="112"/>
      <c r="U1344" s="16"/>
      <c r="V1344" s="16"/>
      <c r="W1344" s="16"/>
      <c r="X1344" s="16"/>
    </row>
    <row r="1345" spans="1:24" ht="15" thickTop="1" thickBot="1" x14ac:dyDescent="0.2">
      <c r="A1345" s="108"/>
      <c r="B1345" s="62" t="s">
        <v>18</v>
      </c>
      <c r="C1345" s="63"/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4"/>
      <c r="P1345" s="44" t="str">
        <f t="shared" ref="P1345" si="7022">IF(AND($P1339="",$P1342=""),"",SUM($P1339:$P1342))</f>
        <v/>
      </c>
      <c r="Q1345" s="45" t="str">
        <f t="shared" ref="Q1345" si="7023">IF(AND(Q1339="",Q1342=""),"",SUM(Q1339:Q1342))</f>
        <v/>
      </c>
      <c r="R1345" s="45" t="str">
        <f t="shared" ref="R1345" si="7024">IF(AND($R1339="",$R1342=""),"",SUM($R1339:$R1342))</f>
        <v/>
      </c>
      <c r="S1345" s="46" t="str">
        <f t="shared" ref="S1345" si="7025">IF(AND($P1345="",$Q1345="",$R1345=""),"",SUM($P1345:$R1345))</f>
        <v/>
      </c>
      <c r="T1345" s="52">
        <v>191</v>
      </c>
      <c r="U1345" s="53" t="str">
        <f t="shared" ref="U1345" si="7026">P1345</f>
        <v/>
      </c>
      <c r="V1345" s="53" t="str">
        <f t="shared" ref="V1345" si="7027">Q1345</f>
        <v/>
      </c>
      <c r="W1345" s="53" t="str">
        <f t="shared" ref="W1345" si="7028">R1345</f>
        <v/>
      </c>
      <c r="X1345" s="53" t="str">
        <f t="shared" ref="X1345" si="7029">S1345</f>
        <v/>
      </c>
    </row>
    <row r="1346" spans="1:24" ht="14.25" thickBot="1" x14ac:dyDescent="0.2">
      <c r="A1346" s="106" t="str" cm="1">
        <f t="array" aca="1" ref="A1346" ca="1">IF($B1346="","",IF(ISNUMBER(OFFSET(INDIRECT(ADDRESS(ROW(),COLUMN())),-7,0)),OFFSET(INDIRECT(ADDRESS(ROW(),COLUMN())),-7,0)+1,1))</f>
        <v/>
      </c>
      <c r="B1346" s="65"/>
      <c r="C1346" s="31"/>
      <c r="D1346" s="20" t="s">
        <v>31</v>
      </c>
      <c r="E1346" s="94" t="s">
        <v>30</v>
      </c>
      <c r="F1346" s="21" t="s">
        <v>1</v>
      </c>
      <c r="G1346" s="25"/>
      <c r="H1346" s="99" t="str">
        <f t="shared" ref="H1346" si="7030">IF($G1346="","",IF($E1346=1,ROUNDDOWN($G1346*7.4/1000,0),ROUNDDOWN($G1346*6/1000,0)))</f>
        <v/>
      </c>
      <c r="I1346" s="101"/>
      <c r="J1346" s="99" t="str">
        <f t="shared" ref="J1346" si="7031">IF($G1346="","",ROUNDDOWN($G1346*2/1000,0))</f>
        <v/>
      </c>
      <c r="K1346" s="101"/>
      <c r="L1346" s="99" t="str">
        <f t="shared" ref="L1346" si="7032">IF(G1346="","",ROUNDDOWN($G1346*2/1000,0))</f>
        <v/>
      </c>
      <c r="M1346" s="100"/>
      <c r="N1346" s="91" t="str">
        <f t="shared" ref="N1346" si="7033">IF(AND($C1346="",$C1348=""),"",ABS($C1346-$C1348)+1)</f>
        <v/>
      </c>
      <c r="O1346" s="120" t="str">
        <f t="shared" ref="O1346" si="7034">REPLACE($O$7,1,2,"差１")</f>
        <v>差１</v>
      </c>
      <c r="P1346" s="113" t="str">
        <f t="shared" ref="P1346" si="7035">IF($I1348="","",$I1348*$N1346)</f>
        <v/>
      </c>
      <c r="Q1346" s="102" t="str">
        <f t="shared" ref="Q1346" si="7036">IF($K1348="","",$K1348*$N1346)</f>
        <v/>
      </c>
      <c r="R1346" s="102" t="str">
        <f t="shared" ref="R1346" si="7037">IF($M1348="","",$M1348*$N1346)</f>
        <v/>
      </c>
      <c r="S1346" s="111"/>
      <c r="U1346" s="16"/>
      <c r="V1346" s="16"/>
      <c r="W1346" s="16"/>
      <c r="X1346" s="16"/>
    </row>
    <row r="1347" spans="1:24" ht="14.25" thickBot="1" x14ac:dyDescent="0.2">
      <c r="A1347" s="107"/>
      <c r="B1347" s="65"/>
      <c r="C1347" s="116" t="s">
        <v>11</v>
      </c>
      <c r="D1347" s="117"/>
      <c r="E1347" s="95"/>
      <c r="F1347" s="33" t="s">
        <v>2</v>
      </c>
      <c r="G1347" s="26"/>
      <c r="H1347" s="97" t="str">
        <f t="shared" ref="H1347" si="7038">IF($G1347="","",IF($E1346=1,ROUNDDOWN($G1347*7.4/1000,0),ROUNDDOWN($G1347*6/1000,0)))</f>
        <v/>
      </c>
      <c r="I1347" s="98"/>
      <c r="J1347" s="97" t="str">
        <f t="shared" ref="J1347" si="7039">IF(G1347="","",ROUNDDOWN(G1347*2/1000,0))</f>
        <v/>
      </c>
      <c r="K1347" s="98"/>
      <c r="L1347" s="97" t="str">
        <f t="shared" ref="L1347" si="7040">IF($G1347="","",ROUNDDOWN($G1347*2/1000,0))</f>
        <v/>
      </c>
      <c r="M1347" s="105"/>
      <c r="N1347" s="92"/>
      <c r="O1347" s="120"/>
      <c r="P1347" s="114"/>
      <c r="Q1347" s="103"/>
      <c r="R1347" s="103"/>
      <c r="S1347" s="111"/>
      <c r="U1347" s="16"/>
      <c r="V1347" s="16"/>
      <c r="W1347" s="16"/>
      <c r="X1347" s="16"/>
    </row>
    <row r="1348" spans="1:24" ht="14.25" thickBot="1" x14ac:dyDescent="0.2">
      <c r="A1348" s="107"/>
      <c r="B1348" s="65"/>
      <c r="C1348" s="34"/>
      <c r="D1348" s="22" t="s">
        <v>31</v>
      </c>
      <c r="E1348" s="96"/>
      <c r="F1348" s="23" t="str">
        <f t="shared" ref="F1348" si="7041">$O$9</f>
        <v>差１</v>
      </c>
      <c r="G1348" s="7" t="str">
        <f t="shared" ref="G1348" si="7042">IF(AND($G1346="",$G1347="",""),"",$G1346-$G1347)</f>
        <v/>
      </c>
      <c r="H1348" s="8" t="s">
        <v>4</v>
      </c>
      <c r="I1348" s="9" t="str">
        <f t="shared" ref="I1348" si="7043">IF(AND($H1346="",$H1347=""),"",$H1346-$H1347)</f>
        <v/>
      </c>
      <c r="J1348" s="8" t="s">
        <v>5</v>
      </c>
      <c r="K1348" s="9" t="str">
        <f t="shared" ref="K1348" si="7044">IF(AND($J1346="",$J1347=""),"",$J1346-$J1347)</f>
        <v/>
      </c>
      <c r="L1348" s="10" t="s">
        <v>6</v>
      </c>
      <c r="M1348" s="7" t="str">
        <f t="shared" ref="M1348" si="7045">IF(AND($L1346="",$L1347=""),"",$L1346-$L1347)</f>
        <v/>
      </c>
      <c r="N1348" s="93"/>
      <c r="O1348" s="120"/>
      <c r="P1348" s="115"/>
      <c r="Q1348" s="104"/>
      <c r="R1348" s="104"/>
      <c r="S1348" s="111"/>
      <c r="U1348" s="16"/>
      <c r="V1348" s="16"/>
      <c r="W1348" s="16"/>
      <c r="X1348" s="16"/>
    </row>
    <row r="1349" spans="1:24" ht="14.25" thickBot="1" x14ac:dyDescent="0.2">
      <c r="A1349" s="107"/>
      <c r="B1349" s="66"/>
      <c r="C1349" s="31"/>
      <c r="D1349" s="20" t="s">
        <v>31</v>
      </c>
      <c r="E1349" s="94"/>
      <c r="F1349" s="24" t="s">
        <v>1</v>
      </c>
      <c r="G1349" s="26"/>
      <c r="H1349" s="86" t="str">
        <f t="shared" ref="H1349" si="7046">IF($G1349="","",IF($E1349=1,ROUNDDOWN($G1349*7.4/1000,0),ROUNDDOWN($G1349*6/1000,0)))</f>
        <v/>
      </c>
      <c r="I1349" s="87"/>
      <c r="J1349" s="86" t="str">
        <f t="shared" ref="J1349:J1350" si="7047">IF($G1349="","",ROUNDDOWN($G1349*2/1000,0))</f>
        <v/>
      </c>
      <c r="K1349" s="87"/>
      <c r="L1349" s="86" t="str">
        <f t="shared" ref="L1349:L1350" si="7048">IF($G1349="","",ROUNDDOWN($G1349*2/1000,0))</f>
        <v/>
      </c>
      <c r="M1349" s="88"/>
      <c r="N1349" s="91" t="str">
        <f t="shared" ref="N1349" si="7049">IF(AND($C1349="",$C1351=""),"",ABS($C1349-$C1351)+1)</f>
        <v/>
      </c>
      <c r="O1349" s="89" t="str">
        <f t="shared" ref="O1349" si="7050">REPLACE($O$7,1,2,"差２")</f>
        <v>差２</v>
      </c>
      <c r="P1349" s="118" t="str">
        <f t="shared" ref="P1349" si="7051">IF($I1351="","",$I1351*$N1349)</f>
        <v/>
      </c>
      <c r="Q1349" s="102" t="str">
        <f t="shared" ref="Q1349:R1349" si="7052">IF($G1351="","",$G1351*$N1349)</f>
        <v/>
      </c>
      <c r="R1349" s="102" t="str">
        <f t="shared" si="7052"/>
        <v/>
      </c>
      <c r="S1349" s="111"/>
      <c r="U1349" s="16"/>
      <c r="V1349" s="16"/>
      <c r="W1349" s="16"/>
      <c r="X1349" s="16"/>
    </row>
    <row r="1350" spans="1:24" ht="14.25" thickBot="1" x14ac:dyDescent="0.2">
      <c r="A1350" s="107"/>
      <c r="B1350" s="67"/>
      <c r="C1350" s="116" t="s">
        <v>11</v>
      </c>
      <c r="D1350" s="117"/>
      <c r="E1350" s="95"/>
      <c r="F1350" s="33" t="s">
        <v>2</v>
      </c>
      <c r="G1350" s="26"/>
      <c r="H1350" s="97" t="str">
        <f t="shared" ref="H1350" si="7053">IF($G1349="","",IF($E1349=1,ROUNDDOWN($G1350*7.4/1000,0),ROUNDDOWN($G1350*6/1000,0)))</f>
        <v/>
      </c>
      <c r="I1350" s="98"/>
      <c r="J1350" s="97" t="str">
        <f t="shared" si="7047"/>
        <v/>
      </c>
      <c r="K1350" s="98"/>
      <c r="L1350" s="97" t="str">
        <f t="shared" si="7048"/>
        <v/>
      </c>
      <c r="M1350" s="105"/>
      <c r="N1350" s="92"/>
      <c r="O1350" s="89"/>
      <c r="P1350" s="119"/>
      <c r="Q1350" s="103"/>
      <c r="R1350" s="103"/>
      <c r="S1350" s="111"/>
      <c r="U1350" s="16"/>
      <c r="V1350" s="16"/>
      <c r="W1350" s="16"/>
      <c r="X1350" s="16"/>
    </row>
    <row r="1351" spans="1:24" ht="14.25" thickBot="1" x14ac:dyDescent="0.2">
      <c r="A1351" s="107"/>
      <c r="B1351" s="67"/>
      <c r="C1351" s="37"/>
      <c r="D1351" s="38" t="s">
        <v>31</v>
      </c>
      <c r="E1351" s="96"/>
      <c r="F1351" s="39" t="str">
        <f t="shared" ref="F1351" si="7054">$O$12</f>
        <v>差２</v>
      </c>
      <c r="G1351" s="40" t="str">
        <f t="shared" ref="G1351" si="7055">IF(AND($G1349="",$G1350=""),"",$G1349-$G1350)</f>
        <v/>
      </c>
      <c r="H1351" s="41" t="s">
        <v>4</v>
      </c>
      <c r="I1351" s="42" t="str">
        <f t="shared" ref="I1351" si="7056">IF(AND($H1349="",$H1350=""),"",$H1349-$H1350)</f>
        <v/>
      </c>
      <c r="J1351" s="41" t="s">
        <v>5</v>
      </c>
      <c r="K1351" s="42" t="str">
        <f t="shared" ref="K1351" si="7057">IF(AND($J1349="",$J1350=""),"",$J1349-$J1350)</f>
        <v/>
      </c>
      <c r="L1351" s="43" t="s">
        <v>6</v>
      </c>
      <c r="M1351" s="40" t="str">
        <f t="shared" ref="M1351" si="7058">IF(AND($L1349="",$L1350=""),"",$L1349-$L1350)</f>
        <v/>
      </c>
      <c r="N1351" s="92"/>
      <c r="O1351" s="90"/>
      <c r="P1351" s="119"/>
      <c r="Q1351" s="103"/>
      <c r="R1351" s="103"/>
      <c r="S1351" s="112"/>
      <c r="U1351" s="16"/>
      <c r="V1351" s="16"/>
      <c r="W1351" s="16"/>
      <c r="X1351" s="16"/>
    </row>
    <row r="1352" spans="1:24" ht="15" thickTop="1" thickBot="1" x14ac:dyDescent="0.2">
      <c r="A1352" s="108"/>
      <c r="B1352" s="62" t="s">
        <v>18</v>
      </c>
      <c r="C1352" s="63"/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4"/>
      <c r="P1352" s="44" t="str">
        <f t="shared" ref="P1352" si="7059">IF(AND($P1346="",$P1349=""),"",SUM($P1346:$P1349))</f>
        <v/>
      </c>
      <c r="Q1352" s="45" t="str">
        <f t="shared" ref="Q1352" si="7060">IF(AND(Q1346="",Q1349=""),"",SUM(Q1346:Q1349))</f>
        <v/>
      </c>
      <c r="R1352" s="45" t="str">
        <f t="shared" ref="R1352" si="7061">IF(AND($R1346="",$R1349=""),"",SUM($R1346:$R1349))</f>
        <v/>
      </c>
      <c r="S1352" s="46" t="str">
        <f t="shared" ref="S1352" si="7062">IF(AND($P1352="",$Q1352="",$R1352=""),"",SUM($P1352:$R1352))</f>
        <v/>
      </c>
      <c r="T1352" s="52">
        <v>192</v>
      </c>
      <c r="U1352" s="53" t="str">
        <f t="shared" ref="U1352" si="7063">P1352</f>
        <v/>
      </c>
      <c r="V1352" s="53" t="str">
        <f t="shared" ref="V1352" si="7064">Q1352</f>
        <v/>
      </c>
      <c r="W1352" s="53" t="str">
        <f t="shared" ref="W1352" si="7065">R1352</f>
        <v/>
      </c>
      <c r="X1352" s="53" t="str">
        <f t="shared" ref="X1352" si="7066">S1352</f>
        <v/>
      </c>
    </row>
    <row r="1353" spans="1:24" ht="14.25" thickBot="1" x14ac:dyDescent="0.2">
      <c r="A1353" s="106" t="str" cm="1">
        <f t="array" aca="1" ref="A1353" ca="1">IF($B1353="","",IF(ISNUMBER(OFFSET(INDIRECT(ADDRESS(ROW(),COLUMN())),-7,0)),OFFSET(INDIRECT(ADDRESS(ROW(),COLUMN())),-7,0)+1,1))</f>
        <v/>
      </c>
      <c r="B1353" s="65"/>
      <c r="C1353" s="31"/>
      <c r="D1353" s="20" t="s">
        <v>31</v>
      </c>
      <c r="E1353" s="94" t="s">
        <v>30</v>
      </c>
      <c r="F1353" s="21" t="s">
        <v>1</v>
      </c>
      <c r="G1353" s="25"/>
      <c r="H1353" s="99" t="str">
        <f t="shared" ref="H1353" si="7067">IF($G1353="","",IF($E1353=1,ROUNDDOWN($G1353*7.4/1000,0),ROUNDDOWN($G1353*6/1000,0)))</f>
        <v/>
      </c>
      <c r="I1353" s="101"/>
      <c r="J1353" s="99" t="str">
        <f t="shared" ref="J1353" si="7068">IF($G1353="","",ROUNDDOWN($G1353*2/1000,0))</f>
        <v/>
      </c>
      <c r="K1353" s="101"/>
      <c r="L1353" s="99" t="str">
        <f t="shared" ref="L1353" si="7069">IF(G1353="","",ROUNDDOWN($G1353*2/1000,0))</f>
        <v/>
      </c>
      <c r="M1353" s="100"/>
      <c r="N1353" s="91" t="str">
        <f t="shared" ref="N1353" si="7070">IF(AND($C1353="",$C1355=""),"",ABS($C1353-$C1355)+1)</f>
        <v/>
      </c>
      <c r="O1353" s="120" t="str">
        <f t="shared" ref="O1353" si="7071">REPLACE($O$7,1,2,"差１")</f>
        <v>差１</v>
      </c>
      <c r="P1353" s="113" t="str">
        <f t="shared" ref="P1353" si="7072">IF($I1355="","",$I1355*$N1353)</f>
        <v/>
      </c>
      <c r="Q1353" s="102" t="str">
        <f t="shared" ref="Q1353" si="7073">IF($K1355="","",$K1355*$N1353)</f>
        <v/>
      </c>
      <c r="R1353" s="102" t="str">
        <f t="shared" ref="R1353" si="7074">IF($M1355="","",$M1355*$N1353)</f>
        <v/>
      </c>
      <c r="S1353" s="111"/>
      <c r="U1353" s="16"/>
      <c r="V1353" s="16"/>
      <c r="W1353" s="16"/>
      <c r="X1353" s="16"/>
    </row>
    <row r="1354" spans="1:24" ht="14.25" thickBot="1" x14ac:dyDescent="0.2">
      <c r="A1354" s="107"/>
      <c r="B1354" s="65"/>
      <c r="C1354" s="116" t="s">
        <v>11</v>
      </c>
      <c r="D1354" s="117"/>
      <c r="E1354" s="95"/>
      <c r="F1354" s="33" t="s">
        <v>2</v>
      </c>
      <c r="G1354" s="26"/>
      <c r="H1354" s="97" t="str">
        <f t="shared" ref="H1354" si="7075">IF($G1354="","",IF($E1353=1,ROUNDDOWN($G1354*7.4/1000,0),ROUNDDOWN($G1354*6/1000,0)))</f>
        <v/>
      </c>
      <c r="I1354" s="98"/>
      <c r="J1354" s="97" t="str">
        <f t="shared" ref="J1354" si="7076">IF(G1354="","",ROUNDDOWN(G1354*2/1000,0))</f>
        <v/>
      </c>
      <c r="K1354" s="98"/>
      <c r="L1354" s="97" t="str">
        <f t="shared" ref="L1354" si="7077">IF($G1354="","",ROUNDDOWN($G1354*2/1000,0))</f>
        <v/>
      </c>
      <c r="M1354" s="105"/>
      <c r="N1354" s="92"/>
      <c r="O1354" s="120"/>
      <c r="P1354" s="114"/>
      <c r="Q1354" s="103"/>
      <c r="R1354" s="103"/>
      <c r="S1354" s="111"/>
      <c r="U1354" s="16"/>
      <c r="V1354" s="16"/>
      <c r="W1354" s="16"/>
      <c r="X1354" s="16"/>
    </row>
    <row r="1355" spans="1:24" ht="14.25" thickBot="1" x14ac:dyDescent="0.2">
      <c r="A1355" s="107"/>
      <c r="B1355" s="65"/>
      <c r="C1355" s="34"/>
      <c r="D1355" s="22" t="s">
        <v>31</v>
      </c>
      <c r="E1355" s="96"/>
      <c r="F1355" s="23" t="str">
        <f t="shared" ref="F1355" si="7078">$O$9</f>
        <v>差１</v>
      </c>
      <c r="G1355" s="7" t="str">
        <f t="shared" ref="G1355" si="7079">IF(AND($G1353="",$G1354="",""),"",$G1353-$G1354)</f>
        <v/>
      </c>
      <c r="H1355" s="8" t="s">
        <v>4</v>
      </c>
      <c r="I1355" s="9" t="str">
        <f t="shared" ref="I1355" si="7080">IF(AND($H1353="",$H1354=""),"",$H1353-$H1354)</f>
        <v/>
      </c>
      <c r="J1355" s="8" t="s">
        <v>5</v>
      </c>
      <c r="K1355" s="9" t="str">
        <f t="shared" ref="K1355" si="7081">IF(AND($J1353="",$J1354=""),"",$J1353-$J1354)</f>
        <v/>
      </c>
      <c r="L1355" s="10" t="s">
        <v>6</v>
      </c>
      <c r="M1355" s="7" t="str">
        <f t="shared" ref="M1355" si="7082">IF(AND($L1353="",$L1354=""),"",$L1353-$L1354)</f>
        <v/>
      </c>
      <c r="N1355" s="93"/>
      <c r="O1355" s="120"/>
      <c r="P1355" s="115"/>
      <c r="Q1355" s="104"/>
      <c r="R1355" s="104"/>
      <c r="S1355" s="111"/>
      <c r="U1355" s="16"/>
      <c r="V1355" s="16"/>
      <c r="W1355" s="16"/>
      <c r="X1355" s="16"/>
    </row>
    <row r="1356" spans="1:24" ht="14.25" thickBot="1" x14ac:dyDescent="0.2">
      <c r="A1356" s="107"/>
      <c r="B1356" s="66"/>
      <c r="C1356" s="31"/>
      <c r="D1356" s="20" t="s">
        <v>31</v>
      </c>
      <c r="E1356" s="94"/>
      <c r="F1356" s="24" t="s">
        <v>1</v>
      </c>
      <c r="G1356" s="26"/>
      <c r="H1356" s="86" t="str">
        <f t="shared" ref="H1356" si="7083">IF($G1356="","",IF($E1356=1,ROUNDDOWN($G1356*7.4/1000,0),ROUNDDOWN($G1356*6/1000,0)))</f>
        <v/>
      </c>
      <c r="I1356" s="87"/>
      <c r="J1356" s="86" t="str">
        <f t="shared" ref="J1356:J1357" si="7084">IF($G1356="","",ROUNDDOWN($G1356*2/1000,0))</f>
        <v/>
      </c>
      <c r="K1356" s="87"/>
      <c r="L1356" s="86" t="str">
        <f t="shared" ref="L1356:L1357" si="7085">IF($G1356="","",ROUNDDOWN($G1356*2/1000,0))</f>
        <v/>
      </c>
      <c r="M1356" s="88"/>
      <c r="N1356" s="91" t="str">
        <f t="shared" ref="N1356" si="7086">IF(AND($C1356="",$C1358=""),"",ABS($C1356-$C1358)+1)</f>
        <v/>
      </c>
      <c r="O1356" s="89" t="str">
        <f t="shared" ref="O1356" si="7087">REPLACE($O$7,1,2,"差２")</f>
        <v>差２</v>
      </c>
      <c r="P1356" s="118" t="str">
        <f t="shared" ref="P1356" si="7088">IF($I1358="","",$I1358*$N1356)</f>
        <v/>
      </c>
      <c r="Q1356" s="102" t="str">
        <f t="shared" ref="Q1356:R1356" si="7089">IF($G1358="","",$G1358*$N1356)</f>
        <v/>
      </c>
      <c r="R1356" s="102" t="str">
        <f t="shared" si="7089"/>
        <v/>
      </c>
      <c r="S1356" s="111"/>
      <c r="U1356" s="16"/>
      <c r="V1356" s="16"/>
      <c r="W1356" s="16"/>
      <c r="X1356" s="16"/>
    </row>
    <row r="1357" spans="1:24" ht="14.25" thickBot="1" x14ac:dyDescent="0.2">
      <c r="A1357" s="107"/>
      <c r="B1357" s="67"/>
      <c r="C1357" s="116" t="s">
        <v>11</v>
      </c>
      <c r="D1357" s="117"/>
      <c r="E1357" s="95"/>
      <c r="F1357" s="33" t="s">
        <v>2</v>
      </c>
      <c r="G1357" s="26"/>
      <c r="H1357" s="97" t="str">
        <f t="shared" ref="H1357" si="7090">IF($G1356="","",IF($E1356=1,ROUNDDOWN($G1357*7.4/1000,0),ROUNDDOWN($G1357*6/1000,0)))</f>
        <v/>
      </c>
      <c r="I1357" s="98"/>
      <c r="J1357" s="97" t="str">
        <f t="shared" si="7084"/>
        <v/>
      </c>
      <c r="K1357" s="98"/>
      <c r="L1357" s="97" t="str">
        <f t="shared" si="7085"/>
        <v/>
      </c>
      <c r="M1357" s="105"/>
      <c r="N1357" s="92"/>
      <c r="O1357" s="89"/>
      <c r="P1357" s="119"/>
      <c r="Q1357" s="103"/>
      <c r="R1357" s="103"/>
      <c r="S1357" s="111"/>
      <c r="U1357" s="16"/>
      <c r="V1357" s="16"/>
      <c r="W1357" s="16"/>
      <c r="X1357" s="16"/>
    </row>
    <row r="1358" spans="1:24" ht="14.25" thickBot="1" x14ac:dyDescent="0.2">
      <c r="A1358" s="107"/>
      <c r="B1358" s="67"/>
      <c r="C1358" s="37"/>
      <c r="D1358" s="38" t="s">
        <v>31</v>
      </c>
      <c r="E1358" s="96"/>
      <c r="F1358" s="39" t="str">
        <f t="shared" ref="F1358" si="7091">$O$12</f>
        <v>差２</v>
      </c>
      <c r="G1358" s="40" t="str">
        <f t="shared" ref="G1358" si="7092">IF(AND($G1356="",$G1357=""),"",$G1356-$G1357)</f>
        <v/>
      </c>
      <c r="H1358" s="41" t="s">
        <v>4</v>
      </c>
      <c r="I1358" s="42" t="str">
        <f t="shared" ref="I1358" si="7093">IF(AND($H1356="",$H1357=""),"",$H1356-$H1357)</f>
        <v/>
      </c>
      <c r="J1358" s="41" t="s">
        <v>5</v>
      </c>
      <c r="K1358" s="42" t="str">
        <f t="shared" ref="K1358" si="7094">IF(AND($J1356="",$J1357=""),"",$J1356-$J1357)</f>
        <v/>
      </c>
      <c r="L1358" s="43" t="s">
        <v>6</v>
      </c>
      <c r="M1358" s="40" t="str">
        <f t="shared" ref="M1358" si="7095">IF(AND($L1356="",$L1357=""),"",$L1356-$L1357)</f>
        <v/>
      </c>
      <c r="N1358" s="92"/>
      <c r="O1358" s="90"/>
      <c r="P1358" s="119"/>
      <c r="Q1358" s="103"/>
      <c r="R1358" s="103"/>
      <c r="S1358" s="112"/>
      <c r="U1358" s="16"/>
      <c r="V1358" s="16"/>
      <c r="W1358" s="16"/>
      <c r="X1358" s="16"/>
    </row>
    <row r="1359" spans="1:24" ht="15" thickTop="1" thickBot="1" x14ac:dyDescent="0.2">
      <c r="A1359" s="108"/>
      <c r="B1359" s="62" t="s">
        <v>18</v>
      </c>
      <c r="C1359" s="63"/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4"/>
      <c r="P1359" s="44" t="str">
        <f t="shared" ref="P1359" si="7096">IF(AND($P1353="",$P1356=""),"",SUM($P1353:$P1356))</f>
        <v/>
      </c>
      <c r="Q1359" s="45" t="str">
        <f t="shared" ref="Q1359" si="7097">IF(AND(Q1353="",Q1356=""),"",SUM(Q1353:Q1356))</f>
        <v/>
      </c>
      <c r="R1359" s="45" t="str">
        <f t="shared" ref="R1359" si="7098">IF(AND($R1353="",$R1356=""),"",SUM($R1353:$R1356))</f>
        <v/>
      </c>
      <c r="S1359" s="46" t="str">
        <f t="shared" ref="S1359" si="7099">IF(AND($P1359="",$Q1359="",$R1359=""),"",SUM($P1359:$R1359))</f>
        <v/>
      </c>
      <c r="T1359" s="52">
        <v>193</v>
      </c>
      <c r="U1359" s="53" t="str">
        <f t="shared" ref="U1359" si="7100">P1359</f>
        <v/>
      </c>
      <c r="V1359" s="53" t="str">
        <f t="shared" ref="V1359" si="7101">Q1359</f>
        <v/>
      </c>
      <c r="W1359" s="53" t="str">
        <f t="shared" ref="W1359" si="7102">R1359</f>
        <v/>
      </c>
      <c r="X1359" s="53" t="str">
        <f t="shared" ref="X1359" si="7103">S1359</f>
        <v/>
      </c>
    </row>
    <row r="1360" spans="1:24" ht="14.25" thickBot="1" x14ac:dyDescent="0.2">
      <c r="A1360" s="106" t="str" cm="1">
        <f t="array" aca="1" ref="A1360" ca="1">IF($B1360="","",IF(ISNUMBER(OFFSET(INDIRECT(ADDRESS(ROW(),COLUMN())),-7,0)),OFFSET(INDIRECT(ADDRESS(ROW(),COLUMN())),-7,0)+1,1))</f>
        <v/>
      </c>
      <c r="B1360" s="65"/>
      <c r="C1360" s="31"/>
      <c r="D1360" s="20" t="s">
        <v>31</v>
      </c>
      <c r="E1360" s="94" t="s">
        <v>30</v>
      </c>
      <c r="F1360" s="21" t="s">
        <v>1</v>
      </c>
      <c r="G1360" s="25"/>
      <c r="H1360" s="99" t="str">
        <f t="shared" ref="H1360" si="7104">IF($G1360="","",IF($E1360=1,ROUNDDOWN($G1360*7.4/1000,0),ROUNDDOWN($G1360*6/1000,0)))</f>
        <v/>
      </c>
      <c r="I1360" s="101"/>
      <c r="J1360" s="99" t="str">
        <f t="shared" ref="J1360" si="7105">IF($G1360="","",ROUNDDOWN($G1360*2/1000,0))</f>
        <v/>
      </c>
      <c r="K1360" s="101"/>
      <c r="L1360" s="99" t="str">
        <f t="shared" ref="L1360" si="7106">IF(G1360="","",ROUNDDOWN($G1360*2/1000,0))</f>
        <v/>
      </c>
      <c r="M1360" s="100"/>
      <c r="N1360" s="91" t="str">
        <f t="shared" ref="N1360" si="7107">IF(AND($C1360="",$C1362=""),"",ABS($C1360-$C1362)+1)</f>
        <v/>
      </c>
      <c r="O1360" s="120" t="str">
        <f t="shared" ref="O1360" si="7108">REPLACE($O$7,1,2,"差１")</f>
        <v>差１</v>
      </c>
      <c r="P1360" s="113" t="str">
        <f t="shared" ref="P1360" si="7109">IF($I1362="","",$I1362*$N1360)</f>
        <v/>
      </c>
      <c r="Q1360" s="102" t="str">
        <f t="shared" ref="Q1360" si="7110">IF($K1362="","",$K1362*$N1360)</f>
        <v/>
      </c>
      <c r="R1360" s="102" t="str">
        <f t="shared" ref="R1360" si="7111">IF($M1362="","",$M1362*$N1360)</f>
        <v/>
      </c>
      <c r="S1360" s="111"/>
      <c r="U1360" s="16"/>
      <c r="V1360" s="16"/>
      <c r="W1360" s="16"/>
      <c r="X1360" s="16"/>
    </row>
    <row r="1361" spans="1:24" ht="14.25" thickBot="1" x14ac:dyDescent="0.2">
      <c r="A1361" s="107"/>
      <c r="B1361" s="65"/>
      <c r="C1361" s="116" t="s">
        <v>11</v>
      </c>
      <c r="D1361" s="117"/>
      <c r="E1361" s="95"/>
      <c r="F1361" s="33" t="s">
        <v>2</v>
      </c>
      <c r="G1361" s="26"/>
      <c r="H1361" s="97" t="str">
        <f t="shared" ref="H1361" si="7112">IF($G1361="","",IF($E1360=1,ROUNDDOWN($G1361*7.4/1000,0),ROUNDDOWN($G1361*6/1000,0)))</f>
        <v/>
      </c>
      <c r="I1361" s="98"/>
      <c r="J1361" s="97" t="str">
        <f t="shared" ref="J1361" si="7113">IF(G1361="","",ROUNDDOWN(G1361*2/1000,0))</f>
        <v/>
      </c>
      <c r="K1361" s="98"/>
      <c r="L1361" s="97" t="str">
        <f t="shared" ref="L1361" si="7114">IF($G1361="","",ROUNDDOWN($G1361*2/1000,0))</f>
        <v/>
      </c>
      <c r="M1361" s="105"/>
      <c r="N1361" s="92"/>
      <c r="O1361" s="120"/>
      <c r="P1361" s="114"/>
      <c r="Q1361" s="103"/>
      <c r="R1361" s="103"/>
      <c r="S1361" s="111"/>
      <c r="U1361" s="16"/>
      <c r="V1361" s="16"/>
      <c r="W1361" s="16"/>
      <c r="X1361" s="16"/>
    </row>
    <row r="1362" spans="1:24" ht="14.25" thickBot="1" x14ac:dyDescent="0.2">
      <c r="A1362" s="107"/>
      <c r="B1362" s="65"/>
      <c r="C1362" s="34"/>
      <c r="D1362" s="22" t="s">
        <v>31</v>
      </c>
      <c r="E1362" s="96"/>
      <c r="F1362" s="23" t="str">
        <f t="shared" ref="F1362" si="7115">$O$9</f>
        <v>差１</v>
      </c>
      <c r="G1362" s="7" t="str">
        <f t="shared" ref="G1362" si="7116">IF(AND($G1360="",$G1361="",""),"",$G1360-$G1361)</f>
        <v/>
      </c>
      <c r="H1362" s="8" t="s">
        <v>4</v>
      </c>
      <c r="I1362" s="9" t="str">
        <f t="shared" ref="I1362" si="7117">IF(AND($H1360="",$H1361=""),"",$H1360-$H1361)</f>
        <v/>
      </c>
      <c r="J1362" s="8" t="s">
        <v>5</v>
      </c>
      <c r="K1362" s="9" t="str">
        <f t="shared" ref="K1362" si="7118">IF(AND($J1360="",$J1361=""),"",$J1360-$J1361)</f>
        <v/>
      </c>
      <c r="L1362" s="10" t="s">
        <v>6</v>
      </c>
      <c r="M1362" s="7" t="str">
        <f t="shared" ref="M1362" si="7119">IF(AND($L1360="",$L1361=""),"",$L1360-$L1361)</f>
        <v/>
      </c>
      <c r="N1362" s="93"/>
      <c r="O1362" s="120"/>
      <c r="P1362" s="115"/>
      <c r="Q1362" s="104"/>
      <c r="R1362" s="104"/>
      <c r="S1362" s="111"/>
      <c r="U1362" s="16"/>
      <c r="V1362" s="16"/>
      <c r="W1362" s="16"/>
      <c r="X1362" s="16"/>
    </row>
    <row r="1363" spans="1:24" ht="14.25" thickBot="1" x14ac:dyDescent="0.2">
      <c r="A1363" s="107"/>
      <c r="B1363" s="66"/>
      <c r="C1363" s="31"/>
      <c r="D1363" s="20" t="s">
        <v>31</v>
      </c>
      <c r="E1363" s="94"/>
      <c r="F1363" s="24" t="s">
        <v>1</v>
      </c>
      <c r="G1363" s="26"/>
      <c r="H1363" s="86" t="str">
        <f t="shared" ref="H1363" si="7120">IF($G1363="","",IF($E1363=1,ROUNDDOWN($G1363*7.4/1000,0),ROUNDDOWN($G1363*6/1000,0)))</f>
        <v/>
      </c>
      <c r="I1363" s="87"/>
      <c r="J1363" s="86" t="str">
        <f t="shared" ref="J1363:J1364" si="7121">IF($G1363="","",ROUNDDOWN($G1363*2/1000,0))</f>
        <v/>
      </c>
      <c r="K1363" s="87"/>
      <c r="L1363" s="86" t="str">
        <f t="shared" ref="L1363:L1364" si="7122">IF($G1363="","",ROUNDDOWN($G1363*2/1000,0))</f>
        <v/>
      </c>
      <c r="M1363" s="88"/>
      <c r="N1363" s="91" t="str">
        <f t="shared" ref="N1363" si="7123">IF(AND($C1363="",$C1365=""),"",ABS($C1363-$C1365)+1)</f>
        <v/>
      </c>
      <c r="O1363" s="89" t="str">
        <f t="shared" ref="O1363" si="7124">REPLACE($O$7,1,2,"差２")</f>
        <v>差２</v>
      </c>
      <c r="P1363" s="118" t="str">
        <f t="shared" ref="P1363" si="7125">IF($I1365="","",$I1365*$N1363)</f>
        <v/>
      </c>
      <c r="Q1363" s="102" t="str">
        <f t="shared" ref="Q1363:R1363" si="7126">IF($G1365="","",$G1365*$N1363)</f>
        <v/>
      </c>
      <c r="R1363" s="102" t="str">
        <f t="shared" si="7126"/>
        <v/>
      </c>
      <c r="S1363" s="111"/>
      <c r="U1363" s="16"/>
      <c r="V1363" s="16"/>
      <c r="W1363" s="16"/>
      <c r="X1363" s="16"/>
    </row>
    <row r="1364" spans="1:24" ht="14.25" thickBot="1" x14ac:dyDescent="0.2">
      <c r="A1364" s="107"/>
      <c r="B1364" s="67"/>
      <c r="C1364" s="116" t="s">
        <v>11</v>
      </c>
      <c r="D1364" s="117"/>
      <c r="E1364" s="95"/>
      <c r="F1364" s="33" t="s">
        <v>2</v>
      </c>
      <c r="G1364" s="26"/>
      <c r="H1364" s="97" t="str">
        <f t="shared" ref="H1364" si="7127">IF($G1363="","",IF($E1363=1,ROUNDDOWN($G1364*7.4/1000,0),ROUNDDOWN($G1364*6/1000,0)))</f>
        <v/>
      </c>
      <c r="I1364" s="98"/>
      <c r="J1364" s="97" t="str">
        <f t="shared" si="7121"/>
        <v/>
      </c>
      <c r="K1364" s="98"/>
      <c r="L1364" s="97" t="str">
        <f t="shared" si="7122"/>
        <v/>
      </c>
      <c r="M1364" s="105"/>
      <c r="N1364" s="92"/>
      <c r="O1364" s="89"/>
      <c r="P1364" s="119"/>
      <c r="Q1364" s="103"/>
      <c r="R1364" s="103"/>
      <c r="S1364" s="111"/>
      <c r="U1364" s="16"/>
      <c r="V1364" s="16"/>
      <c r="W1364" s="16"/>
      <c r="X1364" s="16"/>
    </row>
    <row r="1365" spans="1:24" ht="14.25" thickBot="1" x14ac:dyDescent="0.2">
      <c r="A1365" s="107"/>
      <c r="B1365" s="67"/>
      <c r="C1365" s="37"/>
      <c r="D1365" s="38" t="s">
        <v>31</v>
      </c>
      <c r="E1365" s="96"/>
      <c r="F1365" s="39" t="str">
        <f t="shared" ref="F1365" si="7128">$O$12</f>
        <v>差２</v>
      </c>
      <c r="G1365" s="40" t="str">
        <f t="shared" ref="G1365" si="7129">IF(AND($G1363="",$G1364=""),"",$G1363-$G1364)</f>
        <v/>
      </c>
      <c r="H1365" s="41" t="s">
        <v>4</v>
      </c>
      <c r="I1365" s="42" t="str">
        <f t="shared" ref="I1365" si="7130">IF(AND($H1363="",$H1364=""),"",$H1363-$H1364)</f>
        <v/>
      </c>
      <c r="J1365" s="41" t="s">
        <v>5</v>
      </c>
      <c r="K1365" s="42" t="str">
        <f t="shared" ref="K1365" si="7131">IF(AND($J1363="",$J1364=""),"",$J1363-$J1364)</f>
        <v/>
      </c>
      <c r="L1365" s="43" t="s">
        <v>6</v>
      </c>
      <c r="M1365" s="40" t="str">
        <f t="shared" ref="M1365" si="7132">IF(AND($L1363="",$L1364=""),"",$L1363-$L1364)</f>
        <v/>
      </c>
      <c r="N1365" s="92"/>
      <c r="O1365" s="90"/>
      <c r="P1365" s="119"/>
      <c r="Q1365" s="103"/>
      <c r="R1365" s="103"/>
      <c r="S1365" s="112"/>
      <c r="U1365" s="16"/>
      <c r="V1365" s="16"/>
      <c r="W1365" s="16"/>
      <c r="X1365" s="16"/>
    </row>
    <row r="1366" spans="1:24" ht="15" thickTop="1" thickBot="1" x14ac:dyDescent="0.2">
      <c r="A1366" s="108"/>
      <c r="B1366" s="62" t="s">
        <v>18</v>
      </c>
      <c r="C1366" s="63"/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4"/>
      <c r="P1366" s="44" t="str">
        <f t="shared" ref="P1366" si="7133">IF(AND($P1360="",$P1363=""),"",SUM($P1360:$P1363))</f>
        <v/>
      </c>
      <c r="Q1366" s="45" t="str">
        <f t="shared" ref="Q1366" si="7134">IF(AND(Q1360="",Q1363=""),"",SUM(Q1360:Q1363))</f>
        <v/>
      </c>
      <c r="R1366" s="45" t="str">
        <f t="shared" ref="R1366" si="7135">IF(AND($R1360="",$R1363=""),"",SUM($R1360:$R1363))</f>
        <v/>
      </c>
      <c r="S1366" s="46" t="str">
        <f t="shared" ref="S1366" si="7136">IF(AND($P1366="",$Q1366="",$R1366=""),"",SUM($P1366:$R1366))</f>
        <v/>
      </c>
      <c r="T1366" s="52">
        <v>194</v>
      </c>
      <c r="U1366" s="53" t="str">
        <f t="shared" ref="U1366" si="7137">P1366</f>
        <v/>
      </c>
      <c r="V1366" s="53" t="str">
        <f t="shared" ref="V1366" si="7138">Q1366</f>
        <v/>
      </c>
      <c r="W1366" s="53" t="str">
        <f t="shared" ref="W1366" si="7139">R1366</f>
        <v/>
      </c>
      <c r="X1366" s="53" t="str">
        <f t="shared" ref="X1366" si="7140">S1366</f>
        <v/>
      </c>
    </row>
    <row r="1367" spans="1:24" ht="14.25" thickBot="1" x14ac:dyDescent="0.2">
      <c r="A1367" s="106" t="str" cm="1">
        <f t="array" aca="1" ref="A1367" ca="1">IF($B1367="","",IF(ISNUMBER(OFFSET(INDIRECT(ADDRESS(ROW(),COLUMN())),-7,0)),OFFSET(INDIRECT(ADDRESS(ROW(),COLUMN())),-7,0)+1,1))</f>
        <v/>
      </c>
      <c r="B1367" s="65"/>
      <c r="C1367" s="31"/>
      <c r="D1367" s="20" t="s">
        <v>31</v>
      </c>
      <c r="E1367" s="94" t="s">
        <v>30</v>
      </c>
      <c r="F1367" s="21" t="s">
        <v>1</v>
      </c>
      <c r="G1367" s="25"/>
      <c r="H1367" s="99" t="str">
        <f t="shared" ref="H1367" si="7141">IF($G1367="","",IF($E1367=1,ROUNDDOWN($G1367*7.4/1000,0),ROUNDDOWN($G1367*6/1000,0)))</f>
        <v/>
      </c>
      <c r="I1367" s="101"/>
      <c r="J1367" s="99" t="str">
        <f t="shared" ref="J1367" si="7142">IF($G1367="","",ROUNDDOWN($G1367*2/1000,0))</f>
        <v/>
      </c>
      <c r="K1367" s="101"/>
      <c r="L1367" s="99" t="str">
        <f t="shared" ref="L1367" si="7143">IF(G1367="","",ROUNDDOWN($G1367*2/1000,0))</f>
        <v/>
      </c>
      <c r="M1367" s="100"/>
      <c r="N1367" s="91" t="str">
        <f t="shared" ref="N1367" si="7144">IF(AND($C1367="",$C1369=""),"",ABS($C1367-$C1369)+1)</f>
        <v/>
      </c>
      <c r="O1367" s="120" t="str">
        <f t="shared" ref="O1367" si="7145">REPLACE($O$7,1,2,"差１")</f>
        <v>差１</v>
      </c>
      <c r="P1367" s="113" t="str">
        <f t="shared" ref="P1367" si="7146">IF($I1369="","",$I1369*$N1367)</f>
        <v/>
      </c>
      <c r="Q1367" s="102" t="str">
        <f t="shared" ref="Q1367" si="7147">IF($K1369="","",$K1369*$N1367)</f>
        <v/>
      </c>
      <c r="R1367" s="102" t="str">
        <f t="shared" ref="R1367" si="7148">IF($M1369="","",$M1369*$N1367)</f>
        <v/>
      </c>
      <c r="S1367" s="111"/>
      <c r="U1367" s="16"/>
      <c r="V1367" s="16"/>
      <c r="W1367" s="16"/>
      <c r="X1367" s="16"/>
    </row>
    <row r="1368" spans="1:24" ht="14.25" thickBot="1" x14ac:dyDescent="0.2">
      <c r="A1368" s="107"/>
      <c r="B1368" s="65"/>
      <c r="C1368" s="116" t="s">
        <v>11</v>
      </c>
      <c r="D1368" s="117"/>
      <c r="E1368" s="95"/>
      <c r="F1368" s="33" t="s">
        <v>2</v>
      </c>
      <c r="G1368" s="26"/>
      <c r="H1368" s="97" t="str">
        <f t="shared" ref="H1368" si="7149">IF($G1368="","",IF($E1367=1,ROUNDDOWN($G1368*7.4/1000,0),ROUNDDOWN($G1368*6/1000,0)))</f>
        <v/>
      </c>
      <c r="I1368" s="98"/>
      <c r="J1368" s="97" t="str">
        <f t="shared" ref="J1368" si="7150">IF(G1368="","",ROUNDDOWN(G1368*2/1000,0))</f>
        <v/>
      </c>
      <c r="K1368" s="98"/>
      <c r="L1368" s="97" t="str">
        <f t="shared" ref="L1368" si="7151">IF($G1368="","",ROUNDDOWN($G1368*2/1000,0))</f>
        <v/>
      </c>
      <c r="M1368" s="105"/>
      <c r="N1368" s="92"/>
      <c r="O1368" s="120"/>
      <c r="P1368" s="114"/>
      <c r="Q1368" s="103"/>
      <c r="R1368" s="103"/>
      <c r="S1368" s="111"/>
      <c r="U1368" s="16"/>
      <c r="V1368" s="16"/>
      <c r="W1368" s="16"/>
      <c r="X1368" s="16"/>
    </row>
    <row r="1369" spans="1:24" ht="14.25" thickBot="1" x14ac:dyDescent="0.2">
      <c r="A1369" s="107"/>
      <c r="B1369" s="65"/>
      <c r="C1369" s="34"/>
      <c r="D1369" s="22" t="s">
        <v>31</v>
      </c>
      <c r="E1369" s="96"/>
      <c r="F1369" s="23" t="str">
        <f t="shared" ref="F1369" si="7152">$O$9</f>
        <v>差１</v>
      </c>
      <c r="G1369" s="7" t="str">
        <f t="shared" ref="G1369" si="7153">IF(AND($G1367="",$G1368="",""),"",$G1367-$G1368)</f>
        <v/>
      </c>
      <c r="H1369" s="8" t="s">
        <v>4</v>
      </c>
      <c r="I1369" s="9" t="str">
        <f t="shared" ref="I1369" si="7154">IF(AND($H1367="",$H1368=""),"",$H1367-$H1368)</f>
        <v/>
      </c>
      <c r="J1369" s="8" t="s">
        <v>5</v>
      </c>
      <c r="K1369" s="9" t="str">
        <f t="shared" ref="K1369" si="7155">IF(AND($J1367="",$J1368=""),"",$J1367-$J1368)</f>
        <v/>
      </c>
      <c r="L1369" s="10" t="s">
        <v>6</v>
      </c>
      <c r="M1369" s="7" t="str">
        <f t="shared" ref="M1369" si="7156">IF(AND($L1367="",$L1368=""),"",$L1367-$L1368)</f>
        <v/>
      </c>
      <c r="N1369" s="93"/>
      <c r="O1369" s="120"/>
      <c r="P1369" s="115"/>
      <c r="Q1369" s="104"/>
      <c r="R1369" s="104"/>
      <c r="S1369" s="111"/>
      <c r="U1369" s="16"/>
      <c r="V1369" s="16"/>
      <c r="W1369" s="16"/>
      <c r="X1369" s="16"/>
    </row>
    <row r="1370" spans="1:24" ht="14.25" thickBot="1" x14ac:dyDescent="0.2">
      <c r="A1370" s="107"/>
      <c r="B1370" s="66"/>
      <c r="C1370" s="31"/>
      <c r="D1370" s="20" t="s">
        <v>31</v>
      </c>
      <c r="E1370" s="94"/>
      <c r="F1370" s="24" t="s">
        <v>1</v>
      </c>
      <c r="G1370" s="26"/>
      <c r="H1370" s="86" t="str">
        <f t="shared" ref="H1370" si="7157">IF($G1370="","",IF($E1370=1,ROUNDDOWN($G1370*7.4/1000,0),ROUNDDOWN($G1370*6/1000,0)))</f>
        <v/>
      </c>
      <c r="I1370" s="87"/>
      <c r="J1370" s="86" t="str">
        <f t="shared" ref="J1370:J1371" si="7158">IF($G1370="","",ROUNDDOWN($G1370*2/1000,0))</f>
        <v/>
      </c>
      <c r="K1370" s="87"/>
      <c r="L1370" s="86" t="str">
        <f t="shared" ref="L1370:L1371" si="7159">IF($G1370="","",ROUNDDOWN($G1370*2/1000,0))</f>
        <v/>
      </c>
      <c r="M1370" s="88"/>
      <c r="N1370" s="91" t="str">
        <f t="shared" ref="N1370" si="7160">IF(AND($C1370="",$C1372=""),"",ABS($C1370-$C1372)+1)</f>
        <v/>
      </c>
      <c r="O1370" s="89" t="str">
        <f t="shared" ref="O1370" si="7161">REPLACE($O$7,1,2,"差２")</f>
        <v>差２</v>
      </c>
      <c r="P1370" s="118" t="str">
        <f t="shared" ref="P1370" si="7162">IF($I1372="","",$I1372*$N1370)</f>
        <v/>
      </c>
      <c r="Q1370" s="102" t="str">
        <f t="shared" ref="Q1370:R1370" si="7163">IF($G1372="","",$G1372*$N1370)</f>
        <v/>
      </c>
      <c r="R1370" s="102" t="str">
        <f t="shared" si="7163"/>
        <v/>
      </c>
      <c r="S1370" s="111"/>
      <c r="U1370" s="16"/>
      <c r="V1370" s="16"/>
      <c r="W1370" s="16"/>
      <c r="X1370" s="16"/>
    </row>
    <row r="1371" spans="1:24" ht="14.25" thickBot="1" x14ac:dyDescent="0.2">
      <c r="A1371" s="107"/>
      <c r="B1371" s="67"/>
      <c r="C1371" s="116" t="s">
        <v>11</v>
      </c>
      <c r="D1371" s="117"/>
      <c r="E1371" s="95"/>
      <c r="F1371" s="33" t="s">
        <v>2</v>
      </c>
      <c r="G1371" s="26"/>
      <c r="H1371" s="97" t="str">
        <f t="shared" ref="H1371" si="7164">IF($G1370="","",IF($E1370=1,ROUNDDOWN($G1371*7.4/1000,0),ROUNDDOWN($G1371*6/1000,0)))</f>
        <v/>
      </c>
      <c r="I1371" s="98"/>
      <c r="J1371" s="97" t="str">
        <f t="shared" si="7158"/>
        <v/>
      </c>
      <c r="K1371" s="98"/>
      <c r="L1371" s="97" t="str">
        <f t="shared" si="7159"/>
        <v/>
      </c>
      <c r="M1371" s="105"/>
      <c r="N1371" s="92"/>
      <c r="O1371" s="89"/>
      <c r="P1371" s="119"/>
      <c r="Q1371" s="103"/>
      <c r="R1371" s="103"/>
      <c r="S1371" s="111"/>
      <c r="U1371" s="16"/>
      <c r="V1371" s="16"/>
      <c r="W1371" s="16"/>
      <c r="X1371" s="16"/>
    </row>
    <row r="1372" spans="1:24" ht="14.25" thickBot="1" x14ac:dyDescent="0.2">
      <c r="A1372" s="107"/>
      <c r="B1372" s="67"/>
      <c r="C1372" s="37"/>
      <c r="D1372" s="38" t="s">
        <v>31</v>
      </c>
      <c r="E1372" s="96"/>
      <c r="F1372" s="39" t="str">
        <f t="shared" ref="F1372" si="7165">$O$12</f>
        <v>差２</v>
      </c>
      <c r="G1372" s="40" t="str">
        <f t="shared" ref="G1372" si="7166">IF(AND($G1370="",$G1371=""),"",$G1370-$G1371)</f>
        <v/>
      </c>
      <c r="H1372" s="41" t="s">
        <v>4</v>
      </c>
      <c r="I1372" s="42" t="str">
        <f t="shared" ref="I1372" si="7167">IF(AND($H1370="",$H1371=""),"",$H1370-$H1371)</f>
        <v/>
      </c>
      <c r="J1372" s="41" t="s">
        <v>5</v>
      </c>
      <c r="K1372" s="42" t="str">
        <f t="shared" ref="K1372" si="7168">IF(AND($J1370="",$J1371=""),"",$J1370-$J1371)</f>
        <v/>
      </c>
      <c r="L1372" s="43" t="s">
        <v>6</v>
      </c>
      <c r="M1372" s="40" t="str">
        <f t="shared" ref="M1372" si="7169">IF(AND($L1370="",$L1371=""),"",$L1370-$L1371)</f>
        <v/>
      </c>
      <c r="N1372" s="92"/>
      <c r="O1372" s="90"/>
      <c r="P1372" s="119"/>
      <c r="Q1372" s="103"/>
      <c r="R1372" s="103"/>
      <c r="S1372" s="112"/>
      <c r="U1372" s="16"/>
      <c r="V1372" s="16"/>
      <c r="W1372" s="16"/>
      <c r="X1372" s="16"/>
    </row>
    <row r="1373" spans="1:24" ht="15" thickTop="1" thickBot="1" x14ac:dyDescent="0.2">
      <c r="A1373" s="108"/>
      <c r="B1373" s="62" t="s">
        <v>18</v>
      </c>
      <c r="C1373" s="63"/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4"/>
      <c r="P1373" s="44" t="str">
        <f t="shared" ref="P1373" si="7170">IF(AND($P1367="",$P1370=""),"",SUM($P1367:$P1370))</f>
        <v/>
      </c>
      <c r="Q1373" s="45" t="str">
        <f t="shared" ref="Q1373" si="7171">IF(AND(Q1367="",Q1370=""),"",SUM(Q1367:Q1370))</f>
        <v/>
      </c>
      <c r="R1373" s="45" t="str">
        <f t="shared" ref="R1373" si="7172">IF(AND($R1367="",$R1370=""),"",SUM($R1367:$R1370))</f>
        <v/>
      </c>
      <c r="S1373" s="46" t="str">
        <f t="shared" ref="S1373" si="7173">IF(AND($P1373="",$Q1373="",$R1373=""),"",SUM($P1373:$R1373))</f>
        <v/>
      </c>
      <c r="T1373" s="52">
        <v>195</v>
      </c>
      <c r="U1373" s="53" t="str">
        <f t="shared" ref="U1373" si="7174">P1373</f>
        <v/>
      </c>
      <c r="V1373" s="53" t="str">
        <f t="shared" ref="V1373" si="7175">Q1373</f>
        <v/>
      </c>
      <c r="W1373" s="53" t="str">
        <f t="shared" ref="W1373" si="7176">R1373</f>
        <v/>
      </c>
      <c r="X1373" s="53" t="str">
        <f t="shared" ref="X1373" si="7177">S1373</f>
        <v/>
      </c>
    </row>
    <row r="1374" spans="1:24" ht="14.25" thickBot="1" x14ac:dyDescent="0.2">
      <c r="A1374" s="106" t="str" cm="1">
        <f t="array" aca="1" ref="A1374" ca="1">IF($B1374="","",IF(ISNUMBER(OFFSET(INDIRECT(ADDRESS(ROW(),COLUMN())),-7,0)),OFFSET(INDIRECT(ADDRESS(ROW(),COLUMN())),-7,0)+1,1))</f>
        <v/>
      </c>
      <c r="B1374" s="65"/>
      <c r="C1374" s="31"/>
      <c r="D1374" s="20" t="s">
        <v>31</v>
      </c>
      <c r="E1374" s="94" t="s">
        <v>30</v>
      </c>
      <c r="F1374" s="21" t="s">
        <v>1</v>
      </c>
      <c r="G1374" s="25"/>
      <c r="H1374" s="99" t="str">
        <f t="shared" ref="H1374" si="7178">IF($G1374="","",IF($E1374=1,ROUNDDOWN($G1374*7.4/1000,0),ROUNDDOWN($G1374*6/1000,0)))</f>
        <v/>
      </c>
      <c r="I1374" s="101"/>
      <c r="J1374" s="99" t="str">
        <f t="shared" ref="J1374" si="7179">IF($G1374="","",ROUNDDOWN($G1374*2/1000,0))</f>
        <v/>
      </c>
      <c r="K1374" s="101"/>
      <c r="L1374" s="99" t="str">
        <f t="shared" ref="L1374" si="7180">IF(G1374="","",ROUNDDOWN($G1374*2/1000,0))</f>
        <v/>
      </c>
      <c r="M1374" s="100"/>
      <c r="N1374" s="91" t="str">
        <f t="shared" ref="N1374" si="7181">IF(AND($C1374="",$C1376=""),"",ABS($C1374-$C1376)+1)</f>
        <v/>
      </c>
      <c r="O1374" s="120" t="str">
        <f t="shared" ref="O1374" si="7182">REPLACE($O$7,1,2,"差１")</f>
        <v>差１</v>
      </c>
      <c r="P1374" s="113" t="str">
        <f t="shared" ref="P1374" si="7183">IF($I1376="","",$I1376*$N1374)</f>
        <v/>
      </c>
      <c r="Q1374" s="102" t="str">
        <f t="shared" ref="Q1374" si="7184">IF($K1376="","",$K1376*$N1374)</f>
        <v/>
      </c>
      <c r="R1374" s="102" t="str">
        <f t="shared" ref="R1374" si="7185">IF($M1376="","",$M1376*$N1374)</f>
        <v/>
      </c>
      <c r="S1374" s="111"/>
      <c r="U1374" s="16"/>
      <c r="V1374" s="16"/>
      <c r="W1374" s="16"/>
      <c r="X1374" s="16"/>
    </row>
    <row r="1375" spans="1:24" ht="14.25" thickBot="1" x14ac:dyDescent="0.2">
      <c r="A1375" s="107"/>
      <c r="B1375" s="65"/>
      <c r="C1375" s="116" t="s">
        <v>11</v>
      </c>
      <c r="D1375" s="117"/>
      <c r="E1375" s="95"/>
      <c r="F1375" s="33" t="s">
        <v>2</v>
      </c>
      <c r="G1375" s="26"/>
      <c r="H1375" s="97" t="str">
        <f t="shared" ref="H1375" si="7186">IF($G1375="","",IF($E1374=1,ROUNDDOWN($G1375*7.4/1000,0),ROUNDDOWN($G1375*6/1000,0)))</f>
        <v/>
      </c>
      <c r="I1375" s="98"/>
      <c r="J1375" s="97" t="str">
        <f t="shared" ref="J1375" si="7187">IF(G1375="","",ROUNDDOWN(G1375*2/1000,0))</f>
        <v/>
      </c>
      <c r="K1375" s="98"/>
      <c r="L1375" s="97" t="str">
        <f t="shared" ref="L1375" si="7188">IF($G1375="","",ROUNDDOWN($G1375*2/1000,0))</f>
        <v/>
      </c>
      <c r="M1375" s="105"/>
      <c r="N1375" s="92"/>
      <c r="O1375" s="120"/>
      <c r="P1375" s="114"/>
      <c r="Q1375" s="103"/>
      <c r="R1375" s="103"/>
      <c r="S1375" s="111"/>
      <c r="U1375" s="16"/>
      <c r="V1375" s="16"/>
      <c r="W1375" s="16"/>
      <c r="X1375" s="16"/>
    </row>
    <row r="1376" spans="1:24" ht="14.25" thickBot="1" x14ac:dyDescent="0.2">
      <c r="A1376" s="107"/>
      <c r="B1376" s="65"/>
      <c r="C1376" s="34"/>
      <c r="D1376" s="22" t="s">
        <v>31</v>
      </c>
      <c r="E1376" s="96"/>
      <c r="F1376" s="23" t="str">
        <f t="shared" ref="F1376" si="7189">$O$9</f>
        <v>差１</v>
      </c>
      <c r="G1376" s="7" t="str">
        <f t="shared" ref="G1376" si="7190">IF(AND($G1374="",$G1375="",""),"",$G1374-$G1375)</f>
        <v/>
      </c>
      <c r="H1376" s="8" t="s">
        <v>4</v>
      </c>
      <c r="I1376" s="9" t="str">
        <f t="shared" ref="I1376" si="7191">IF(AND($H1374="",$H1375=""),"",$H1374-$H1375)</f>
        <v/>
      </c>
      <c r="J1376" s="8" t="s">
        <v>5</v>
      </c>
      <c r="K1376" s="9" t="str">
        <f t="shared" ref="K1376" si="7192">IF(AND($J1374="",$J1375=""),"",$J1374-$J1375)</f>
        <v/>
      </c>
      <c r="L1376" s="10" t="s">
        <v>6</v>
      </c>
      <c r="M1376" s="7" t="str">
        <f t="shared" ref="M1376" si="7193">IF(AND($L1374="",$L1375=""),"",$L1374-$L1375)</f>
        <v/>
      </c>
      <c r="N1376" s="93"/>
      <c r="O1376" s="120"/>
      <c r="P1376" s="115"/>
      <c r="Q1376" s="104"/>
      <c r="R1376" s="104"/>
      <c r="S1376" s="111"/>
      <c r="U1376" s="16"/>
      <c r="V1376" s="16"/>
      <c r="W1376" s="16"/>
      <c r="X1376" s="16"/>
    </row>
    <row r="1377" spans="1:24" ht="14.25" thickBot="1" x14ac:dyDescent="0.2">
      <c r="A1377" s="107"/>
      <c r="B1377" s="66"/>
      <c r="C1377" s="31"/>
      <c r="D1377" s="20" t="s">
        <v>31</v>
      </c>
      <c r="E1377" s="94"/>
      <c r="F1377" s="24" t="s">
        <v>1</v>
      </c>
      <c r="G1377" s="26"/>
      <c r="H1377" s="86" t="str">
        <f t="shared" ref="H1377" si="7194">IF($G1377="","",IF($E1377=1,ROUNDDOWN($G1377*7.4/1000,0),ROUNDDOWN($G1377*6/1000,0)))</f>
        <v/>
      </c>
      <c r="I1377" s="87"/>
      <c r="J1377" s="86" t="str">
        <f t="shared" ref="J1377:J1378" si="7195">IF($G1377="","",ROUNDDOWN($G1377*2/1000,0))</f>
        <v/>
      </c>
      <c r="K1377" s="87"/>
      <c r="L1377" s="86" t="str">
        <f t="shared" ref="L1377:L1378" si="7196">IF($G1377="","",ROUNDDOWN($G1377*2/1000,0))</f>
        <v/>
      </c>
      <c r="M1377" s="88"/>
      <c r="N1377" s="91" t="str">
        <f t="shared" ref="N1377" si="7197">IF(AND($C1377="",$C1379=""),"",ABS($C1377-$C1379)+1)</f>
        <v/>
      </c>
      <c r="O1377" s="89" t="str">
        <f t="shared" ref="O1377" si="7198">REPLACE($O$7,1,2,"差２")</f>
        <v>差２</v>
      </c>
      <c r="P1377" s="118" t="str">
        <f t="shared" ref="P1377" si="7199">IF($I1379="","",$I1379*$N1377)</f>
        <v/>
      </c>
      <c r="Q1377" s="102" t="str">
        <f t="shared" ref="Q1377:R1377" si="7200">IF($G1379="","",$G1379*$N1377)</f>
        <v/>
      </c>
      <c r="R1377" s="102" t="str">
        <f t="shared" si="7200"/>
        <v/>
      </c>
      <c r="S1377" s="111"/>
      <c r="U1377" s="16"/>
      <c r="V1377" s="16"/>
      <c r="W1377" s="16"/>
      <c r="X1377" s="16"/>
    </row>
    <row r="1378" spans="1:24" ht="14.25" thickBot="1" x14ac:dyDescent="0.2">
      <c r="A1378" s="107"/>
      <c r="B1378" s="67"/>
      <c r="C1378" s="116" t="s">
        <v>11</v>
      </c>
      <c r="D1378" s="117"/>
      <c r="E1378" s="95"/>
      <c r="F1378" s="33" t="s">
        <v>2</v>
      </c>
      <c r="G1378" s="26"/>
      <c r="H1378" s="97" t="str">
        <f t="shared" ref="H1378" si="7201">IF($G1377="","",IF($E1377=1,ROUNDDOWN($G1378*7.4/1000,0),ROUNDDOWN($G1378*6/1000,0)))</f>
        <v/>
      </c>
      <c r="I1378" s="98"/>
      <c r="J1378" s="97" t="str">
        <f t="shared" si="7195"/>
        <v/>
      </c>
      <c r="K1378" s="98"/>
      <c r="L1378" s="97" t="str">
        <f t="shared" si="7196"/>
        <v/>
      </c>
      <c r="M1378" s="105"/>
      <c r="N1378" s="92"/>
      <c r="O1378" s="89"/>
      <c r="P1378" s="119"/>
      <c r="Q1378" s="103"/>
      <c r="R1378" s="103"/>
      <c r="S1378" s="111"/>
      <c r="U1378" s="16"/>
      <c r="V1378" s="16"/>
      <c r="W1378" s="16"/>
      <c r="X1378" s="16"/>
    </row>
    <row r="1379" spans="1:24" ht="14.25" thickBot="1" x14ac:dyDescent="0.2">
      <c r="A1379" s="107"/>
      <c r="B1379" s="67"/>
      <c r="C1379" s="37"/>
      <c r="D1379" s="38" t="s">
        <v>31</v>
      </c>
      <c r="E1379" s="96"/>
      <c r="F1379" s="39" t="str">
        <f t="shared" ref="F1379" si="7202">$O$12</f>
        <v>差２</v>
      </c>
      <c r="G1379" s="40" t="str">
        <f t="shared" ref="G1379" si="7203">IF(AND($G1377="",$G1378=""),"",$G1377-$G1378)</f>
        <v/>
      </c>
      <c r="H1379" s="41" t="s">
        <v>4</v>
      </c>
      <c r="I1379" s="42" t="str">
        <f t="shared" ref="I1379" si="7204">IF(AND($H1377="",$H1378=""),"",$H1377-$H1378)</f>
        <v/>
      </c>
      <c r="J1379" s="41" t="s">
        <v>5</v>
      </c>
      <c r="K1379" s="42" t="str">
        <f t="shared" ref="K1379" si="7205">IF(AND($J1377="",$J1378=""),"",$J1377-$J1378)</f>
        <v/>
      </c>
      <c r="L1379" s="43" t="s">
        <v>6</v>
      </c>
      <c r="M1379" s="40" t="str">
        <f t="shared" ref="M1379" si="7206">IF(AND($L1377="",$L1378=""),"",$L1377-$L1378)</f>
        <v/>
      </c>
      <c r="N1379" s="92"/>
      <c r="O1379" s="90"/>
      <c r="P1379" s="119"/>
      <c r="Q1379" s="103"/>
      <c r="R1379" s="103"/>
      <c r="S1379" s="112"/>
      <c r="U1379" s="16"/>
      <c r="V1379" s="16"/>
      <c r="W1379" s="16"/>
      <c r="X1379" s="16"/>
    </row>
    <row r="1380" spans="1:24" ht="15" thickTop="1" thickBot="1" x14ac:dyDescent="0.2">
      <c r="A1380" s="108"/>
      <c r="B1380" s="62" t="s">
        <v>18</v>
      </c>
      <c r="C1380" s="63"/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4"/>
      <c r="P1380" s="44" t="str">
        <f t="shared" ref="P1380" si="7207">IF(AND($P1374="",$P1377=""),"",SUM($P1374:$P1377))</f>
        <v/>
      </c>
      <c r="Q1380" s="45" t="str">
        <f t="shared" ref="Q1380" si="7208">IF(AND(Q1374="",Q1377=""),"",SUM(Q1374:Q1377))</f>
        <v/>
      </c>
      <c r="R1380" s="45" t="str">
        <f t="shared" ref="R1380" si="7209">IF(AND($R1374="",$R1377=""),"",SUM($R1374:$R1377))</f>
        <v/>
      </c>
      <c r="S1380" s="46" t="str">
        <f t="shared" ref="S1380" si="7210">IF(AND($P1380="",$Q1380="",$R1380=""),"",SUM($P1380:$R1380))</f>
        <v/>
      </c>
      <c r="T1380" s="52">
        <v>196</v>
      </c>
      <c r="U1380" s="53" t="str">
        <f t="shared" ref="U1380" si="7211">P1380</f>
        <v/>
      </c>
      <c r="V1380" s="53" t="str">
        <f t="shared" ref="V1380" si="7212">Q1380</f>
        <v/>
      </c>
      <c r="W1380" s="53" t="str">
        <f t="shared" ref="W1380" si="7213">R1380</f>
        <v/>
      </c>
      <c r="X1380" s="53" t="str">
        <f t="shared" ref="X1380" si="7214">S1380</f>
        <v/>
      </c>
    </row>
    <row r="1381" spans="1:24" ht="14.25" thickBot="1" x14ac:dyDescent="0.2">
      <c r="A1381" s="106" t="str" cm="1">
        <f t="array" aca="1" ref="A1381" ca="1">IF($B1381="","",IF(ISNUMBER(OFFSET(INDIRECT(ADDRESS(ROW(),COLUMN())),-7,0)),OFFSET(INDIRECT(ADDRESS(ROW(),COLUMN())),-7,0)+1,1))</f>
        <v/>
      </c>
      <c r="B1381" s="65"/>
      <c r="C1381" s="31"/>
      <c r="D1381" s="20" t="s">
        <v>31</v>
      </c>
      <c r="E1381" s="94" t="s">
        <v>30</v>
      </c>
      <c r="F1381" s="21" t="s">
        <v>1</v>
      </c>
      <c r="G1381" s="25"/>
      <c r="H1381" s="99" t="str">
        <f t="shared" ref="H1381" si="7215">IF($G1381="","",IF($E1381=1,ROUNDDOWN($G1381*7.4/1000,0),ROUNDDOWN($G1381*6/1000,0)))</f>
        <v/>
      </c>
      <c r="I1381" s="101"/>
      <c r="J1381" s="99" t="str">
        <f t="shared" ref="J1381" si="7216">IF($G1381="","",ROUNDDOWN($G1381*2/1000,0))</f>
        <v/>
      </c>
      <c r="K1381" s="101"/>
      <c r="L1381" s="99" t="str">
        <f t="shared" ref="L1381" si="7217">IF(G1381="","",ROUNDDOWN($G1381*2/1000,0))</f>
        <v/>
      </c>
      <c r="M1381" s="100"/>
      <c r="N1381" s="91" t="str">
        <f t="shared" ref="N1381" si="7218">IF(AND($C1381="",$C1383=""),"",ABS($C1381-$C1383)+1)</f>
        <v/>
      </c>
      <c r="O1381" s="120" t="str">
        <f t="shared" ref="O1381" si="7219">REPLACE($O$7,1,2,"差１")</f>
        <v>差１</v>
      </c>
      <c r="P1381" s="113" t="str">
        <f t="shared" ref="P1381" si="7220">IF($I1383="","",$I1383*$N1381)</f>
        <v/>
      </c>
      <c r="Q1381" s="102" t="str">
        <f t="shared" ref="Q1381" si="7221">IF($K1383="","",$K1383*$N1381)</f>
        <v/>
      </c>
      <c r="R1381" s="102" t="str">
        <f t="shared" ref="R1381" si="7222">IF($M1383="","",$M1383*$N1381)</f>
        <v/>
      </c>
      <c r="S1381" s="111"/>
      <c r="U1381" s="16"/>
      <c r="V1381" s="16"/>
      <c r="W1381" s="16"/>
      <c r="X1381" s="16"/>
    </row>
    <row r="1382" spans="1:24" ht="14.25" thickBot="1" x14ac:dyDescent="0.2">
      <c r="A1382" s="107"/>
      <c r="B1382" s="65"/>
      <c r="C1382" s="116" t="s">
        <v>11</v>
      </c>
      <c r="D1382" s="117"/>
      <c r="E1382" s="95"/>
      <c r="F1382" s="33" t="s">
        <v>2</v>
      </c>
      <c r="G1382" s="26"/>
      <c r="H1382" s="97" t="str">
        <f t="shared" ref="H1382" si="7223">IF($G1382="","",IF($E1381=1,ROUNDDOWN($G1382*7.4/1000,0),ROUNDDOWN($G1382*6/1000,0)))</f>
        <v/>
      </c>
      <c r="I1382" s="98"/>
      <c r="J1382" s="97" t="str">
        <f t="shared" ref="J1382" si="7224">IF(G1382="","",ROUNDDOWN(G1382*2/1000,0))</f>
        <v/>
      </c>
      <c r="K1382" s="98"/>
      <c r="L1382" s="97" t="str">
        <f t="shared" ref="L1382" si="7225">IF($G1382="","",ROUNDDOWN($G1382*2/1000,0))</f>
        <v/>
      </c>
      <c r="M1382" s="105"/>
      <c r="N1382" s="92"/>
      <c r="O1382" s="120"/>
      <c r="P1382" s="114"/>
      <c r="Q1382" s="103"/>
      <c r="R1382" s="103"/>
      <c r="S1382" s="111"/>
      <c r="U1382" s="16"/>
      <c r="V1382" s="16"/>
      <c r="W1382" s="16"/>
      <c r="X1382" s="16"/>
    </row>
    <row r="1383" spans="1:24" ht="14.25" thickBot="1" x14ac:dyDescent="0.2">
      <c r="A1383" s="107"/>
      <c r="B1383" s="65"/>
      <c r="C1383" s="34"/>
      <c r="D1383" s="22" t="s">
        <v>31</v>
      </c>
      <c r="E1383" s="96"/>
      <c r="F1383" s="23" t="str">
        <f t="shared" ref="F1383" si="7226">$O$9</f>
        <v>差１</v>
      </c>
      <c r="G1383" s="7" t="str">
        <f t="shared" ref="G1383" si="7227">IF(AND($G1381="",$G1382="",""),"",$G1381-$G1382)</f>
        <v/>
      </c>
      <c r="H1383" s="8" t="s">
        <v>4</v>
      </c>
      <c r="I1383" s="9" t="str">
        <f t="shared" ref="I1383" si="7228">IF(AND($H1381="",$H1382=""),"",$H1381-$H1382)</f>
        <v/>
      </c>
      <c r="J1383" s="8" t="s">
        <v>5</v>
      </c>
      <c r="K1383" s="9" t="str">
        <f t="shared" ref="K1383" si="7229">IF(AND($J1381="",$J1382=""),"",$J1381-$J1382)</f>
        <v/>
      </c>
      <c r="L1383" s="10" t="s">
        <v>6</v>
      </c>
      <c r="M1383" s="7" t="str">
        <f t="shared" ref="M1383" si="7230">IF(AND($L1381="",$L1382=""),"",$L1381-$L1382)</f>
        <v/>
      </c>
      <c r="N1383" s="93"/>
      <c r="O1383" s="120"/>
      <c r="P1383" s="115"/>
      <c r="Q1383" s="104"/>
      <c r="R1383" s="104"/>
      <c r="S1383" s="111"/>
      <c r="U1383" s="16"/>
      <c r="V1383" s="16"/>
      <c r="W1383" s="16"/>
      <c r="X1383" s="16"/>
    </row>
    <row r="1384" spans="1:24" ht="14.25" thickBot="1" x14ac:dyDescent="0.2">
      <c r="A1384" s="107"/>
      <c r="B1384" s="66"/>
      <c r="C1384" s="31"/>
      <c r="D1384" s="20" t="s">
        <v>31</v>
      </c>
      <c r="E1384" s="94"/>
      <c r="F1384" s="24" t="s">
        <v>1</v>
      </c>
      <c r="G1384" s="26"/>
      <c r="H1384" s="86" t="str">
        <f t="shared" ref="H1384" si="7231">IF($G1384="","",IF($E1384=1,ROUNDDOWN($G1384*7.4/1000,0),ROUNDDOWN($G1384*6/1000,0)))</f>
        <v/>
      </c>
      <c r="I1384" s="87"/>
      <c r="J1384" s="86" t="str">
        <f t="shared" ref="J1384:J1385" si="7232">IF($G1384="","",ROUNDDOWN($G1384*2/1000,0))</f>
        <v/>
      </c>
      <c r="K1384" s="87"/>
      <c r="L1384" s="86" t="str">
        <f t="shared" ref="L1384:L1385" si="7233">IF($G1384="","",ROUNDDOWN($G1384*2/1000,0))</f>
        <v/>
      </c>
      <c r="M1384" s="88"/>
      <c r="N1384" s="91" t="str">
        <f t="shared" ref="N1384" si="7234">IF(AND($C1384="",$C1386=""),"",ABS($C1384-$C1386)+1)</f>
        <v/>
      </c>
      <c r="O1384" s="89" t="str">
        <f t="shared" ref="O1384" si="7235">REPLACE($O$7,1,2,"差２")</f>
        <v>差２</v>
      </c>
      <c r="P1384" s="118" t="str">
        <f t="shared" ref="P1384" si="7236">IF($I1386="","",$I1386*$N1384)</f>
        <v/>
      </c>
      <c r="Q1384" s="102" t="str">
        <f t="shared" ref="Q1384:R1384" si="7237">IF($G1386="","",$G1386*$N1384)</f>
        <v/>
      </c>
      <c r="R1384" s="102" t="str">
        <f t="shared" si="7237"/>
        <v/>
      </c>
      <c r="S1384" s="111"/>
      <c r="U1384" s="16"/>
      <c r="V1384" s="16"/>
      <c r="W1384" s="16"/>
      <c r="X1384" s="16"/>
    </row>
    <row r="1385" spans="1:24" ht="14.25" thickBot="1" x14ac:dyDescent="0.2">
      <c r="A1385" s="107"/>
      <c r="B1385" s="67"/>
      <c r="C1385" s="116" t="s">
        <v>11</v>
      </c>
      <c r="D1385" s="117"/>
      <c r="E1385" s="95"/>
      <c r="F1385" s="33" t="s">
        <v>2</v>
      </c>
      <c r="G1385" s="26"/>
      <c r="H1385" s="97" t="str">
        <f t="shared" ref="H1385" si="7238">IF($G1384="","",IF($E1384=1,ROUNDDOWN($G1385*7.4/1000,0),ROUNDDOWN($G1385*6/1000,0)))</f>
        <v/>
      </c>
      <c r="I1385" s="98"/>
      <c r="J1385" s="97" t="str">
        <f t="shared" si="7232"/>
        <v/>
      </c>
      <c r="K1385" s="98"/>
      <c r="L1385" s="97" t="str">
        <f t="shared" si="7233"/>
        <v/>
      </c>
      <c r="M1385" s="105"/>
      <c r="N1385" s="92"/>
      <c r="O1385" s="89"/>
      <c r="P1385" s="119"/>
      <c r="Q1385" s="103"/>
      <c r="R1385" s="103"/>
      <c r="S1385" s="111"/>
      <c r="U1385" s="16"/>
      <c r="V1385" s="16"/>
      <c r="W1385" s="16"/>
      <c r="X1385" s="16"/>
    </row>
    <row r="1386" spans="1:24" ht="14.25" thickBot="1" x14ac:dyDescent="0.2">
      <c r="A1386" s="107"/>
      <c r="B1386" s="67"/>
      <c r="C1386" s="37"/>
      <c r="D1386" s="38" t="s">
        <v>31</v>
      </c>
      <c r="E1386" s="96"/>
      <c r="F1386" s="39" t="str">
        <f t="shared" ref="F1386" si="7239">$O$12</f>
        <v>差２</v>
      </c>
      <c r="G1386" s="40" t="str">
        <f t="shared" ref="G1386" si="7240">IF(AND($G1384="",$G1385=""),"",$G1384-$G1385)</f>
        <v/>
      </c>
      <c r="H1386" s="41" t="s">
        <v>4</v>
      </c>
      <c r="I1386" s="42" t="str">
        <f t="shared" ref="I1386" si="7241">IF(AND($H1384="",$H1385=""),"",$H1384-$H1385)</f>
        <v/>
      </c>
      <c r="J1386" s="41" t="s">
        <v>5</v>
      </c>
      <c r="K1386" s="42" t="str">
        <f t="shared" ref="K1386" si="7242">IF(AND($J1384="",$J1385=""),"",$J1384-$J1385)</f>
        <v/>
      </c>
      <c r="L1386" s="43" t="s">
        <v>6</v>
      </c>
      <c r="M1386" s="40" t="str">
        <f t="shared" ref="M1386" si="7243">IF(AND($L1384="",$L1385=""),"",$L1384-$L1385)</f>
        <v/>
      </c>
      <c r="N1386" s="92"/>
      <c r="O1386" s="90"/>
      <c r="P1386" s="119"/>
      <c r="Q1386" s="103"/>
      <c r="R1386" s="103"/>
      <c r="S1386" s="112"/>
      <c r="U1386" s="16"/>
      <c r="V1386" s="16"/>
      <c r="W1386" s="16"/>
      <c r="X1386" s="16"/>
    </row>
    <row r="1387" spans="1:24" ht="15" thickTop="1" thickBot="1" x14ac:dyDescent="0.2">
      <c r="A1387" s="108"/>
      <c r="B1387" s="62" t="s">
        <v>18</v>
      </c>
      <c r="C1387" s="63"/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4"/>
      <c r="P1387" s="44" t="str">
        <f t="shared" ref="P1387" si="7244">IF(AND($P1381="",$P1384=""),"",SUM($P1381:$P1384))</f>
        <v/>
      </c>
      <c r="Q1387" s="45" t="str">
        <f t="shared" ref="Q1387" si="7245">IF(AND(Q1381="",Q1384=""),"",SUM(Q1381:Q1384))</f>
        <v/>
      </c>
      <c r="R1387" s="45" t="str">
        <f t="shared" ref="R1387" si="7246">IF(AND($R1381="",$R1384=""),"",SUM($R1381:$R1384))</f>
        <v/>
      </c>
      <c r="S1387" s="46" t="str">
        <f t="shared" ref="S1387" si="7247">IF(AND($P1387="",$Q1387="",$R1387=""),"",SUM($P1387:$R1387))</f>
        <v/>
      </c>
      <c r="T1387" s="52">
        <v>197</v>
      </c>
      <c r="U1387" s="53" t="str">
        <f t="shared" ref="U1387" si="7248">P1387</f>
        <v/>
      </c>
      <c r="V1387" s="53" t="str">
        <f t="shared" ref="V1387" si="7249">Q1387</f>
        <v/>
      </c>
      <c r="W1387" s="53" t="str">
        <f t="shared" ref="W1387" si="7250">R1387</f>
        <v/>
      </c>
      <c r="X1387" s="53" t="str">
        <f t="shared" ref="X1387" si="7251">S1387</f>
        <v/>
      </c>
    </row>
    <row r="1388" spans="1:24" ht="14.25" thickBot="1" x14ac:dyDescent="0.2">
      <c r="A1388" s="106" t="str" cm="1">
        <f t="array" aca="1" ref="A1388" ca="1">IF($B1388="","",IF(ISNUMBER(OFFSET(INDIRECT(ADDRESS(ROW(),COLUMN())),-7,0)),OFFSET(INDIRECT(ADDRESS(ROW(),COLUMN())),-7,0)+1,1))</f>
        <v/>
      </c>
      <c r="B1388" s="65"/>
      <c r="C1388" s="31"/>
      <c r="D1388" s="20" t="s">
        <v>31</v>
      </c>
      <c r="E1388" s="94" t="s">
        <v>30</v>
      </c>
      <c r="F1388" s="21" t="s">
        <v>1</v>
      </c>
      <c r="G1388" s="25"/>
      <c r="H1388" s="99" t="str">
        <f t="shared" ref="H1388" si="7252">IF($G1388="","",IF($E1388=1,ROUNDDOWN($G1388*7.4/1000,0),ROUNDDOWN($G1388*6/1000,0)))</f>
        <v/>
      </c>
      <c r="I1388" s="101"/>
      <c r="J1388" s="99" t="str">
        <f t="shared" ref="J1388" si="7253">IF($G1388="","",ROUNDDOWN($G1388*2/1000,0))</f>
        <v/>
      </c>
      <c r="K1388" s="101"/>
      <c r="L1388" s="99" t="str">
        <f t="shared" ref="L1388" si="7254">IF(G1388="","",ROUNDDOWN($G1388*2/1000,0))</f>
        <v/>
      </c>
      <c r="M1388" s="100"/>
      <c r="N1388" s="91" t="str">
        <f t="shared" ref="N1388" si="7255">IF(AND($C1388="",$C1390=""),"",ABS($C1388-$C1390)+1)</f>
        <v/>
      </c>
      <c r="O1388" s="120" t="str">
        <f t="shared" ref="O1388" si="7256">REPLACE($O$7,1,2,"差１")</f>
        <v>差１</v>
      </c>
      <c r="P1388" s="113" t="str">
        <f t="shared" ref="P1388" si="7257">IF($I1390="","",$I1390*$N1388)</f>
        <v/>
      </c>
      <c r="Q1388" s="102" t="str">
        <f t="shared" ref="Q1388" si="7258">IF($K1390="","",$K1390*$N1388)</f>
        <v/>
      </c>
      <c r="R1388" s="102" t="str">
        <f t="shared" ref="R1388" si="7259">IF($M1390="","",$M1390*$N1388)</f>
        <v/>
      </c>
      <c r="S1388" s="111"/>
      <c r="U1388" s="16"/>
      <c r="V1388" s="16"/>
      <c r="W1388" s="16"/>
      <c r="X1388" s="16"/>
    </row>
    <row r="1389" spans="1:24" ht="14.25" thickBot="1" x14ac:dyDescent="0.2">
      <c r="A1389" s="107"/>
      <c r="B1389" s="65"/>
      <c r="C1389" s="116" t="s">
        <v>11</v>
      </c>
      <c r="D1389" s="117"/>
      <c r="E1389" s="95"/>
      <c r="F1389" s="33" t="s">
        <v>2</v>
      </c>
      <c r="G1389" s="26"/>
      <c r="H1389" s="97" t="str">
        <f t="shared" ref="H1389" si="7260">IF($G1389="","",IF($E1388=1,ROUNDDOWN($G1389*7.4/1000,0),ROUNDDOWN($G1389*6/1000,0)))</f>
        <v/>
      </c>
      <c r="I1389" s="98"/>
      <c r="J1389" s="97" t="str">
        <f t="shared" ref="J1389" si="7261">IF(G1389="","",ROUNDDOWN(G1389*2/1000,0))</f>
        <v/>
      </c>
      <c r="K1389" s="98"/>
      <c r="L1389" s="97" t="str">
        <f t="shared" ref="L1389" si="7262">IF($G1389="","",ROUNDDOWN($G1389*2/1000,0))</f>
        <v/>
      </c>
      <c r="M1389" s="105"/>
      <c r="N1389" s="92"/>
      <c r="O1389" s="120"/>
      <c r="P1389" s="114"/>
      <c r="Q1389" s="103"/>
      <c r="R1389" s="103"/>
      <c r="S1389" s="111"/>
      <c r="U1389" s="16"/>
      <c r="V1389" s="16"/>
      <c r="W1389" s="16"/>
      <c r="X1389" s="16"/>
    </row>
    <row r="1390" spans="1:24" ht="14.25" thickBot="1" x14ac:dyDescent="0.2">
      <c r="A1390" s="107"/>
      <c r="B1390" s="65"/>
      <c r="C1390" s="34"/>
      <c r="D1390" s="22" t="s">
        <v>31</v>
      </c>
      <c r="E1390" s="96"/>
      <c r="F1390" s="23" t="str">
        <f t="shared" ref="F1390" si="7263">$O$9</f>
        <v>差１</v>
      </c>
      <c r="G1390" s="7" t="str">
        <f t="shared" ref="G1390" si="7264">IF(AND($G1388="",$G1389="",""),"",$G1388-$G1389)</f>
        <v/>
      </c>
      <c r="H1390" s="8" t="s">
        <v>4</v>
      </c>
      <c r="I1390" s="9" t="str">
        <f t="shared" ref="I1390" si="7265">IF(AND($H1388="",$H1389=""),"",$H1388-$H1389)</f>
        <v/>
      </c>
      <c r="J1390" s="8" t="s">
        <v>5</v>
      </c>
      <c r="K1390" s="9" t="str">
        <f t="shared" ref="K1390" si="7266">IF(AND($J1388="",$J1389=""),"",$J1388-$J1389)</f>
        <v/>
      </c>
      <c r="L1390" s="10" t="s">
        <v>6</v>
      </c>
      <c r="M1390" s="7" t="str">
        <f t="shared" ref="M1390" si="7267">IF(AND($L1388="",$L1389=""),"",$L1388-$L1389)</f>
        <v/>
      </c>
      <c r="N1390" s="93"/>
      <c r="O1390" s="120"/>
      <c r="P1390" s="115"/>
      <c r="Q1390" s="104"/>
      <c r="R1390" s="104"/>
      <c r="S1390" s="111"/>
      <c r="U1390" s="16"/>
      <c r="V1390" s="16"/>
      <c r="W1390" s="16"/>
      <c r="X1390" s="16"/>
    </row>
    <row r="1391" spans="1:24" ht="14.25" thickBot="1" x14ac:dyDescent="0.2">
      <c r="A1391" s="107"/>
      <c r="B1391" s="66"/>
      <c r="C1391" s="31"/>
      <c r="D1391" s="20" t="s">
        <v>31</v>
      </c>
      <c r="E1391" s="94"/>
      <c r="F1391" s="24" t="s">
        <v>1</v>
      </c>
      <c r="G1391" s="26"/>
      <c r="H1391" s="86" t="str">
        <f t="shared" ref="H1391" si="7268">IF($G1391="","",IF($E1391=1,ROUNDDOWN($G1391*7.4/1000,0),ROUNDDOWN($G1391*6/1000,0)))</f>
        <v/>
      </c>
      <c r="I1391" s="87"/>
      <c r="J1391" s="86" t="str">
        <f t="shared" ref="J1391:J1392" si="7269">IF($G1391="","",ROUNDDOWN($G1391*2/1000,0))</f>
        <v/>
      </c>
      <c r="K1391" s="87"/>
      <c r="L1391" s="86" t="str">
        <f t="shared" ref="L1391:L1392" si="7270">IF($G1391="","",ROUNDDOWN($G1391*2/1000,0))</f>
        <v/>
      </c>
      <c r="M1391" s="88"/>
      <c r="N1391" s="91" t="str">
        <f t="shared" ref="N1391" si="7271">IF(AND($C1391="",$C1393=""),"",ABS($C1391-$C1393)+1)</f>
        <v/>
      </c>
      <c r="O1391" s="89" t="str">
        <f t="shared" ref="O1391" si="7272">REPLACE($O$7,1,2,"差２")</f>
        <v>差２</v>
      </c>
      <c r="P1391" s="118" t="str">
        <f t="shared" ref="P1391" si="7273">IF($I1393="","",$I1393*$N1391)</f>
        <v/>
      </c>
      <c r="Q1391" s="102" t="str">
        <f t="shared" ref="Q1391:R1391" si="7274">IF($G1393="","",$G1393*$N1391)</f>
        <v/>
      </c>
      <c r="R1391" s="102" t="str">
        <f t="shared" si="7274"/>
        <v/>
      </c>
      <c r="S1391" s="111"/>
      <c r="U1391" s="16"/>
      <c r="V1391" s="16"/>
      <c r="W1391" s="16"/>
      <c r="X1391" s="16"/>
    </row>
    <row r="1392" spans="1:24" ht="14.25" thickBot="1" x14ac:dyDescent="0.2">
      <c r="A1392" s="107"/>
      <c r="B1392" s="67"/>
      <c r="C1392" s="116" t="s">
        <v>11</v>
      </c>
      <c r="D1392" s="117"/>
      <c r="E1392" s="95"/>
      <c r="F1392" s="33" t="s">
        <v>2</v>
      </c>
      <c r="G1392" s="26"/>
      <c r="H1392" s="97" t="str">
        <f t="shared" ref="H1392" si="7275">IF($G1391="","",IF($E1391=1,ROUNDDOWN($G1392*7.4/1000,0),ROUNDDOWN($G1392*6/1000,0)))</f>
        <v/>
      </c>
      <c r="I1392" s="98"/>
      <c r="J1392" s="97" t="str">
        <f t="shared" si="7269"/>
        <v/>
      </c>
      <c r="K1392" s="98"/>
      <c r="L1392" s="97" t="str">
        <f t="shared" si="7270"/>
        <v/>
      </c>
      <c r="M1392" s="105"/>
      <c r="N1392" s="92"/>
      <c r="O1392" s="89"/>
      <c r="P1392" s="119"/>
      <c r="Q1392" s="103"/>
      <c r="R1392" s="103"/>
      <c r="S1392" s="111"/>
      <c r="U1392" s="16"/>
      <c r="V1392" s="16"/>
      <c r="W1392" s="16"/>
      <c r="X1392" s="16"/>
    </row>
    <row r="1393" spans="1:24" ht="14.25" thickBot="1" x14ac:dyDescent="0.2">
      <c r="A1393" s="107"/>
      <c r="B1393" s="67"/>
      <c r="C1393" s="37"/>
      <c r="D1393" s="38" t="s">
        <v>31</v>
      </c>
      <c r="E1393" s="96"/>
      <c r="F1393" s="39" t="str">
        <f t="shared" ref="F1393" si="7276">$O$12</f>
        <v>差２</v>
      </c>
      <c r="G1393" s="40" t="str">
        <f t="shared" ref="G1393" si="7277">IF(AND($G1391="",$G1392=""),"",$G1391-$G1392)</f>
        <v/>
      </c>
      <c r="H1393" s="41" t="s">
        <v>4</v>
      </c>
      <c r="I1393" s="42" t="str">
        <f t="shared" ref="I1393" si="7278">IF(AND($H1391="",$H1392=""),"",$H1391-$H1392)</f>
        <v/>
      </c>
      <c r="J1393" s="41" t="s">
        <v>5</v>
      </c>
      <c r="K1393" s="42" t="str">
        <f t="shared" ref="K1393" si="7279">IF(AND($J1391="",$J1392=""),"",$J1391-$J1392)</f>
        <v/>
      </c>
      <c r="L1393" s="43" t="s">
        <v>6</v>
      </c>
      <c r="M1393" s="40" t="str">
        <f t="shared" ref="M1393" si="7280">IF(AND($L1391="",$L1392=""),"",$L1391-$L1392)</f>
        <v/>
      </c>
      <c r="N1393" s="92"/>
      <c r="O1393" s="90"/>
      <c r="P1393" s="119"/>
      <c r="Q1393" s="103"/>
      <c r="R1393" s="103"/>
      <c r="S1393" s="112"/>
      <c r="U1393" s="16"/>
      <c r="V1393" s="16"/>
      <c r="W1393" s="16"/>
      <c r="X1393" s="16"/>
    </row>
    <row r="1394" spans="1:24" ht="15" thickTop="1" thickBot="1" x14ac:dyDescent="0.2">
      <c r="A1394" s="108"/>
      <c r="B1394" s="62" t="s">
        <v>18</v>
      </c>
      <c r="C1394" s="63"/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4"/>
      <c r="P1394" s="44" t="str">
        <f t="shared" ref="P1394" si="7281">IF(AND($P1388="",$P1391=""),"",SUM($P1388:$P1391))</f>
        <v/>
      </c>
      <c r="Q1394" s="45" t="str">
        <f t="shared" ref="Q1394" si="7282">IF(AND(Q1388="",Q1391=""),"",SUM(Q1388:Q1391))</f>
        <v/>
      </c>
      <c r="R1394" s="45" t="str">
        <f t="shared" ref="R1394" si="7283">IF(AND($R1388="",$R1391=""),"",SUM($R1388:$R1391))</f>
        <v/>
      </c>
      <c r="S1394" s="46" t="str">
        <f t="shared" ref="S1394" si="7284">IF(AND($P1394="",$Q1394="",$R1394=""),"",SUM($P1394:$R1394))</f>
        <v/>
      </c>
      <c r="T1394" s="52">
        <v>198</v>
      </c>
      <c r="U1394" s="53" t="str">
        <f t="shared" ref="U1394" si="7285">P1394</f>
        <v/>
      </c>
      <c r="V1394" s="53" t="str">
        <f t="shared" ref="V1394" si="7286">Q1394</f>
        <v/>
      </c>
      <c r="W1394" s="53" t="str">
        <f t="shared" ref="W1394" si="7287">R1394</f>
        <v/>
      </c>
      <c r="X1394" s="53" t="str">
        <f t="shared" ref="X1394" si="7288">S1394</f>
        <v/>
      </c>
    </row>
    <row r="1395" spans="1:24" ht="14.25" thickBot="1" x14ac:dyDescent="0.2">
      <c r="A1395" s="106" t="str" cm="1">
        <f t="array" aca="1" ref="A1395" ca="1">IF($B1395="","",IF(ISNUMBER(OFFSET(INDIRECT(ADDRESS(ROW(),COLUMN())),-7,0)),OFFSET(INDIRECT(ADDRESS(ROW(),COLUMN())),-7,0)+1,1))</f>
        <v/>
      </c>
      <c r="B1395" s="65"/>
      <c r="C1395" s="31"/>
      <c r="D1395" s="20" t="s">
        <v>31</v>
      </c>
      <c r="E1395" s="94" t="s">
        <v>30</v>
      </c>
      <c r="F1395" s="21" t="s">
        <v>1</v>
      </c>
      <c r="G1395" s="25"/>
      <c r="H1395" s="99" t="str">
        <f t="shared" ref="H1395" si="7289">IF($G1395="","",IF($E1395=1,ROUNDDOWN($G1395*7.4/1000,0),ROUNDDOWN($G1395*6/1000,0)))</f>
        <v/>
      </c>
      <c r="I1395" s="101"/>
      <c r="J1395" s="99" t="str">
        <f t="shared" ref="J1395" si="7290">IF($G1395="","",ROUNDDOWN($G1395*2/1000,0))</f>
        <v/>
      </c>
      <c r="K1395" s="101"/>
      <c r="L1395" s="99" t="str">
        <f t="shared" ref="L1395" si="7291">IF(G1395="","",ROUNDDOWN($G1395*2/1000,0))</f>
        <v/>
      </c>
      <c r="M1395" s="100"/>
      <c r="N1395" s="91" t="str">
        <f t="shared" ref="N1395" si="7292">IF(AND($C1395="",$C1397=""),"",ABS($C1395-$C1397)+1)</f>
        <v/>
      </c>
      <c r="O1395" s="120" t="str">
        <f t="shared" ref="O1395" si="7293">REPLACE($O$7,1,2,"差１")</f>
        <v>差１</v>
      </c>
      <c r="P1395" s="113" t="str">
        <f t="shared" ref="P1395" si="7294">IF($I1397="","",$I1397*$N1395)</f>
        <v/>
      </c>
      <c r="Q1395" s="102" t="str">
        <f t="shared" ref="Q1395" si="7295">IF($K1397="","",$K1397*$N1395)</f>
        <v/>
      </c>
      <c r="R1395" s="102" t="str">
        <f t="shared" ref="R1395" si="7296">IF($M1397="","",$M1397*$N1395)</f>
        <v/>
      </c>
      <c r="S1395" s="111"/>
      <c r="U1395" s="16"/>
      <c r="V1395" s="16"/>
      <c r="W1395" s="16"/>
      <c r="X1395" s="16"/>
    </row>
    <row r="1396" spans="1:24" ht="14.25" thickBot="1" x14ac:dyDescent="0.2">
      <c r="A1396" s="107"/>
      <c r="B1396" s="65"/>
      <c r="C1396" s="116" t="s">
        <v>11</v>
      </c>
      <c r="D1396" s="117"/>
      <c r="E1396" s="95"/>
      <c r="F1396" s="33" t="s">
        <v>2</v>
      </c>
      <c r="G1396" s="26"/>
      <c r="H1396" s="97" t="str">
        <f t="shared" ref="H1396" si="7297">IF($G1396="","",IF($E1395=1,ROUNDDOWN($G1396*7.4/1000,0),ROUNDDOWN($G1396*6/1000,0)))</f>
        <v/>
      </c>
      <c r="I1396" s="98"/>
      <c r="J1396" s="97" t="str">
        <f t="shared" ref="J1396" si="7298">IF(G1396="","",ROUNDDOWN(G1396*2/1000,0))</f>
        <v/>
      </c>
      <c r="K1396" s="98"/>
      <c r="L1396" s="97" t="str">
        <f t="shared" ref="L1396" si="7299">IF($G1396="","",ROUNDDOWN($G1396*2/1000,0))</f>
        <v/>
      </c>
      <c r="M1396" s="105"/>
      <c r="N1396" s="92"/>
      <c r="O1396" s="120"/>
      <c r="P1396" s="114"/>
      <c r="Q1396" s="103"/>
      <c r="R1396" s="103"/>
      <c r="S1396" s="111"/>
      <c r="U1396" s="16"/>
      <c r="V1396" s="16"/>
      <c r="W1396" s="16"/>
      <c r="X1396" s="16"/>
    </row>
    <row r="1397" spans="1:24" ht="14.25" thickBot="1" x14ac:dyDescent="0.2">
      <c r="A1397" s="107"/>
      <c r="B1397" s="65"/>
      <c r="C1397" s="34"/>
      <c r="D1397" s="22" t="s">
        <v>31</v>
      </c>
      <c r="E1397" s="96"/>
      <c r="F1397" s="23" t="str">
        <f t="shared" ref="F1397" si="7300">$O$9</f>
        <v>差１</v>
      </c>
      <c r="G1397" s="7" t="str">
        <f t="shared" ref="G1397" si="7301">IF(AND($G1395="",$G1396="",""),"",$G1395-$G1396)</f>
        <v/>
      </c>
      <c r="H1397" s="8" t="s">
        <v>4</v>
      </c>
      <c r="I1397" s="9" t="str">
        <f t="shared" ref="I1397" si="7302">IF(AND($H1395="",$H1396=""),"",$H1395-$H1396)</f>
        <v/>
      </c>
      <c r="J1397" s="8" t="s">
        <v>5</v>
      </c>
      <c r="K1397" s="9" t="str">
        <f t="shared" ref="K1397" si="7303">IF(AND($J1395="",$J1396=""),"",$J1395-$J1396)</f>
        <v/>
      </c>
      <c r="L1397" s="10" t="s">
        <v>6</v>
      </c>
      <c r="M1397" s="7" t="str">
        <f t="shared" ref="M1397" si="7304">IF(AND($L1395="",$L1396=""),"",$L1395-$L1396)</f>
        <v/>
      </c>
      <c r="N1397" s="93"/>
      <c r="O1397" s="120"/>
      <c r="P1397" s="115"/>
      <c r="Q1397" s="104"/>
      <c r="R1397" s="104"/>
      <c r="S1397" s="111"/>
      <c r="U1397" s="16"/>
      <c r="V1397" s="16"/>
      <c r="W1397" s="16"/>
      <c r="X1397" s="16"/>
    </row>
    <row r="1398" spans="1:24" ht="14.25" thickBot="1" x14ac:dyDescent="0.2">
      <c r="A1398" s="107"/>
      <c r="B1398" s="66"/>
      <c r="C1398" s="31"/>
      <c r="D1398" s="20" t="s">
        <v>31</v>
      </c>
      <c r="E1398" s="94"/>
      <c r="F1398" s="24" t="s">
        <v>1</v>
      </c>
      <c r="G1398" s="26"/>
      <c r="H1398" s="86" t="str">
        <f t="shared" ref="H1398" si="7305">IF($G1398="","",IF($E1398=1,ROUNDDOWN($G1398*7.4/1000,0),ROUNDDOWN($G1398*6/1000,0)))</f>
        <v/>
      </c>
      <c r="I1398" s="87"/>
      <c r="J1398" s="86" t="str">
        <f t="shared" ref="J1398:J1399" si="7306">IF($G1398="","",ROUNDDOWN($G1398*2/1000,0))</f>
        <v/>
      </c>
      <c r="K1398" s="87"/>
      <c r="L1398" s="86" t="str">
        <f t="shared" ref="L1398:L1399" si="7307">IF($G1398="","",ROUNDDOWN($G1398*2/1000,0))</f>
        <v/>
      </c>
      <c r="M1398" s="88"/>
      <c r="N1398" s="91" t="str">
        <f t="shared" ref="N1398" si="7308">IF(AND($C1398="",$C1400=""),"",ABS($C1398-$C1400)+1)</f>
        <v/>
      </c>
      <c r="O1398" s="89" t="str">
        <f t="shared" ref="O1398" si="7309">REPLACE($O$7,1,2,"差２")</f>
        <v>差２</v>
      </c>
      <c r="P1398" s="118" t="str">
        <f t="shared" ref="P1398" si="7310">IF($I1400="","",$I1400*$N1398)</f>
        <v/>
      </c>
      <c r="Q1398" s="102" t="str">
        <f t="shared" ref="Q1398:R1398" si="7311">IF($G1400="","",$G1400*$N1398)</f>
        <v/>
      </c>
      <c r="R1398" s="102" t="str">
        <f t="shared" si="7311"/>
        <v/>
      </c>
      <c r="S1398" s="111"/>
      <c r="U1398" s="16"/>
      <c r="V1398" s="16"/>
      <c r="W1398" s="16"/>
      <c r="X1398" s="16"/>
    </row>
    <row r="1399" spans="1:24" ht="14.25" thickBot="1" x14ac:dyDescent="0.2">
      <c r="A1399" s="107"/>
      <c r="B1399" s="67"/>
      <c r="C1399" s="116" t="s">
        <v>11</v>
      </c>
      <c r="D1399" s="117"/>
      <c r="E1399" s="95"/>
      <c r="F1399" s="33" t="s">
        <v>2</v>
      </c>
      <c r="G1399" s="26"/>
      <c r="H1399" s="97" t="str">
        <f t="shared" ref="H1399" si="7312">IF($G1398="","",IF($E1398=1,ROUNDDOWN($G1399*7.4/1000,0),ROUNDDOWN($G1399*6/1000,0)))</f>
        <v/>
      </c>
      <c r="I1399" s="98"/>
      <c r="J1399" s="97" t="str">
        <f t="shared" si="7306"/>
        <v/>
      </c>
      <c r="K1399" s="98"/>
      <c r="L1399" s="97" t="str">
        <f t="shared" si="7307"/>
        <v/>
      </c>
      <c r="M1399" s="105"/>
      <c r="N1399" s="92"/>
      <c r="O1399" s="89"/>
      <c r="P1399" s="119"/>
      <c r="Q1399" s="103"/>
      <c r="R1399" s="103"/>
      <c r="S1399" s="111"/>
      <c r="U1399" s="16"/>
      <c r="V1399" s="16"/>
      <c r="W1399" s="16"/>
      <c r="X1399" s="16"/>
    </row>
    <row r="1400" spans="1:24" ht="14.25" thickBot="1" x14ac:dyDescent="0.2">
      <c r="A1400" s="107"/>
      <c r="B1400" s="67"/>
      <c r="C1400" s="37"/>
      <c r="D1400" s="38" t="s">
        <v>31</v>
      </c>
      <c r="E1400" s="96"/>
      <c r="F1400" s="39" t="str">
        <f t="shared" ref="F1400" si="7313">$O$12</f>
        <v>差２</v>
      </c>
      <c r="G1400" s="40" t="str">
        <f t="shared" ref="G1400" si="7314">IF(AND($G1398="",$G1399=""),"",$G1398-$G1399)</f>
        <v/>
      </c>
      <c r="H1400" s="41" t="s">
        <v>4</v>
      </c>
      <c r="I1400" s="42" t="str">
        <f t="shared" ref="I1400" si="7315">IF(AND($H1398="",$H1399=""),"",$H1398-$H1399)</f>
        <v/>
      </c>
      <c r="J1400" s="41" t="s">
        <v>5</v>
      </c>
      <c r="K1400" s="42" t="str">
        <f t="shared" ref="K1400" si="7316">IF(AND($J1398="",$J1399=""),"",$J1398-$J1399)</f>
        <v/>
      </c>
      <c r="L1400" s="43" t="s">
        <v>6</v>
      </c>
      <c r="M1400" s="40" t="str">
        <f t="shared" ref="M1400" si="7317">IF(AND($L1398="",$L1399=""),"",$L1398-$L1399)</f>
        <v/>
      </c>
      <c r="N1400" s="92"/>
      <c r="O1400" s="90"/>
      <c r="P1400" s="119"/>
      <c r="Q1400" s="103"/>
      <c r="R1400" s="103"/>
      <c r="S1400" s="112"/>
      <c r="U1400" s="16"/>
      <c r="V1400" s="16"/>
      <c r="W1400" s="16"/>
      <c r="X1400" s="16"/>
    </row>
    <row r="1401" spans="1:24" ht="15" thickTop="1" thickBot="1" x14ac:dyDescent="0.2">
      <c r="A1401" s="108"/>
      <c r="B1401" s="62" t="s">
        <v>18</v>
      </c>
      <c r="C1401" s="63"/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4"/>
      <c r="P1401" s="44" t="str">
        <f t="shared" ref="P1401" si="7318">IF(AND($P1395="",$P1398=""),"",SUM($P1395:$P1398))</f>
        <v/>
      </c>
      <c r="Q1401" s="45" t="str">
        <f t="shared" ref="Q1401" si="7319">IF(AND(Q1395="",Q1398=""),"",SUM(Q1395:Q1398))</f>
        <v/>
      </c>
      <c r="R1401" s="45" t="str">
        <f t="shared" ref="R1401" si="7320">IF(AND($R1395="",$R1398=""),"",SUM($R1395:$R1398))</f>
        <v/>
      </c>
      <c r="S1401" s="46" t="str">
        <f t="shared" ref="S1401" si="7321">IF(AND($P1401="",$Q1401="",$R1401=""),"",SUM($P1401:$R1401))</f>
        <v/>
      </c>
      <c r="T1401" s="52">
        <v>199</v>
      </c>
      <c r="U1401" s="53" t="str">
        <f t="shared" ref="U1401" si="7322">P1401</f>
        <v/>
      </c>
      <c r="V1401" s="53" t="str">
        <f t="shared" ref="V1401" si="7323">Q1401</f>
        <v/>
      </c>
      <c r="W1401" s="53" t="str">
        <f t="shared" ref="W1401" si="7324">R1401</f>
        <v/>
      </c>
      <c r="X1401" s="53" t="str">
        <f t="shared" ref="X1401" si="7325">S1401</f>
        <v/>
      </c>
    </row>
    <row r="1402" spans="1:24" ht="14.25" thickBot="1" x14ac:dyDescent="0.2">
      <c r="A1402" s="106" t="str" cm="1">
        <f t="array" aca="1" ref="A1402" ca="1">IF($B1402="","",IF(ISNUMBER(OFFSET(INDIRECT(ADDRESS(ROW(),COLUMN())),-7,0)),OFFSET(INDIRECT(ADDRESS(ROW(),COLUMN())),-7,0)+1,1))</f>
        <v/>
      </c>
      <c r="B1402" s="65"/>
      <c r="C1402" s="31"/>
      <c r="D1402" s="20" t="s">
        <v>31</v>
      </c>
      <c r="E1402" s="94" t="s">
        <v>30</v>
      </c>
      <c r="F1402" s="21" t="s">
        <v>1</v>
      </c>
      <c r="G1402" s="25"/>
      <c r="H1402" s="99" t="str">
        <f t="shared" ref="H1402" si="7326">IF($G1402="","",IF($E1402=1,ROUNDDOWN($G1402*7.4/1000,0),ROUNDDOWN($G1402*6/1000,0)))</f>
        <v/>
      </c>
      <c r="I1402" s="101"/>
      <c r="J1402" s="99" t="str">
        <f t="shared" ref="J1402" si="7327">IF($G1402="","",ROUNDDOWN($G1402*2/1000,0))</f>
        <v/>
      </c>
      <c r="K1402" s="101"/>
      <c r="L1402" s="99" t="str">
        <f t="shared" ref="L1402" si="7328">IF(G1402="","",ROUNDDOWN($G1402*2/1000,0))</f>
        <v/>
      </c>
      <c r="M1402" s="100"/>
      <c r="N1402" s="91" t="str">
        <f t="shared" ref="N1402" si="7329">IF(AND($C1402="",$C1404=""),"",ABS($C1402-$C1404)+1)</f>
        <v/>
      </c>
      <c r="O1402" s="120" t="str">
        <f t="shared" ref="O1402" si="7330">REPLACE($O$7,1,2,"差１")</f>
        <v>差１</v>
      </c>
      <c r="P1402" s="113" t="str">
        <f t="shared" ref="P1402" si="7331">IF($I1404="","",$I1404*$N1402)</f>
        <v/>
      </c>
      <c r="Q1402" s="102" t="str">
        <f t="shared" ref="Q1402" si="7332">IF($K1404="","",$K1404*$N1402)</f>
        <v/>
      </c>
      <c r="R1402" s="102" t="str">
        <f t="shared" ref="R1402" si="7333">IF($M1404="","",$M1404*$N1402)</f>
        <v/>
      </c>
      <c r="S1402" s="111"/>
      <c r="U1402" s="16"/>
      <c r="V1402" s="16"/>
      <c r="W1402" s="16"/>
      <c r="X1402" s="16"/>
    </row>
    <row r="1403" spans="1:24" ht="14.25" thickBot="1" x14ac:dyDescent="0.2">
      <c r="A1403" s="107"/>
      <c r="B1403" s="65"/>
      <c r="C1403" s="116" t="s">
        <v>11</v>
      </c>
      <c r="D1403" s="117"/>
      <c r="E1403" s="95"/>
      <c r="F1403" s="33" t="s">
        <v>2</v>
      </c>
      <c r="G1403" s="26"/>
      <c r="H1403" s="97" t="str">
        <f t="shared" ref="H1403" si="7334">IF($G1403="","",IF($E1402=1,ROUNDDOWN($G1403*7.4/1000,0),ROUNDDOWN($G1403*6/1000,0)))</f>
        <v/>
      </c>
      <c r="I1403" s="98"/>
      <c r="J1403" s="97" t="str">
        <f t="shared" ref="J1403" si="7335">IF(G1403="","",ROUNDDOWN(G1403*2/1000,0))</f>
        <v/>
      </c>
      <c r="K1403" s="98"/>
      <c r="L1403" s="97" t="str">
        <f t="shared" ref="L1403" si="7336">IF($G1403="","",ROUNDDOWN($G1403*2/1000,0))</f>
        <v/>
      </c>
      <c r="M1403" s="105"/>
      <c r="N1403" s="92"/>
      <c r="O1403" s="120"/>
      <c r="P1403" s="114"/>
      <c r="Q1403" s="103"/>
      <c r="R1403" s="103"/>
      <c r="S1403" s="111"/>
      <c r="U1403" s="16"/>
      <c r="V1403" s="16"/>
      <c r="W1403" s="16"/>
      <c r="X1403" s="16"/>
    </row>
    <row r="1404" spans="1:24" ht="14.25" thickBot="1" x14ac:dyDescent="0.2">
      <c r="A1404" s="107"/>
      <c r="B1404" s="65"/>
      <c r="C1404" s="34"/>
      <c r="D1404" s="22" t="s">
        <v>31</v>
      </c>
      <c r="E1404" s="96"/>
      <c r="F1404" s="23" t="str">
        <f t="shared" ref="F1404" si="7337">$O$9</f>
        <v>差１</v>
      </c>
      <c r="G1404" s="7" t="str">
        <f t="shared" ref="G1404" si="7338">IF(AND($G1402="",$G1403="",""),"",$G1402-$G1403)</f>
        <v/>
      </c>
      <c r="H1404" s="8" t="s">
        <v>4</v>
      </c>
      <c r="I1404" s="9" t="str">
        <f t="shared" ref="I1404" si="7339">IF(AND($H1402="",$H1403=""),"",$H1402-$H1403)</f>
        <v/>
      </c>
      <c r="J1404" s="8" t="s">
        <v>5</v>
      </c>
      <c r="K1404" s="9" t="str">
        <f t="shared" ref="K1404" si="7340">IF(AND($J1402="",$J1403=""),"",$J1402-$J1403)</f>
        <v/>
      </c>
      <c r="L1404" s="10" t="s">
        <v>6</v>
      </c>
      <c r="M1404" s="7" t="str">
        <f t="shared" ref="M1404" si="7341">IF(AND($L1402="",$L1403=""),"",$L1402-$L1403)</f>
        <v/>
      </c>
      <c r="N1404" s="93"/>
      <c r="O1404" s="120"/>
      <c r="P1404" s="115"/>
      <c r="Q1404" s="104"/>
      <c r="R1404" s="104"/>
      <c r="S1404" s="111"/>
      <c r="U1404" s="16"/>
      <c r="V1404" s="16"/>
      <c r="W1404" s="16"/>
      <c r="X1404" s="16"/>
    </row>
    <row r="1405" spans="1:24" ht="14.25" thickBot="1" x14ac:dyDescent="0.2">
      <c r="A1405" s="107"/>
      <c r="B1405" s="66"/>
      <c r="C1405" s="31"/>
      <c r="D1405" s="20" t="s">
        <v>31</v>
      </c>
      <c r="E1405" s="94"/>
      <c r="F1405" s="24" t="s">
        <v>1</v>
      </c>
      <c r="G1405" s="26"/>
      <c r="H1405" s="86" t="str">
        <f t="shared" ref="H1405" si="7342">IF($G1405="","",IF($E1405=1,ROUNDDOWN($G1405*7.4/1000,0),ROUNDDOWN($G1405*6/1000,0)))</f>
        <v/>
      </c>
      <c r="I1405" s="87"/>
      <c r="J1405" s="86" t="str">
        <f t="shared" ref="J1405:J1406" si="7343">IF($G1405="","",ROUNDDOWN($G1405*2/1000,0))</f>
        <v/>
      </c>
      <c r="K1405" s="87"/>
      <c r="L1405" s="86" t="str">
        <f t="shared" ref="L1405:L1406" si="7344">IF($G1405="","",ROUNDDOWN($G1405*2/1000,0))</f>
        <v/>
      </c>
      <c r="M1405" s="88"/>
      <c r="N1405" s="91" t="str">
        <f t="shared" ref="N1405" si="7345">IF(AND($C1405="",$C1407=""),"",ABS($C1405-$C1407)+1)</f>
        <v/>
      </c>
      <c r="O1405" s="89" t="str">
        <f t="shared" ref="O1405" si="7346">REPLACE($O$7,1,2,"差２")</f>
        <v>差２</v>
      </c>
      <c r="P1405" s="118" t="str">
        <f t="shared" ref="P1405" si="7347">IF($I1407="","",$I1407*$N1405)</f>
        <v/>
      </c>
      <c r="Q1405" s="102" t="str">
        <f t="shared" ref="Q1405:R1405" si="7348">IF($G1407="","",$G1407*$N1405)</f>
        <v/>
      </c>
      <c r="R1405" s="102" t="str">
        <f t="shared" si="7348"/>
        <v/>
      </c>
      <c r="S1405" s="111"/>
      <c r="U1405" s="16"/>
      <c r="V1405" s="16"/>
      <c r="W1405" s="16"/>
      <c r="X1405" s="16"/>
    </row>
    <row r="1406" spans="1:24" ht="14.25" thickBot="1" x14ac:dyDescent="0.2">
      <c r="A1406" s="107"/>
      <c r="B1406" s="67"/>
      <c r="C1406" s="116" t="s">
        <v>11</v>
      </c>
      <c r="D1406" s="117"/>
      <c r="E1406" s="95"/>
      <c r="F1406" s="33" t="s">
        <v>2</v>
      </c>
      <c r="G1406" s="26"/>
      <c r="H1406" s="97" t="str">
        <f t="shared" ref="H1406" si="7349">IF($G1405="","",IF($E1405=1,ROUNDDOWN($G1406*7.4/1000,0),ROUNDDOWN($G1406*6/1000,0)))</f>
        <v/>
      </c>
      <c r="I1406" s="98"/>
      <c r="J1406" s="97" t="str">
        <f t="shared" si="7343"/>
        <v/>
      </c>
      <c r="K1406" s="98"/>
      <c r="L1406" s="97" t="str">
        <f t="shared" si="7344"/>
        <v/>
      </c>
      <c r="M1406" s="105"/>
      <c r="N1406" s="92"/>
      <c r="O1406" s="89"/>
      <c r="P1406" s="119"/>
      <c r="Q1406" s="103"/>
      <c r="R1406" s="103"/>
      <c r="S1406" s="111"/>
      <c r="U1406" s="16"/>
      <c r="V1406" s="16"/>
      <c r="W1406" s="16"/>
      <c r="X1406" s="16"/>
    </row>
    <row r="1407" spans="1:24" ht="14.25" thickBot="1" x14ac:dyDescent="0.2">
      <c r="A1407" s="107"/>
      <c r="B1407" s="67"/>
      <c r="C1407" s="37"/>
      <c r="D1407" s="38" t="s">
        <v>31</v>
      </c>
      <c r="E1407" s="96"/>
      <c r="F1407" s="39" t="str">
        <f t="shared" ref="F1407" si="7350">$O$12</f>
        <v>差２</v>
      </c>
      <c r="G1407" s="40" t="str">
        <f t="shared" ref="G1407" si="7351">IF(AND($G1405="",$G1406=""),"",$G1405-$G1406)</f>
        <v/>
      </c>
      <c r="H1407" s="41" t="s">
        <v>4</v>
      </c>
      <c r="I1407" s="42" t="str">
        <f t="shared" ref="I1407" si="7352">IF(AND($H1405="",$H1406=""),"",$H1405-$H1406)</f>
        <v/>
      </c>
      <c r="J1407" s="41" t="s">
        <v>5</v>
      </c>
      <c r="K1407" s="42" t="str">
        <f t="shared" ref="K1407" si="7353">IF(AND($J1405="",$J1406=""),"",$J1405-$J1406)</f>
        <v/>
      </c>
      <c r="L1407" s="43" t="s">
        <v>6</v>
      </c>
      <c r="M1407" s="40" t="str">
        <f t="shared" ref="M1407" si="7354">IF(AND($L1405="",$L1406=""),"",$L1405-$L1406)</f>
        <v/>
      </c>
      <c r="N1407" s="92"/>
      <c r="O1407" s="90"/>
      <c r="P1407" s="119"/>
      <c r="Q1407" s="103"/>
      <c r="R1407" s="103"/>
      <c r="S1407" s="112"/>
      <c r="U1407" s="16"/>
      <c r="V1407" s="16"/>
      <c r="W1407" s="16"/>
      <c r="X1407" s="16"/>
    </row>
    <row r="1408" spans="1:24" ht="15" thickTop="1" thickBot="1" x14ac:dyDescent="0.2">
      <c r="A1408" s="108"/>
      <c r="B1408" s="62" t="s">
        <v>18</v>
      </c>
      <c r="C1408" s="63"/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4"/>
      <c r="P1408" s="44" t="str">
        <f t="shared" ref="P1408" si="7355">IF(AND($P1402="",$P1405=""),"",SUM($P1402:$P1405))</f>
        <v/>
      </c>
      <c r="Q1408" s="45" t="str">
        <f t="shared" ref="Q1408" si="7356">IF(AND(Q1402="",Q1405=""),"",SUM(Q1402:Q1405))</f>
        <v/>
      </c>
      <c r="R1408" s="45" t="str">
        <f t="shared" ref="R1408" si="7357">IF(AND($R1402="",$R1405=""),"",SUM($R1402:$R1405))</f>
        <v/>
      </c>
      <c r="S1408" s="46" t="str">
        <f t="shared" ref="S1408" si="7358">IF(AND($P1408="",$Q1408="",$R1408=""),"",SUM($P1408:$R1408))</f>
        <v/>
      </c>
      <c r="T1408" s="52">
        <v>200</v>
      </c>
      <c r="U1408" s="53" t="str">
        <f t="shared" ref="U1408" si="7359">P1408</f>
        <v/>
      </c>
      <c r="V1408" s="53" t="str">
        <f t="shared" ref="V1408" si="7360">Q1408</f>
        <v/>
      </c>
      <c r="W1408" s="53" t="str">
        <f t="shared" ref="W1408" si="7361">R1408</f>
        <v/>
      </c>
      <c r="X1408" s="53" t="str">
        <f t="shared" ref="X1408" si="7362">S1408</f>
        <v/>
      </c>
    </row>
    <row r="1409" spans="1:24" ht="14.25" thickBot="1" x14ac:dyDescent="0.2">
      <c r="A1409" s="106" t="str" cm="1">
        <f t="array" aca="1" ref="A1409" ca="1">IF($B1409="","",IF(ISNUMBER(OFFSET(INDIRECT(ADDRESS(ROW(),COLUMN())),-7,0)),OFFSET(INDIRECT(ADDRESS(ROW(),COLUMN())),-7,0)+1,1))</f>
        <v/>
      </c>
      <c r="B1409" s="65"/>
      <c r="C1409" s="31"/>
      <c r="D1409" s="20" t="s">
        <v>31</v>
      </c>
      <c r="E1409" s="94" t="s">
        <v>30</v>
      </c>
      <c r="F1409" s="21" t="s">
        <v>1</v>
      </c>
      <c r="G1409" s="25"/>
      <c r="H1409" s="99" t="str">
        <f t="shared" ref="H1409" si="7363">IF($G1409="","",IF($E1409=1,ROUNDDOWN($G1409*7.4/1000,0),ROUNDDOWN($G1409*6/1000,0)))</f>
        <v/>
      </c>
      <c r="I1409" s="101"/>
      <c r="J1409" s="99" t="str">
        <f t="shared" ref="J1409" si="7364">IF($G1409="","",ROUNDDOWN($G1409*2/1000,0))</f>
        <v/>
      </c>
      <c r="K1409" s="101"/>
      <c r="L1409" s="99" t="str">
        <f t="shared" ref="L1409" si="7365">IF(G1409="","",ROUNDDOWN($G1409*2/1000,0))</f>
        <v/>
      </c>
      <c r="M1409" s="100"/>
      <c r="N1409" s="91" t="str">
        <f t="shared" ref="N1409" si="7366">IF(AND($C1409="",$C1411=""),"",ABS($C1409-$C1411)+1)</f>
        <v/>
      </c>
      <c r="O1409" s="120" t="str">
        <f t="shared" ref="O1409" si="7367">REPLACE($O$7,1,2,"差１")</f>
        <v>差１</v>
      </c>
      <c r="P1409" s="113" t="str">
        <f t="shared" ref="P1409" si="7368">IF($I1411="","",$I1411*$N1409)</f>
        <v/>
      </c>
      <c r="Q1409" s="102" t="str">
        <f t="shared" ref="Q1409" si="7369">IF($K1411="","",$K1411*$N1409)</f>
        <v/>
      </c>
      <c r="R1409" s="102" t="str">
        <f t="shared" ref="R1409" si="7370">IF($M1411="","",$M1411*$N1409)</f>
        <v/>
      </c>
      <c r="S1409" s="111"/>
      <c r="U1409" s="16"/>
      <c r="V1409" s="16"/>
      <c r="W1409" s="16"/>
      <c r="X1409" s="16"/>
    </row>
    <row r="1410" spans="1:24" ht="14.25" thickBot="1" x14ac:dyDescent="0.2">
      <c r="A1410" s="107"/>
      <c r="B1410" s="65"/>
      <c r="C1410" s="116" t="s">
        <v>11</v>
      </c>
      <c r="D1410" s="117"/>
      <c r="E1410" s="95"/>
      <c r="F1410" s="33" t="s">
        <v>2</v>
      </c>
      <c r="G1410" s="26"/>
      <c r="H1410" s="97" t="str">
        <f t="shared" ref="H1410" si="7371">IF($G1410="","",IF($E1409=1,ROUNDDOWN($G1410*7.4/1000,0),ROUNDDOWN($G1410*6/1000,0)))</f>
        <v/>
      </c>
      <c r="I1410" s="98"/>
      <c r="J1410" s="97" t="str">
        <f t="shared" ref="J1410" si="7372">IF(G1410="","",ROUNDDOWN(G1410*2/1000,0))</f>
        <v/>
      </c>
      <c r="K1410" s="98"/>
      <c r="L1410" s="97" t="str">
        <f t="shared" ref="L1410" si="7373">IF($G1410="","",ROUNDDOWN($G1410*2/1000,0))</f>
        <v/>
      </c>
      <c r="M1410" s="105"/>
      <c r="N1410" s="92"/>
      <c r="O1410" s="120"/>
      <c r="P1410" s="114"/>
      <c r="Q1410" s="103"/>
      <c r="R1410" s="103"/>
      <c r="S1410" s="111"/>
      <c r="U1410" s="16"/>
      <c r="V1410" s="16"/>
      <c r="W1410" s="16"/>
      <c r="X1410" s="16"/>
    </row>
    <row r="1411" spans="1:24" ht="14.25" thickBot="1" x14ac:dyDescent="0.2">
      <c r="A1411" s="107"/>
      <c r="B1411" s="65"/>
      <c r="C1411" s="34"/>
      <c r="D1411" s="22" t="s">
        <v>31</v>
      </c>
      <c r="E1411" s="96"/>
      <c r="F1411" s="23" t="str">
        <f t="shared" ref="F1411" si="7374">$O$9</f>
        <v>差１</v>
      </c>
      <c r="G1411" s="7" t="str">
        <f t="shared" ref="G1411" si="7375">IF(AND($G1409="",$G1410="",""),"",$G1409-$G1410)</f>
        <v/>
      </c>
      <c r="H1411" s="8" t="s">
        <v>4</v>
      </c>
      <c r="I1411" s="9" t="str">
        <f t="shared" ref="I1411" si="7376">IF(AND($H1409="",$H1410=""),"",$H1409-$H1410)</f>
        <v/>
      </c>
      <c r="J1411" s="8" t="s">
        <v>5</v>
      </c>
      <c r="K1411" s="9" t="str">
        <f t="shared" ref="K1411" si="7377">IF(AND($J1409="",$J1410=""),"",$J1409-$J1410)</f>
        <v/>
      </c>
      <c r="L1411" s="10" t="s">
        <v>6</v>
      </c>
      <c r="M1411" s="7" t="str">
        <f t="shared" ref="M1411" si="7378">IF(AND($L1409="",$L1410=""),"",$L1409-$L1410)</f>
        <v/>
      </c>
      <c r="N1411" s="93"/>
      <c r="O1411" s="120"/>
      <c r="P1411" s="115"/>
      <c r="Q1411" s="104"/>
      <c r="R1411" s="104"/>
      <c r="S1411" s="111"/>
      <c r="U1411" s="16"/>
      <c r="V1411" s="16"/>
      <c r="W1411" s="16"/>
      <c r="X1411" s="16"/>
    </row>
    <row r="1412" spans="1:24" ht="14.25" thickBot="1" x14ac:dyDescent="0.2">
      <c r="A1412" s="107"/>
      <c r="B1412" s="66"/>
      <c r="C1412" s="31"/>
      <c r="D1412" s="20" t="s">
        <v>31</v>
      </c>
      <c r="E1412" s="94"/>
      <c r="F1412" s="24" t="s">
        <v>1</v>
      </c>
      <c r="G1412" s="26"/>
      <c r="H1412" s="86" t="str">
        <f t="shared" ref="H1412" si="7379">IF($G1412="","",IF($E1412=1,ROUNDDOWN($G1412*7.4/1000,0),ROUNDDOWN($G1412*6/1000,0)))</f>
        <v/>
      </c>
      <c r="I1412" s="87"/>
      <c r="J1412" s="86" t="str">
        <f t="shared" ref="J1412:J1413" si="7380">IF($G1412="","",ROUNDDOWN($G1412*2/1000,0))</f>
        <v/>
      </c>
      <c r="K1412" s="87"/>
      <c r="L1412" s="86" t="str">
        <f t="shared" ref="L1412:L1413" si="7381">IF($G1412="","",ROUNDDOWN($G1412*2/1000,0))</f>
        <v/>
      </c>
      <c r="M1412" s="88"/>
      <c r="N1412" s="91" t="str">
        <f t="shared" ref="N1412" si="7382">IF(AND($C1412="",$C1414=""),"",ABS($C1412-$C1414)+1)</f>
        <v/>
      </c>
      <c r="O1412" s="89" t="str">
        <f t="shared" ref="O1412" si="7383">REPLACE($O$7,1,2,"差２")</f>
        <v>差２</v>
      </c>
      <c r="P1412" s="118" t="str">
        <f t="shared" ref="P1412" si="7384">IF($I1414="","",$I1414*$N1412)</f>
        <v/>
      </c>
      <c r="Q1412" s="102" t="str">
        <f t="shared" ref="Q1412:R1412" si="7385">IF($G1414="","",$G1414*$N1412)</f>
        <v/>
      </c>
      <c r="R1412" s="102" t="str">
        <f t="shared" si="7385"/>
        <v/>
      </c>
      <c r="S1412" s="111"/>
      <c r="U1412" s="16"/>
      <c r="V1412" s="16"/>
      <c r="W1412" s="16"/>
      <c r="X1412" s="16"/>
    </row>
    <row r="1413" spans="1:24" ht="14.25" thickBot="1" x14ac:dyDescent="0.2">
      <c r="A1413" s="107"/>
      <c r="B1413" s="67"/>
      <c r="C1413" s="116" t="s">
        <v>11</v>
      </c>
      <c r="D1413" s="117"/>
      <c r="E1413" s="95"/>
      <c r="F1413" s="33" t="s">
        <v>2</v>
      </c>
      <c r="G1413" s="26"/>
      <c r="H1413" s="97" t="str">
        <f t="shared" ref="H1413" si="7386">IF($G1412="","",IF($E1412=1,ROUNDDOWN($G1413*7.4/1000,0),ROUNDDOWN($G1413*6/1000,0)))</f>
        <v/>
      </c>
      <c r="I1413" s="98"/>
      <c r="J1413" s="97" t="str">
        <f t="shared" si="7380"/>
        <v/>
      </c>
      <c r="K1413" s="98"/>
      <c r="L1413" s="97" t="str">
        <f t="shared" si="7381"/>
        <v/>
      </c>
      <c r="M1413" s="105"/>
      <c r="N1413" s="92"/>
      <c r="O1413" s="89"/>
      <c r="P1413" s="119"/>
      <c r="Q1413" s="103"/>
      <c r="R1413" s="103"/>
      <c r="S1413" s="111"/>
      <c r="U1413" s="16"/>
      <c r="V1413" s="16"/>
      <c r="W1413" s="16"/>
      <c r="X1413" s="16"/>
    </row>
    <row r="1414" spans="1:24" ht="14.25" thickBot="1" x14ac:dyDescent="0.2">
      <c r="A1414" s="107"/>
      <c r="B1414" s="67"/>
      <c r="C1414" s="37"/>
      <c r="D1414" s="38" t="s">
        <v>31</v>
      </c>
      <c r="E1414" s="96"/>
      <c r="F1414" s="39" t="str">
        <f t="shared" ref="F1414" si="7387">$O$12</f>
        <v>差２</v>
      </c>
      <c r="G1414" s="40" t="str">
        <f t="shared" ref="G1414" si="7388">IF(AND($G1412="",$G1413=""),"",$G1412-$G1413)</f>
        <v/>
      </c>
      <c r="H1414" s="41" t="s">
        <v>4</v>
      </c>
      <c r="I1414" s="42" t="str">
        <f t="shared" ref="I1414" si="7389">IF(AND($H1412="",$H1413=""),"",$H1412-$H1413)</f>
        <v/>
      </c>
      <c r="J1414" s="41" t="s">
        <v>5</v>
      </c>
      <c r="K1414" s="42" t="str">
        <f t="shared" ref="K1414" si="7390">IF(AND($J1412="",$J1413=""),"",$J1412-$J1413)</f>
        <v/>
      </c>
      <c r="L1414" s="43" t="s">
        <v>6</v>
      </c>
      <c r="M1414" s="40" t="str">
        <f t="shared" ref="M1414" si="7391">IF(AND($L1412="",$L1413=""),"",$L1412-$L1413)</f>
        <v/>
      </c>
      <c r="N1414" s="92"/>
      <c r="O1414" s="90"/>
      <c r="P1414" s="119"/>
      <c r="Q1414" s="103"/>
      <c r="R1414" s="103"/>
      <c r="S1414" s="112"/>
      <c r="U1414" s="16"/>
      <c r="V1414" s="16"/>
      <c r="W1414" s="16"/>
      <c r="X1414" s="16"/>
    </row>
    <row r="1415" spans="1:24" ht="15" thickTop="1" thickBot="1" x14ac:dyDescent="0.2">
      <c r="A1415" s="108"/>
      <c r="B1415" s="62" t="s">
        <v>18</v>
      </c>
      <c r="C1415" s="63"/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4"/>
      <c r="P1415" s="44" t="str">
        <f t="shared" ref="P1415" si="7392">IF(AND($P1409="",$P1412=""),"",SUM($P1409:$P1412))</f>
        <v/>
      </c>
      <c r="Q1415" s="45" t="str">
        <f t="shared" ref="Q1415" si="7393">IF(AND(Q1409="",Q1412=""),"",SUM(Q1409:Q1412))</f>
        <v/>
      </c>
      <c r="R1415" s="45" t="str">
        <f t="shared" ref="R1415" si="7394">IF(AND($R1409="",$R1412=""),"",SUM($R1409:$R1412))</f>
        <v/>
      </c>
      <c r="S1415" s="46" t="str">
        <f t="shared" ref="S1415" si="7395">IF(AND($P1415="",$Q1415="",$R1415=""),"",SUM($P1415:$R1415))</f>
        <v/>
      </c>
      <c r="T1415" s="52">
        <v>201</v>
      </c>
      <c r="U1415" s="53" t="str">
        <f t="shared" ref="U1415" si="7396">P1415</f>
        <v/>
      </c>
      <c r="V1415" s="53" t="str">
        <f t="shared" ref="V1415" si="7397">Q1415</f>
        <v/>
      </c>
      <c r="W1415" s="53" t="str">
        <f t="shared" ref="W1415" si="7398">R1415</f>
        <v/>
      </c>
      <c r="X1415" s="53" t="str">
        <f t="shared" ref="X1415" si="7399">S1415</f>
        <v/>
      </c>
    </row>
    <row r="1416" spans="1:24" ht="14.25" thickBot="1" x14ac:dyDescent="0.2">
      <c r="A1416" s="106" t="str" cm="1">
        <f t="array" aca="1" ref="A1416" ca="1">IF($B1416="","",IF(ISNUMBER(OFFSET(INDIRECT(ADDRESS(ROW(),COLUMN())),-7,0)),OFFSET(INDIRECT(ADDRESS(ROW(),COLUMN())),-7,0)+1,1))</f>
        <v/>
      </c>
      <c r="B1416" s="65"/>
      <c r="C1416" s="31"/>
      <c r="D1416" s="20" t="s">
        <v>31</v>
      </c>
      <c r="E1416" s="94" t="s">
        <v>30</v>
      </c>
      <c r="F1416" s="21" t="s">
        <v>1</v>
      </c>
      <c r="G1416" s="25"/>
      <c r="H1416" s="99" t="str">
        <f t="shared" ref="H1416" si="7400">IF($G1416="","",IF($E1416=1,ROUNDDOWN($G1416*7.4/1000,0),ROUNDDOWN($G1416*6/1000,0)))</f>
        <v/>
      </c>
      <c r="I1416" s="101"/>
      <c r="J1416" s="99" t="str">
        <f t="shared" ref="J1416" si="7401">IF($G1416="","",ROUNDDOWN($G1416*2/1000,0))</f>
        <v/>
      </c>
      <c r="K1416" s="101"/>
      <c r="L1416" s="99" t="str">
        <f t="shared" ref="L1416" si="7402">IF(G1416="","",ROUNDDOWN($G1416*2/1000,0))</f>
        <v/>
      </c>
      <c r="M1416" s="100"/>
      <c r="N1416" s="91" t="str">
        <f t="shared" ref="N1416" si="7403">IF(AND($C1416="",$C1418=""),"",ABS($C1416-$C1418)+1)</f>
        <v/>
      </c>
      <c r="O1416" s="120" t="str">
        <f t="shared" ref="O1416" si="7404">REPLACE($O$7,1,2,"差１")</f>
        <v>差１</v>
      </c>
      <c r="P1416" s="113" t="str">
        <f t="shared" ref="P1416" si="7405">IF($I1418="","",$I1418*$N1416)</f>
        <v/>
      </c>
      <c r="Q1416" s="102" t="str">
        <f t="shared" ref="Q1416" si="7406">IF($K1418="","",$K1418*$N1416)</f>
        <v/>
      </c>
      <c r="R1416" s="102" t="str">
        <f t="shared" ref="R1416" si="7407">IF($M1418="","",$M1418*$N1416)</f>
        <v/>
      </c>
      <c r="S1416" s="111"/>
      <c r="U1416" s="16"/>
      <c r="V1416" s="16"/>
      <c r="W1416" s="16"/>
      <c r="X1416" s="16"/>
    </row>
    <row r="1417" spans="1:24" ht="14.25" thickBot="1" x14ac:dyDescent="0.2">
      <c r="A1417" s="107"/>
      <c r="B1417" s="65"/>
      <c r="C1417" s="116" t="s">
        <v>11</v>
      </c>
      <c r="D1417" s="117"/>
      <c r="E1417" s="95"/>
      <c r="F1417" s="33" t="s">
        <v>2</v>
      </c>
      <c r="G1417" s="26"/>
      <c r="H1417" s="97" t="str">
        <f t="shared" ref="H1417" si="7408">IF($G1417="","",IF($E1416=1,ROUNDDOWN($G1417*7.4/1000,0),ROUNDDOWN($G1417*6/1000,0)))</f>
        <v/>
      </c>
      <c r="I1417" s="98"/>
      <c r="J1417" s="97" t="str">
        <f t="shared" ref="J1417" si="7409">IF(G1417="","",ROUNDDOWN(G1417*2/1000,0))</f>
        <v/>
      </c>
      <c r="K1417" s="98"/>
      <c r="L1417" s="97" t="str">
        <f t="shared" ref="L1417" si="7410">IF($G1417="","",ROUNDDOWN($G1417*2/1000,0))</f>
        <v/>
      </c>
      <c r="M1417" s="105"/>
      <c r="N1417" s="92"/>
      <c r="O1417" s="120"/>
      <c r="P1417" s="114"/>
      <c r="Q1417" s="103"/>
      <c r="R1417" s="103"/>
      <c r="S1417" s="111"/>
      <c r="U1417" s="16"/>
      <c r="V1417" s="16"/>
      <c r="W1417" s="16"/>
      <c r="X1417" s="16"/>
    </row>
    <row r="1418" spans="1:24" ht="14.25" thickBot="1" x14ac:dyDescent="0.2">
      <c r="A1418" s="107"/>
      <c r="B1418" s="65"/>
      <c r="C1418" s="34"/>
      <c r="D1418" s="22" t="s">
        <v>31</v>
      </c>
      <c r="E1418" s="96"/>
      <c r="F1418" s="23" t="str">
        <f t="shared" ref="F1418" si="7411">$O$9</f>
        <v>差１</v>
      </c>
      <c r="G1418" s="7" t="str">
        <f t="shared" ref="G1418" si="7412">IF(AND($G1416="",$G1417="",""),"",$G1416-$G1417)</f>
        <v/>
      </c>
      <c r="H1418" s="8" t="s">
        <v>4</v>
      </c>
      <c r="I1418" s="9" t="str">
        <f t="shared" ref="I1418" si="7413">IF(AND($H1416="",$H1417=""),"",$H1416-$H1417)</f>
        <v/>
      </c>
      <c r="J1418" s="8" t="s">
        <v>5</v>
      </c>
      <c r="K1418" s="9" t="str">
        <f t="shared" ref="K1418" si="7414">IF(AND($J1416="",$J1417=""),"",$J1416-$J1417)</f>
        <v/>
      </c>
      <c r="L1418" s="10" t="s">
        <v>6</v>
      </c>
      <c r="M1418" s="7" t="str">
        <f t="shared" ref="M1418" si="7415">IF(AND($L1416="",$L1417=""),"",$L1416-$L1417)</f>
        <v/>
      </c>
      <c r="N1418" s="93"/>
      <c r="O1418" s="120"/>
      <c r="P1418" s="115"/>
      <c r="Q1418" s="104"/>
      <c r="R1418" s="104"/>
      <c r="S1418" s="111"/>
      <c r="U1418" s="16"/>
      <c r="V1418" s="16"/>
      <c r="W1418" s="16"/>
      <c r="X1418" s="16"/>
    </row>
    <row r="1419" spans="1:24" ht="14.25" thickBot="1" x14ac:dyDescent="0.2">
      <c r="A1419" s="107"/>
      <c r="B1419" s="66"/>
      <c r="C1419" s="31"/>
      <c r="D1419" s="20" t="s">
        <v>31</v>
      </c>
      <c r="E1419" s="94"/>
      <c r="F1419" s="24" t="s">
        <v>1</v>
      </c>
      <c r="G1419" s="26"/>
      <c r="H1419" s="86" t="str">
        <f t="shared" ref="H1419" si="7416">IF($G1419="","",IF($E1419=1,ROUNDDOWN($G1419*7.4/1000,0),ROUNDDOWN($G1419*6/1000,0)))</f>
        <v/>
      </c>
      <c r="I1419" s="87"/>
      <c r="J1419" s="86" t="str">
        <f t="shared" ref="J1419:J1420" si="7417">IF($G1419="","",ROUNDDOWN($G1419*2/1000,0))</f>
        <v/>
      </c>
      <c r="K1419" s="87"/>
      <c r="L1419" s="86" t="str">
        <f t="shared" ref="L1419:L1420" si="7418">IF($G1419="","",ROUNDDOWN($G1419*2/1000,0))</f>
        <v/>
      </c>
      <c r="M1419" s="88"/>
      <c r="N1419" s="91" t="str">
        <f t="shared" ref="N1419" si="7419">IF(AND($C1419="",$C1421=""),"",ABS($C1419-$C1421)+1)</f>
        <v/>
      </c>
      <c r="O1419" s="89" t="str">
        <f t="shared" ref="O1419" si="7420">REPLACE($O$7,1,2,"差２")</f>
        <v>差２</v>
      </c>
      <c r="P1419" s="118" t="str">
        <f t="shared" ref="P1419" si="7421">IF($I1421="","",$I1421*$N1419)</f>
        <v/>
      </c>
      <c r="Q1419" s="102" t="str">
        <f t="shared" ref="Q1419:R1419" si="7422">IF($G1421="","",$G1421*$N1419)</f>
        <v/>
      </c>
      <c r="R1419" s="102" t="str">
        <f t="shared" si="7422"/>
        <v/>
      </c>
      <c r="S1419" s="111"/>
      <c r="U1419" s="16"/>
      <c r="V1419" s="16"/>
      <c r="W1419" s="16"/>
      <c r="X1419" s="16"/>
    </row>
    <row r="1420" spans="1:24" ht="14.25" thickBot="1" x14ac:dyDescent="0.2">
      <c r="A1420" s="107"/>
      <c r="B1420" s="67"/>
      <c r="C1420" s="116" t="s">
        <v>11</v>
      </c>
      <c r="D1420" s="117"/>
      <c r="E1420" s="95"/>
      <c r="F1420" s="33" t="s">
        <v>2</v>
      </c>
      <c r="G1420" s="26"/>
      <c r="H1420" s="97" t="str">
        <f t="shared" ref="H1420" si="7423">IF($G1419="","",IF($E1419=1,ROUNDDOWN($G1420*7.4/1000,0),ROUNDDOWN($G1420*6/1000,0)))</f>
        <v/>
      </c>
      <c r="I1420" s="98"/>
      <c r="J1420" s="97" t="str">
        <f t="shared" si="7417"/>
        <v/>
      </c>
      <c r="K1420" s="98"/>
      <c r="L1420" s="97" t="str">
        <f t="shared" si="7418"/>
        <v/>
      </c>
      <c r="M1420" s="105"/>
      <c r="N1420" s="92"/>
      <c r="O1420" s="89"/>
      <c r="P1420" s="119"/>
      <c r="Q1420" s="103"/>
      <c r="R1420" s="103"/>
      <c r="S1420" s="111"/>
      <c r="U1420" s="16"/>
      <c r="V1420" s="16"/>
      <c r="W1420" s="16"/>
      <c r="X1420" s="16"/>
    </row>
    <row r="1421" spans="1:24" ht="14.25" thickBot="1" x14ac:dyDescent="0.2">
      <c r="A1421" s="107"/>
      <c r="B1421" s="67"/>
      <c r="C1421" s="37"/>
      <c r="D1421" s="38" t="s">
        <v>31</v>
      </c>
      <c r="E1421" s="96"/>
      <c r="F1421" s="39" t="str">
        <f t="shared" ref="F1421" si="7424">$O$12</f>
        <v>差２</v>
      </c>
      <c r="G1421" s="40" t="str">
        <f t="shared" ref="G1421" si="7425">IF(AND($G1419="",$G1420=""),"",$G1419-$G1420)</f>
        <v/>
      </c>
      <c r="H1421" s="41" t="s">
        <v>4</v>
      </c>
      <c r="I1421" s="42" t="str">
        <f t="shared" ref="I1421" si="7426">IF(AND($H1419="",$H1420=""),"",$H1419-$H1420)</f>
        <v/>
      </c>
      <c r="J1421" s="41" t="s">
        <v>5</v>
      </c>
      <c r="K1421" s="42" t="str">
        <f t="shared" ref="K1421" si="7427">IF(AND($J1419="",$J1420=""),"",$J1419-$J1420)</f>
        <v/>
      </c>
      <c r="L1421" s="43" t="s">
        <v>6</v>
      </c>
      <c r="M1421" s="40" t="str">
        <f t="shared" ref="M1421" si="7428">IF(AND($L1419="",$L1420=""),"",$L1419-$L1420)</f>
        <v/>
      </c>
      <c r="N1421" s="92"/>
      <c r="O1421" s="90"/>
      <c r="P1421" s="119"/>
      <c r="Q1421" s="103"/>
      <c r="R1421" s="103"/>
      <c r="S1421" s="112"/>
      <c r="U1421" s="16"/>
      <c r="V1421" s="16"/>
      <c r="W1421" s="16"/>
      <c r="X1421" s="16"/>
    </row>
    <row r="1422" spans="1:24" ht="15" thickTop="1" thickBot="1" x14ac:dyDescent="0.2">
      <c r="A1422" s="108"/>
      <c r="B1422" s="62" t="s">
        <v>18</v>
      </c>
      <c r="C1422" s="63"/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4"/>
      <c r="P1422" s="44" t="str">
        <f t="shared" ref="P1422" si="7429">IF(AND($P1416="",$P1419=""),"",SUM($P1416:$P1419))</f>
        <v/>
      </c>
      <c r="Q1422" s="45" t="str">
        <f t="shared" ref="Q1422" si="7430">IF(AND(Q1416="",Q1419=""),"",SUM(Q1416:Q1419))</f>
        <v/>
      </c>
      <c r="R1422" s="45" t="str">
        <f t="shared" ref="R1422" si="7431">IF(AND($R1416="",$R1419=""),"",SUM($R1416:$R1419))</f>
        <v/>
      </c>
      <c r="S1422" s="46" t="str">
        <f t="shared" ref="S1422" si="7432">IF(AND($P1422="",$Q1422="",$R1422=""),"",SUM($P1422:$R1422))</f>
        <v/>
      </c>
      <c r="T1422" s="52">
        <v>202</v>
      </c>
      <c r="U1422" s="53" t="str">
        <f t="shared" ref="U1422" si="7433">P1422</f>
        <v/>
      </c>
      <c r="V1422" s="53" t="str">
        <f t="shared" ref="V1422" si="7434">Q1422</f>
        <v/>
      </c>
      <c r="W1422" s="53" t="str">
        <f t="shared" ref="W1422" si="7435">R1422</f>
        <v/>
      </c>
      <c r="X1422" s="53" t="str">
        <f t="shared" ref="X1422" si="7436">S1422</f>
        <v/>
      </c>
    </row>
    <row r="1423" spans="1:24" ht="14.25" thickBot="1" x14ac:dyDescent="0.2">
      <c r="A1423" s="106" t="str" cm="1">
        <f t="array" aca="1" ref="A1423" ca="1">IF($B1423="","",IF(ISNUMBER(OFFSET(INDIRECT(ADDRESS(ROW(),COLUMN())),-7,0)),OFFSET(INDIRECT(ADDRESS(ROW(),COLUMN())),-7,0)+1,1))</f>
        <v/>
      </c>
      <c r="B1423" s="65"/>
      <c r="C1423" s="31"/>
      <c r="D1423" s="20" t="s">
        <v>31</v>
      </c>
      <c r="E1423" s="94" t="s">
        <v>30</v>
      </c>
      <c r="F1423" s="21" t="s">
        <v>1</v>
      </c>
      <c r="G1423" s="25"/>
      <c r="H1423" s="99" t="str">
        <f t="shared" ref="H1423" si="7437">IF($G1423="","",IF($E1423=1,ROUNDDOWN($G1423*7.4/1000,0),ROUNDDOWN($G1423*6/1000,0)))</f>
        <v/>
      </c>
      <c r="I1423" s="101"/>
      <c r="J1423" s="99" t="str">
        <f t="shared" ref="J1423" si="7438">IF($G1423="","",ROUNDDOWN($G1423*2/1000,0))</f>
        <v/>
      </c>
      <c r="K1423" s="101"/>
      <c r="L1423" s="99" t="str">
        <f t="shared" ref="L1423" si="7439">IF(G1423="","",ROUNDDOWN($G1423*2/1000,0))</f>
        <v/>
      </c>
      <c r="M1423" s="100"/>
      <c r="N1423" s="91" t="str">
        <f t="shared" ref="N1423" si="7440">IF(AND($C1423="",$C1425=""),"",ABS($C1423-$C1425)+1)</f>
        <v/>
      </c>
      <c r="O1423" s="120" t="str">
        <f t="shared" ref="O1423" si="7441">REPLACE($O$7,1,2,"差１")</f>
        <v>差１</v>
      </c>
      <c r="P1423" s="113" t="str">
        <f t="shared" ref="P1423" si="7442">IF($I1425="","",$I1425*$N1423)</f>
        <v/>
      </c>
      <c r="Q1423" s="102" t="str">
        <f t="shared" ref="Q1423" si="7443">IF($K1425="","",$K1425*$N1423)</f>
        <v/>
      </c>
      <c r="R1423" s="102" t="str">
        <f t="shared" ref="R1423" si="7444">IF($M1425="","",$M1425*$N1423)</f>
        <v/>
      </c>
      <c r="S1423" s="111"/>
      <c r="U1423" s="16"/>
      <c r="V1423" s="16"/>
      <c r="W1423" s="16"/>
      <c r="X1423" s="16"/>
    </row>
    <row r="1424" spans="1:24" ht="14.25" thickBot="1" x14ac:dyDescent="0.2">
      <c r="A1424" s="107"/>
      <c r="B1424" s="65"/>
      <c r="C1424" s="116" t="s">
        <v>11</v>
      </c>
      <c r="D1424" s="117"/>
      <c r="E1424" s="95"/>
      <c r="F1424" s="33" t="s">
        <v>2</v>
      </c>
      <c r="G1424" s="26"/>
      <c r="H1424" s="97" t="str">
        <f t="shared" ref="H1424" si="7445">IF($G1424="","",IF($E1423=1,ROUNDDOWN($G1424*7.4/1000,0),ROUNDDOWN($G1424*6/1000,0)))</f>
        <v/>
      </c>
      <c r="I1424" s="98"/>
      <c r="J1424" s="97" t="str">
        <f t="shared" ref="J1424" si="7446">IF(G1424="","",ROUNDDOWN(G1424*2/1000,0))</f>
        <v/>
      </c>
      <c r="K1424" s="98"/>
      <c r="L1424" s="97" t="str">
        <f t="shared" ref="L1424" si="7447">IF($G1424="","",ROUNDDOWN($G1424*2/1000,0))</f>
        <v/>
      </c>
      <c r="M1424" s="105"/>
      <c r="N1424" s="92"/>
      <c r="O1424" s="120"/>
      <c r="P1424" s="114"/>
      <c r="Q1424" s="103"/>
      <c r="R1424" s="103"/>
      <c r="S1424" s="111"/>
      <c r="U1424" s="16"/>
      <c r="V1424" s="16"/>
      <c r="W1424" s="16"/>
      <c r="X1424" s="16"/>
    </row>
    <row r="1425" spans="1:24" ht="14.25" thickBot="1" x14ac:dyDescent="0.2">
      <c r="A1425" s="107"/>
      <c r="B1425" s="65"/>
      <c r="C1425" s="34"/>
      <c r="D1425" s="22" t="s">
        <v>31</v>
      </c>
      <c r="E1425" s="96"/>
      <c r="F1425" s="23" t="str">
        <f t="shared" ref="F1425" si="7448">$O$9</f>
        <v>差１</v>
      </c>
      <c r="G1425" s="7" t="str">
        <f t="shared" ref="G1425" si="7449">IF(AND($G1423="",$G1424="",""),"",$G1423-$G1424)</f>
        <v/>
      </c>
      <c r="H1425" s="8" t="s">
        <v>4</v>
      </c>
      <c r="I1425" s="9" t="str">
        <f t="shared" ref="I1425" si="7450">IF(AND($H1423="",$H1424=""),"",$H1423-$H1424)</f>
        <v/>
      </c>
      <c r="J1425" s="8" t="s">
        <v>5</v>
      </c>
      <c r="K1425" s="9" t="str">
        <f t="shared" ref="K1425" si="7451">IF(AND($J1423="",$J1424=""),"",$J1423-$J1424)</f>
        <v/>
      </c>
      <c r="L1425" s="10" t="s">
        <v>6</v>
      </c>
      <c r="M1425" s="7" t="str">
        <f t="shared" ref="M1425" si="7452">IF(AND($L1423="",$L1424=""),"",$L1423-$L1424)</f>
        <v/>
      </c>
      <c r="N1425" s="93"/>
      <c r="O1425" s="120"/>
      <c r="P1425" s="115"/>
      <c r="Q1425" s="104"/>
      <c r="R1425" s="104"/>
      <c r="S1425" s="111"/>
      <c r="U1425" s="16"/>
      <c r="V1425" s="16"/>
      <c r="W1425" s="16"/>
      <c r="X1425" s="16"/>
    </row>
    <row r="1426" spans="1:24" ht="14.25" thickBot="1" x14ac:dyDescent="0.2">
      <c r="A1426" s="107"/>
      <c r="B1426" s="66"/>
      <c r="C1426" s="31"/>
      <c r="D1426" s="20" t="s">
        <v>31</v>
      </c>
      <c r="E1426" s="94"/>
      <c r="F1426" s="24" t="s">
        <v>1</v>
      </c>
      <c r="G1426" s="26"/>
      <c r="H1426" s="86" t="str">
        <f t="shared" ref="H1426" si="7453">IF($G1426="","",IF($E1426=1,ROUNDDOWN($G1426*7.4/1000,0),ROUNDDOWN($G1426*6/1000,0)))</f>
        <v/>
      </c>
      <c r="I1426" s="87"/>
      <c r="J1426" s="86" t="str">
        <f t="shared" ref="J1426:J1427" si="7454">IF($G1426="","",ROUNDDOWN($G1426*2/1000,0))</f>
        <v/>
      </c>
      <c r="K1426" s="87"/>
      <c r="L1426" s="86" t="str">
        <f t="shared" ref="L1426:L1427" si="7455">IF($G1426="","",ROUNDDOWN($G1426*2/1000,0))</f>
        <v/>
      </c>
      <c r="M1426" s="88"/>
      <c r="N1426" s="91" t="str">
        <f t="shared" ref="N1426" si="7456">IF(AND($C1426="",$C1428=""),"",ABS($C1426-$C1428)+1)</f>
        <v/>
      </c>
      <c r="O1426" s="89" t="str">
        <f t="shared" ref="O1426" si="7457">REPLACE($O$7,1,2,"差２")</f>
        <v>差２</v>
      </c>
      <c r="P1426" s="118" t="str">
        <f t="shared" ref="P1426" si="7458">IF($I1428="","",$I1428*$N1426)</f>
        <v/>
      </c>
      <c r="Q1426" s="102" t="str">
        <f t="shared" ref="Q1426:R1426" si="7459">IF($G1428="","",$G1428*$N1426)</f>
        <v/>
      </c>
      <c r="R1426" s="102" t="str">
        <f t="shared" si="7459"/>
        <v/>
      </c>
      <c r="S1426" s="111"/>
      <c r="U1426" s="16"/>
      <c r="V1426" s="16"/>
      <c r="W1426" s="16"/>
      <c r="X1426" s="16"/>
    </row>
    <row r="1427" spans="1:24" ht="14.25" thickBot="1" x14ac:dyDescent="0.2">
      <c r="A1427" s="107"/>
      <c r="B1427" s="67"/>
      <c r="C1427" s="116" t="s">
        <v>11</v>
      </c>
      <c r="D1427" s="117"/>
      <c r="E1427" s="95"/>
      <c r="F1427" s="33" t="s">
        <v>2</v>
      </c>
      <c r="G1427" s="26"/>
      <c r="H1427" s="97" t="str">
        <f t="shared" ref="H1427" si="7460">IF($G1426="","",IF($E1426=1,ROUNDDOWN($G1427*7.4/1000,0),ROUNDDOWN($G1427*6/1000,0)))</f>
        <v/>
      </c>
      <c r="I1427" s="98"/>
      <c r="J1427" s="97" t="str">
        <f t="shared" si="7454"/>
        <v/>
      </c>
      <c r="K1427" s="98"/>
      <c r="L1427" s="97" t="str">
        <f t="shared" si="7455"/>
        <v/>
      </c>
      <c r="M1427" s="105"/>
      <c r="N1427" s="92"/>
      <c r="O1427" s="89"/>
      <c r="P1427" s="119"/>
      <c r="Q1427" s="103"/>
      <c r="R1427" s="103"/>
      <c r="S1427" s="111"/>
      <c r="U1427" s="16"/>
      <c r="V1427" s="16"/>
      <c r="W1427" s="16"/>
      <c r="X1427" s="16"/>
    </row>
    <row r="1428" spans="1:24" ht="14.25" thickBot="1" x14ac:dyDescent="0.2">
      <c r="A1428" s="107"/>
      <c r="B1428" s="67"/>
      <c r="C1428" s="37"/>
      <c r="D1428" s="38" t="s">
        <v>31</v>
      </c>
      <c r="E1428" s="96"/>
      <c r="F1428" s="39" t="str">
        <f t="shared" ref="F1428" si="7461">$O$12</f>
        <v>差２</v>
      </c>
      <c r="G1428" s="40" t="str">
        <f t="shared" ref="G1428" si="7462">IF(AND($G1426="",$G1427=""),"",$G1426-$G1427)</f>
        <v/>
      </c>
      <c r="H1428" s="41" t="s">
        <v>4</v>
      </c>
      <c r="I1428" s="42" t="str">
        <f t="shared" ref="I1428" si="7463">IF(AND($H1426="",$H1427=""),"",$H1426-$H1427)</f>
        <v/>
      </c>
      <c r="J1428" s="41" t="s">
        <v>5</v>
      </c>
      <c r="K1428" s="42" t="str">
        <f t="shared" ref="K1428" si="7464">IF(AND($J1426="",$J1427=""),"",$J1426-$J1427)</f>
        <v/>
      </c>
      <c r="L1428" s="43" t="s">
        <v>6</v>
      </c>
      <c r="M1428" s="40" t="str">
        <f t="shared" ref="M1428" si="7465">IF(AND($L1426="",$L1427=""),"",$L1426-$L1427)</f>
        <v/>
      </c>
      <c r="N1428" s="92"/>
      <c r="O1428" s="90"/>
      <c r="P1428" s="119"/>
      <c r="Q1428" s="103"/>
      <c r="R1428" s="103"/>
      <c r="S1428" s="112"/>
      <c r="U1428" s="16"/>
      <c r="V1428" s="16"/>
      <c r="W1428" s="16"/>
      <c r="X1428" s="16"/>
    </row>
    <row r="1429" spans="1:24" ht="15" thickTop="1" thickBot="1" x14ac:dyDescent="0.2">
      <c r="A1429" s="108"/>
      <c r="B1429" s="62" t="s">
        <v>18</v>
      </c>
      <c r="C1429" s="63"/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4"/>
      <c r="P1429" s="44" t="str">
        <f t="shared" ref="P1429" si="7466">IF(AND($P1423="",$P1426=""),"",SUM($P1423:$P1426))</f>
        <v/>
      </c>
      <c r="Q1429" s="45" t="str">
        <f t="shared" ref="Q1429" si="7467">IF(AND(Q1423="",Q1426=""),"",SUM(Q1423:Q1426))</f>
        <v/>
      </c>
      <c r="R1429" s="45" t="str">
        <f t="shared" ref="R1429" si="7468">IF(AND($R1423="",$R1426=""),"",SUM($R1423:$R1426))</f>
        <v/>
      </c>
      <c r="S1429" s="46" t="str">
        <f t="shared" ref="S1429" si="7469">IF(AND($P1429="",$Q1429="",$R1429=""),"",SUM($P1429:$R1429))</f>
        <v/>
      </c>
      <c r="T1429" s="52">
        <v>203</v>
      </c>
      <c r="U1429" s="53" t="str">
        <f t="shared" ref="U1429" si="7470">P1429</f>
        <v/>
      </c>
      <c r="V1429" s="53" t="str">
        <f t="shared" ref="V1429" si="7471">Q1429</f>
        <v/>
      </c>
      <c r="W1429" s="53" t="str">
        <f t="shared" ref="W1429" si="7472">R1429</f>
        <v/>
      </c>
      <c r="X1429" s="53" t="str">
        <f t="shared" ref="X1429" si="7473">S1429</f>
        <v/>
      </c>
    </row>
    <row r="1430" spans="1:24" ht="14.25" thickBot="1" x14ac:dyDescent="0.2">
      <c r="A1430" s="106" t="str" cm="1">
        <f t="array" aca="1" ref="A1430" ca="1">IF($B1430="","",IF(ISNUMBER(OFFSET(INDIRECT(ADDRESS(ROW(),COLUMN())),-7,0)),OFFSET(INDIRECT(ADDRESS(ROW(),COLUMN())),-7,0)+1,1))</f>
        <v/>
      </c>
      <c r="B1430" s="65"/>
      <c r="C1430" s="31"/>
      <c r="D1430" s="20" t="s">
        <v>31</v>
      </c>
      <c r="E1430" s="94" t="s">
        <v>30</v>
      </c>
      <c r="F1430" s="21" t="s">
        <v>1</v>
      </c>
      <c r="G1430" s="25"/>
      <c r="H1430" s="99" t="str">
        <f t="shared" ref="H1430" si="7474">IF($G1430="","",IF($E1430=1,ROUNDDOWN($G1430*7.4/1000,0),ROUNDDOWN($G1430*6/1000,0)))</f>
        <v/>
      </c>
      <c r="I1430" s="101"/>
      <c r="J1430" s="99" t="str">
        <f t="shared" ref="J1430" si="7475">IF($G1430="","",ROUNDDOWN($G1430*2/1000,0))</f>
        <v/>
      </c>
      <c r="K1430" s="101"/>
      <c r="L1430" s="99" t="str">
        <f t="shared" ref="L1430" si="7476">IF(G1430="","",ROUNDDOWN($G1430*2/1000,0))</f>
        <v/>
      </c>
      <c r="M1430" s="100"/>
      <c r="N1430" s="91" t="str">
        <f t="shared" ref="N1430" si="7477">IF(AND($C1430="",$C1432=""),"",ABS($C1430-$C1432)+1)</f>
        <v/>
      </c>
      <c r="O1430" s="120" t="str">
        <f t="shared" ref="O1430" si="7478">REPLACE($O$7,1,2,"差１")</f>
        <v>差１</v>
      </c>
      <c r="P1430" s="113" t="str">
        <f t="shared" ref="P1430" si="7479">IF($I1432="","",$I1432*$N1430)</f>
        <v/>
      </c>
      <c r="Q1430" s="102" t="str">
        <f t="shared" ref="Q1430" si="7480">IF($K1432="","",$K1432*$N1430)</f>
        <v/>
      </c>
      <c r="R1430" s="102" t="str">
        <f t="shared" ref="R1430" si="7481">IF($M1432="","",$M1432*$N1430)</f>
        <v/>
      </c>
      <c r="S1430" s="111"/>
      <c r="U1430" s="16"/>
      <c r="V1430" s="16"/>
      <c r="W1430" s="16"/>
      <c r="X1430" s="16"/>
    </row>
    <row r="1431" spans="1:24" ht="14.25" thickBot="1" x14ac:dyDescent="0.2">
      <c r="A1431" s="107"/>
      <c r="B1431" s="65"/>
      <c r="C1431" s="116" t="s">
        <v>11</v>
      </c>
      <c r="D1431" s="117"/>
      <c r="E1431" s="95"/>
      <c r="F1431" s="33" t="s">
        <v>2</v>
      </c>
      <c r="G1431" s="26"/>
      <c r="H1431" s="97" t="str">
        <f t="shared" ref="H1431" si="7482">IF($G1431="","",IF($E1430=1,ROUNDDOWN($G1431*7.4/1000,0),ROUNDDOWN($G1431*6/1000,0)))</f>
        <v/>
      </c>
      <c r="I1431" s="98"/>
      <c r="J1431" s="97" t="str">
        <f t="shared" ref="J1431" si="7483">IF(G1431="","",ROUNDDOWN(G1431*2/1000,0))</f>
        <v/>
      </c>
      <c r="K1431" s="98"/>
      <c r="L1431" s="97" t="str">
        <f t="shared" ref="L1431" si="7484">IF($G1431="","",ROUNDDOWN($G1431*2/1000,0))</f>
        <v/>
      </c>
      <c r="M1431" s="105"/>
      <c r="N1431" s="92"/>
      <c r="O1431" s="120"/>
      <c r="P1431" s="114"/>
      <c r="Q1431" s="103"/>
      <c r="R1431" s="103"/>
      <c r="S1431" s="111"/>
      <c r="U1431" s="16"/>
      <c r="V1431" s="16"/>
      <c r="W1431" s="16"/>
      <c r="X1431" s="16"/>
    </row>
    <row r="1432" spans="1:24" ht="14.25" thickBot="1" x14ac:dyDescent="0.2">
      <c r="A1432" s="107"/>
      <c r="B1432" s="65"/>
      <c r="C1432" s="34"/>
      <c r="D1432" s="22" t="s">
        <v>31</v>
      </c>
      <c r="E1432" s="96"/>
      <c r="F1432" s="23" t="str">
        <f t="shared" ref="F1432" si="7485">$O$9</f>
        <v>差１</v>
      </c>
      <c r="G1432" s="7" t="str">
        <f t="shared" ref="G1432" si="7486">IF(AND($G1430="",$G1431="",""),"",$G1430-$G1431)</f>
        <v/>
      </c>
      <c r="H1432" s="8" t="s">
        <v>4</v>
      </c>
      <c r="I1432" s="9" t="str">
        <f t="shared" ref="I1432" si="7487">IF(AND($H1430="",$H1431=""),"",$H1430-$H1431)</f>
        <v/>
      </c>
      <c r="J1432" s="8" t="s">
        <v>5</v>
      </c>
      <c r="K1432" s="9" t="str">
        <f t="shared" ref="K1432" si="7488">IF(AND($J1430="",$J1431=""),"",$J1430-$J1431)</f>
        <v/>
      </c>
      <c r="L1432" s="10" t="s">
        <v>6</v>
      </c>
      <c r="M1432" s="7" t="str">
        <f t="shared" ref="M1432" si="7489">IF(AND($L1430="",$L1431=""),"",$L1430-$L1431)</f>
        <v/>
      </c>
      <c r="N1432" s="93"/>
      <c r="O1432" s="120"/>
      <c r="P1432" s="115"/>
      <c r="Q1432" s="104"/>
      <c r="R1432" s="104"/>
      <c r="S1432" s="111"/>
      <c r="U1432" s="16"/>
      <c r="V1432" s="16"/>
      <c r="W1432" s="16"/>
      <c r="X1432" s="16"/>
    </row>
    <row r="1433" spans="1:24" ht="14.25" thickBot="1" x14ac:dyDescent="0.2">
      <c r="A1433" s="107"/>
      <c r="B1433" s="66"/>
      <c r="C1433" s="31"/>
      <c r="D1433" s="20" t="s">
        <v>31</v>
      </c>
      <c r="E1433" s="94"/>
      <c r="F1433" s="24" t="s">
        <v>1</v>
      </c>
      <c r="G1433" s="26"/>
      <c r="H1433" s="86" t="str">
        <f t="shared" ref="H1433" si="7490">IF($G1433="","",IF($E1433=1,ROUNDDOWN($G1433*7.4/1000,0),ROUNDDOWN($G1433*6/1000,0)))</f>
        <v/>
      </c>
      <c r="I1433" s="87"/>
      <c r="J1433" s="86" t="str">
        <f t="shared" ref="J1433:J1434" si="7491">IF($G1433="","",ROUNDDOWN($G1433*2/1000,0))</f>
        <v/>
      </c>
      <c r="K1433" s="87"/>
      <c r="L1433" s="86" t="str">
        <f t="shared" ref="L1433:L1434" si="7492">IF($G1433="","",ROUNDDOWN($G1433*2/1000,0))</f>
        <v/>
      </c>
      <c r="M1433" s="88"/>
      <c r="N1433" s="91" t="str">
        <f t="shared" ref="N1433" si="7493">IF(AND($C1433="",$C1435=""),"",ABS($C1433-$C1435)+1)</f>
        <v/>
      </c>
      <c r="O1433" s="89" t="str">
        <f t="shared" ref="O1433" si="7494">REPLACE($O$7,1,2,"差２")</f>
        <v>差２</v>
      </c>
      <c r="P1433" s="118" t="str">
        <f t="shared" ref="P1433" si="7495">IF($I1435="","",$I1435*$N1433)</f>
        <v/>
      </c>
      <c r="Q1433" s="102" t="str">
        <f t="shared" ref="Q1433:R1433" si="7496">IF($G1435="","",$G1435*$N1433)</f>
        <v/>
      </c>
      <c r="R1433" s="102" t="str">
        <f t="shared" si="7496"/>
        <v/>
      </c>
      <c r="S1433" s="111"/>
      <c r="U1433" s="16"/>
      <c r="V1433" s="16"/>
      <c r="W1433" s="16"/>
      <c r="X1433" s="16"/>
    </row>
    <row r="1434" spans="1:24" ht="14.25" thickBot="1" x14ac:dyDescent="0.2">
      <c r="A1434" s="107"/>
      <c r="B1434" s="67"/>
      <c r="C1434" s="116" t="s">
        <v>11</v>
      </c>
      <c r="D1434" s="117"/>
      <c r="E1434" s="95"/>
      <c r="F1434" s="33" t="s">
        <v>2</v>
      </c>
      <c r="G1434" s="26"/>
      <c r="H1434" s="97" t="str">
        <f t="shared" ref="H1434" si="7497">IF($G1433="","",IF($E1433=1,ROUNDDOWN($G1434*7.4/1000,0),ROUNDDOWN($G1434*6/1000,0)))</f>
        <v/>
      </c>
      <c r="I1434" s="98"/>
      <c r="J1434" s="97" t="str">
        <f t="shared" si="7491"/>
        <v/>
      </c>
      <c r="K1434" s="98"/>
      <c r="L1434" s="97" t="str">
        <f t="shared" si="7492"/>
        <v/>
      </c>
      <c r="M1434" s="105"/>
      <c r="N1434" s="92"/>
      <c r="O1434" s="89"/>
      <c r="P1434" s="119"/>
      <c r="Q1434" s="103"/>
      <c r="R1434" s="103"/>
      <c r="S1434" s="111"/>
      <c r="U1434" s="16"/>
      <c r="V1434" s="16"/>
      <c r="W1434" s="16"/>
      <c r="X1434" s="16"/>
    </row>
    <row r="1435" spans="1:24" ht="14.25" thickBot="1" x14ac:dyDescent="0.2">
      <c r="A1435" s="107"/>
      <c r="B1435" s="67"/>
      <c r="C1435" s="37"/>
      <c r="D1435" s="38" t="s">
        <v>31</v>
      </c>
      <c r="E1435" s="96"/>
      <c r="F1435" s="39" t="str">
        <f t="shared" ref="F1435" si="7498">$O$12</f>
        <v>差２</v>
      </c>
      <c r="G1435" s="40" t="str">
        <f t="shared" ref="G1435" si="7499">IF(AND($G1433="",$G1434=""),"",$G1433-$G1434)</f>
        <v/>
      </c>
      <c r="H1435" s="41" t="s">
        <v>4</v>
      </c>
      <c r="I1435" s="42" t="str">
        <f t="shared" ref="I1435" si="7500">IF(AND($H1433="",$H1434=""),"",$H1433-$H1434)</f>
        <v/>
      </c>
      <c r="J1435" s="41" t="s">
        <v>5</v>
      </c>
      <c r="K1435" s="42" t="str">
        <f t="shared" ref="K1435" si="7501">IF(AND($J1433="",$J1434=""),"",$J1433-$J1434)</f>
        <v/>
      </c>
      <c r="L1435" s="43" t="s">
        <v>6</v>
      </c>
      <c r="M1435" s="40" t="str">
        <f t="shared" ref="M1435" si="7502">IF(AND($L1433="",$L1434=""),"",$L1433-$L1434)</f>
        <v/>
      </c>
      <c r="N1435" s="92"/>
      <c r="O1435" s="90"/>
      <c r="P1435" s="119"/>
      <c r="Q1435" s="103"/>
      <c r="R1435" s="103"/>
      <c r="S1435" s="112"/>
      <c r="U1435" s="16"/>
      <c r="V1435" s="16"/>
      <c r="W1435" s="16"/>
      <c r="X1435" s="16"/>
    </row>
    <row r="1436" spans="1:24" ht="15" thickTop="1" thickBot="1" x14ac:dyDescent="0.2">
      <c r="A1436" s="108"/>
      <c r="B1436" s="62" t="s">
        <v>18</v>
      </c>
      <c r="C1436" s="63"/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4"/>
      <c r="P1436" s="44" t="str">
        <f t="shared" ref="P1436" si="7503">IF(AND($P1430="",$P1433=""),"",SUM($P1430:$P1433))</f>
        <v/>
      </c>
      <c r="Q1436" s="45" t="str">
        <f t="shared" ref="Q1436" si="7504">IF(AND(Q1430="",Q1433=""),"",SUM(Q1430:Q1433))</f>
        <v/>
      </c>
      <c r="R1436" s="45" t="str">
        <f t="shared" ref="R1436" si="7505">IF(AND($R1430="",$R1433=""),"",SUM($R1430:$R1433))</f>
        <v/>
      </c>
      <c r="S1436" s="46" t="str">
        <f t="shared" ref="S1436" si="7506">IF(AND($P1436="",$Q1436="",$R1436=""),"",SUM($P1436:$R1436))</f>
        <v/>
      </c>
      <c r="T1436" s="52">
        <v>204</v>
      </c>
      <c r="U1436" s="53" t="str">
        <f t="shared" ref="U1436" si="7507">P1436</f>
        <v/>
      </c>
      <c r="V1436" s="53" t="str">
        <f t="shared" ref="V1436" si="7508">Q1436</f>
        <v/>
      </c>
      <c r="W1436" s="53" t="str">
        <f t="shared" ref="W1436" si="7509">R1436</f>
        <v/>
      </c>
      <c r="X1436" s="53" t="str">
        <f t="shared" ref="X1436" si="7510">S1436</f>
        <v/>
      </c>
    </row>
    <row r="1437" spans="1:24" ht="14.25" thickBot="1" x14ac:dyDescent="0.2">
      <c r="A1437" s="106" t="str" cm="1">
        <f t="array" aca="1" ref="A1437" ca="1">IF($B1437="","",IF(ISNUMBER(OFFSET(INDIRECT(ADDRESS(ROW(),COLUMN())),-7,0)),OFFSET(INDIRECT(ADDRESS(ROW(),COLUMN())),-7,0)+1,1))</f>
        <v/>
      </c>
      <c r="B1437" s="65"/>
      <c r="C1437" s="31"/>
      <c r="D1437" s="20" t="s">
        <v>31</v>
      </c>
      <c r="E1437" s="94" t="s">
        <v>30</v>
      </c>
      <c r="F1437" s="21" t="s">
        <v>1</v>
      </c>
      <c r="G1437" s="25"/>
      <c r="H1437" s="99" t="str">
        <f t="shared" ref="H1437" si="7511">IF($G1437="","",IF($E1437=1,ROUNDDOWN($G1437*7.4/1000,0),ROUNDDOWN($G1437*6/1000,0)))</f>
        <v/>
      </c>
      <c r="I1437" s="101"/>
      <c r="J1437" s="99" t="str">
        <f t="shared" ref="J1437" si="7512">IF($G1437="","",ROUNDDOWN($G1437*2/1000,0))</f>
        <v/>
      </c>
      <c r="K1437" s="101"/>
      <c r="L1437" s="99" t="str">
        <f t="shared" ref="L1437" si="7513">IF(G1437="","",ROUNDDOWN($G1437*2/1000,0))</f>
        <v/>
      </c>
      <c r="M1437" s="100"/>
      <c r="N1437" s="91" t="str">
        <f t="shared" ref="N1437" si="7514">IF(AND($C1437="",$C1439=""),"",ABS($C1437-$C1439)+1)</f>
        <v/>
      </c>
      <c r="O1437" s="120" t="str">
        <f t="shared" ref="O1437" si="7515">REPLACE($O$7,1,2,"差１")</f>
        <v>差１</v>
      </c>
      <c r="P1437" s="113" t="str">
        <f t="shared" ref="P1437" si="7516">IF($I1439="","",$I1439*$N1437)</f>
        <v/>
      </c>
      <c r="Q1437" s="102" t="str">
        <f t="shared" ref="Q1437" si="7517">IF($K1439="","",$K1439*$N1437)</f>
        <v/>
      </c>
      <c r="R1437" s="102" t="str">
        <f t="shared" ref="R1437" si="7518">IF($M1439="","",$M1439*$N1437)</f>
        <v/>
      </c>
      <c r="S1437" s="111"/>
      <c r="U1437" s="16"/>
      <c r="V1437" s="16"/>
      <c r="W1437" s="16"/>
      <c r="X1437" s="16"/>
    </row>
    <row r="1438" spans="1:24" ht="14.25" thickBot="1" x14ac:dyDescent="0.2">
      <c r="A1438" s="107"/>
      <c r="B1438" s="65"/>
      <c r="C1438" s="116" t="s">
        <v>11</v>
      </c>
      <c r="D1438" s="117"/>
      <c r="E1438" s="95"/>
      <c r="F1438" s="33" t="s">
        <v>2</v>
      </c>
      <c r="G1438" s="26"/>
      <c r="H1438" s="97" t="str">
        <f t="shared" ref="H1438" si="7519">IF($G1438="","",IF($E1437=1,ROUNDDOWN($G1438*7.4/1000,0),ROUNDDOWN($G1438*6/1000,0)))</f>
        <v/>
      </c>
      <c r="I1438" s="98"/>
      <c r="J1438" s="97" t="str">
        <f t="shared" ref="J1438" si="7520">IF(G1438="","",ROUNDDOWN(G1438*2/1000,0))</f>
        <v/>
      </c>
      <c r="K1438" s="98"/>
      <c r="L1438" s="97" t="str">
        <f t="shared" ref="L1438" si="7521">IF($G1438="","",ROUNDDOWN($G1438*2/1000,0))</f>
        <v/>
      </c>
      <c r="M1438" s="105"/>
      <c r="N1438" s="92"/>
      <c r="O1438" s="120"/>
      <c r="P1438" s="114"/>
      <c r="Q1438" s="103"/>
      <c r="R1438" s="103"/>
      <c r="S1438" s="111"/>
      <c r="U1438" s="16"/>
      <c r="V1438" s="16"/>
      <c r="W1438" s="16"/>
      <c r="X1438" s="16"/>
    </row>
    <row r="1439" spans="1:24" ht="14.25" thickBot="1" x14ac:dyDescent="0.2">
      <c r="A1439" s="107"/>
      <c r="B1439" s="65"/>
      <c r="C1439" s="34"/>
      <c r="D1439" s="22" t="s">
        <v>31</v>
      </c>
      <c r="E1439" s="96"/>
      <c r="F1439" s="23" t="str">
        <f t="shared" ref="F1439" si="7522">$O$9</f>
        <v>差１</v>
      </c>
      <c r="G1439" s="7" t="str">
        <f t="shared" ref="G1439" si="7523">IF(AND($G1437="",$G1438="",""),"",$G1437-$G1438)</f>
        <v/>
      </c>
      <c r="H1439" s="8" t="s">
        <v>4</v>
      </c>
      <c r="I1439" s="9" t="str">
        <f t="shared" ref="I1439" si="7524">IF(AND($H1437="",$H1438=""),"",$H1437-$H1438)</f>
        <v/>
      </c>
      <c r="J1439" s="8" t="s">
        <v>5</v>
      </c>
      <c r="K1439" s="9" t="str">
        <f t="shared" ref="K1439" si="7525">IF(AND($J1437="",$J1438=""),"",$J1437-$J1438)</f>
        <v/>
      </c>
      <c r="L1439" s="10" t="s">
        <v>6</v>
      </c>
      <c r="M1439" s="7" t="str">
        <f t="shared" ref="M1439" si="7526">IF(AND($L1437="",$L1438=""),"",$L1437-$L1438)</f>
        <v/>
      </c>
      <c r="N1439" s="93"/>
      <c r="O1439" s="120"/>
      <c r="P1439" s="115"/>
      <c r="Q1439" s="104"/>
      <c r="R1439" s="104"/>
      <c r="S1439" s="111"/>
      <c r="U1439" s="16"/>
      <c r="V1439" s="16"/>
      <c r="W1439" s="16"/>
      <c r="X1439" s="16"/>
    </row>
    <row r="1440" spans="1:24" ht="14.25" thickBot="1" x14ac:dyDescent="0.2">
      <c r="A1440" s="107"/>
      <c r="B1440" s="66"/>
      <c r="C1440" s="31"/>
      <c r="D1440" s="20" t="s">
        <v>31</v>
      </c>
      <c r="E1440" s="94"/>
      <c r="F1440" s="24" t="s">
        <v>1</v>
      </c>
      <c r="G1440" s="26"/>
      <c r="H1440" s="86" t="str">
        <f t="shared" ref="H1440" si="7527">IF($G1440="","",IF($E1440=1,ROUNDDOWN($G1440*7.4/1000,0),ROUNDDOWN($G1440*6/1000,0)))</f>
        <v/>
      </c>
      <c r="I1440" s="87"/>
      <c r="J1440" s="86" t="str">
        <f t="shared" ref="J1440:J1441" si="7528">IF($G1440="","",ROUNDDOWN($G1440*2/1000,0))</f>
        <v/>
      </c>
      <c r="K1440" s="87"/>
      <c r="L1440" s="86" t="str">
        <f t="shared" ref="L1440:L1441" si="7529">IF($G1440="","",ROUNDDOWN($G1440*2/1000,0))</f>
        <v/>
      </c>
      <c r="M1440" s="88"/>
      <c r="N1440" s="91" t="str">
        <f t="shared" ref="N1440" si="7530">IF(AND($C1440="",$C1442=""),"",ABS($C1440-$C1442)+1)</f>
        <v/>
      </c>
      <c r="O1440" s="89" t="str">
        <f t="shared" ref="O1440" si="7531">REPLACE($O$7,1,2,"差２")</f>
        <v>差２</v>
      </c>
      <c r="P1440" s="118" t="str">
        <f t="shared" ref="P1440" si="7532">IF($I1442="","",$I1442*$N1440)</f>
        <v/>
      </c>
      <c r="Q1440" s="102" t="str">
        <f t="shared" ref="Q1440:R1440" si="7533">IF($G1442="","",$G1442*$N1440)</f>
        <v/>
      </c>
      <c r="R1440" s="102" t="str">
        <f t="shared" si="7533"/>
        <v/>
      </c>
      <c r="S1440" s="111"/>
      <c r="U1440" s="16"/>
      <c r="V1440" s="16"/>
      <c r="W1440" s="16"/>
      <c r="X1440" s="16"/>
    </row>
    <row r="1441" spans="1:24" ht="14.25" thickBot="1" x14ac:dyDescent="0.2">
      <c r="A1441" s="107"/>
      <c r="B1441" s="67"/>
      <c r="C1441" s="116" t="s">
        <v>11</v>
      </c>
      <c r="D1441" s="117"/>
      <c r="E1441" s="95"/>
      <c r="F1441" s="33" t="s">
        <v>2</v>
      </c>
      <c r="G1441" s="26"/>
      <c r="H1441" s="97" t="str">
        <f t="shared" ref="H1441" si="7534">IF($G1440="","",IF($E1440=1,ROUNDDOWN($G1441*7.4/1000,0),ROUNDDOWN($G1441*6/1000,0)))</f>
        <v/>
      </c>
      <c r="I1441" s="98"/>
      <c r="J1441" s="97" t="str">
        <f t="shared" si="7528"/>
        <v/>
      </c>
      <c r="K1441" s="98"/>
      <c r="L1441" s="97" t="str">
        <f t="shared" si="7529"/>
        <v/>
      </c>
      <c r="M1441" s="105"/>
      <c r="N1441" s="92"/>
      <c r="O1441" s="89"/>
      <c r="P1441" s="119"/>
      <c r="Q1441" s="103"/>
      <c r="R1441" s="103"/>
      <c r="S1441" s="111"/>
      <c r="U1441" s="16"/>
      <c r="V1441" s="16"/>
      <c r="W1441" s="16"/>
      <c r="X1441" s="16"/>
    </row>
    <row r="1442" spans="1:24" ht="14.25" thickBot="1" x14ac:dyDescent="0.2">
      <c r="A1442" s="107"/>
      <c r="B1442" s="67"/>
      <c r="C1442" s="37"/>
      <c r="D1442" s="38" t="s">
        <v>31</v>
      </c>
      <c r="E1442" s="96"/>
      <c r="F1442" s="39" t="str">
        <f t="shared" ref="F1442" si="7535">$O$12</f>
        <v>差２</v>
      </c>
      <c r="G1442" s="40" t="str">
        <f t="shared" ref="G1442" si="7536">IF(AND($G1440="",$G1441=""),"",$G1440-$G1441)</f>
        <v/>
      </c>
      <c r="H1442" s="41" t="s">
        <v>4</v>
      </c>
      <c r="I1442" s="42" t="str">
        <f t="shared" ref="I1442" si="7537">IF(AND($H1440="",$H1441=""),"",$H1440-$H1441)</f>
        <v/>
      </c>
      <c r="J1442" s="41" t="s">
        <v>5</v>
      </c>
      <c r="K1442" s="42" t="str">
        <f t="shared" ref="K1442" si="7538">IF(AND($J1440="",$J1441=""),"",$J1440-$J1441)</f>
        <v/>
      </c>
      <c r="L1442" s="43" t="s">
        <v>6</v>
      </c>
      <c r="M1442" s="40" t="str">
        <f t="shared" ref="M1442" si="7539">IF(AND($L1440="",$L1441=""),"",$L1440-$L1441)</f>
        <v/>
      </c>
      <c r="N1442" s="92"/>
      <c r="O1442" s="90"/>
      <c r="P1442" s="119"/>
      <c r="Q1442" s="103"/>
      <c r="R1442" s="103"/>
      <c r="S1442" s="112"/>
      <c r="U1442" s="16"/>
      <c r="V1442" s="16"/>
      <c r="W1442" s="16"/>
      <c r="X1442" s="16"/>
    </row>
    <row r="1443" spans="1:24" ht="15" thickTop="1" thickBot="1" x14ac:dyDescent="0.2">
      <c r="A1443" s="108"/>
      <c r="B1443" s="62" t="s">
        <v>18</v>
      </c>
      <c r="C1443" s="63"/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4"/>
      <c r="P1443" s="44" t="str">
        <f t="shared" ref="P1443" si="7540">IF(AND($P1437="",$P1440=""),"",SUM($P1437:$P1440))</f>
        <v/>
      </c>
      <c r="Q1443" s="45" t="str">
        <f t="shared" ref="Q1443" si="7541">IF(AND(Q1437="",Q1440=""),"",SUM(Q1437:Q1440))</f>
        <v/>
      </c>
      <c r="R1443" s="45" t="str">
        <f t="shared" ref="R1443" si="7542">IF(AND($R1437="",$R1440=""),"",SUM($R1437:$R1440))</f>
        <v/>
      </c>
      <c r="S1443" s="46" t="str">
        <f t="shared" ref="S1443" si="7543">IF(AND($P1443="",$Q1443="",$R1443=""),"",SUM($P1443:$R1443))</f>
        <v/>
      </c>
      <c r="T1443" s="52">
        <v>205</v>
      </c>
      <c r="U1443" s="53" t="str">
        <f t="shared" ref="U1443" si="7544">P1443</f>
        <v/>
      </c>
      <c r="V1443" s="53" t="str">
        <f t="shared" ref="V1443" si="7545">Q1443</f>
        <v/>
      </c>
      <c r="W1443" s="53" t="str">
        <f t="shared" ref="W1443" si="7546">R1443</f>
        <v/>
      </c>
      <c r="X1443" s="53" t="str">
        <f t="shared" ref="X1443" si="7547">S1443</f>
        <v/>
      </c>
    </row>
    <row r="1444" spans="1:24" ht="14.25" thickBot="1" x14ac:dyDescent="0.2">
      <c r="A1444" s="106" t="str" cm="1">
        <f t="array" aca="1" ref="A1444" ca="1">IF($B1444="","",IF(ISNUMBER(OFFSET(INDIRECT(ADDRESS(ROW(),COLUMN())),-7,0)),OFFSET(INDIRECT(ADDRESS(ROW(),COLUMN())),-7,0)+1,1))</f>
        <v/>
      </c>
      <c r="B1444" s="65"/>
      <c r="C1444" s="31"/>
      <c r="D1444" s="20" t="s">
        <v>31</v>
      </c>
      <c r="E1444" s="94" t="s">
        <v>30</v>
      </c>
      <c r="F1444" s="21" t="s">
        <v>1</v>
      </c>
      <c r="G1444" s="25"/>
      <c r="H1444" s="99" t="str">
        <f t="shared" ref="H1444" si="7548">IF($G1444="","",IF($E1444=1,ROUNDDOWN($G1444*7.4/1000,0),ROUNDDOWN($G1444*6/1000,0)))</f>
        <v/>
      </c>
      <c r="I1444" s="101"/>
      <c r="J1444" s="99" t="str">
        <f t="shared" ref="J1444" si="7549">IF($G1444="","",ROUNDDOWN($G1444*2/1000,0))</f>
        <v/>
      </c>
      <c r="K1444" s="101"/>
      <c r="L1444" s="99" t="str">
        <f t="shared" ref="L1444" si="7550">IF(G1444="","",ROUNDDOWN($G1444*2/1000,0))</f>
        <v/>
      </c>
      <c r="M1444" s="100"/>
      <c r="N1444" s="91" t="str">
        <f t="shared" ref="N1444" si="7551">IF(AND($C1444="",$C1446=""),"",ABS($C1444-$C1446)+1)</f>
        <v/>
      </c>
      <c r="O1444" s="120" t="str">
        <f t="shared" ref="O1444" si="7552">REPLACE($O$7,1,2,"差１")</f>
        <v>差１</v>
      </c>
      <c r="P1444" s="113" t="str">
        <f t="shared" ref="P1444" si="7553">IF($I1446="","",$I1446*$N1444)</f>
        <v/>
      </c>
      <c r="Q1444" s="102" t="str">
        <f t="shared" ref="Q1444" si="7554">IF($K1446="","",$K1446*$N1444)</f>
        <v/>
      </c>
      <c r="R1444" s="102" t="str">
        <f t="shared" ref="R1444" si="7555">IF($M1446="","",$M1446*$N1444)</f>
        <v/>
      </c>
      <c r="S1444" s="111"/>
      <c r="U1444" s="16"/>
      <c r="V1444" s="16"/>
      <c r="W1444" s="16"/>
      <c r="X1444" s="16"/>
    </row>
    <row r="1445" spans="1:24" ht="14.25" thickBot="1" x14ac:dyDescent="0.2">
      <c r="A1445" s="107"/>
      <c r="B1445" s="65"/>
      <c r="C1445" s="116" t="s">
        <v>11</v>
      </c>
      <c r="D1445" s="117"/>
      <c r="E1445" s="95"/>
      <c r="F1445" s="33" t="s">
        <v>2</v>
      </c>
      <c r="G1445" s="26"/>
      <c r="H1445" s="97" t="str">
        <f t="shared" ref="H1445" si="7556">IF($G1445="","",IF($E1444=1,ROUNDDOWN($G1445*7.4/1000,0),ROUNDDOWN($G1445*6/1000,0)))</f>
        <v/>
      </c>
      <c r="I1445" s="98"/>
      <c r="J1445" s="97" t="str">
        <f t="shared" ref="J1445" si="7557">IF(G1445="","",ROUNDDOWN(G1445*2/1000,0))</f>
        <v/>
      </c>
      <c r="K1445" s="98"/>
      <c r="L1445" s="97" t="str">
        <f t="shared" ref="L1445" si="7558">IF($G1445="","",ROUNDDOWN($G1445*2/1000,0))</f>
        <v/>
      </c>
      <c r="M1445" s="105"/>
      <c r="N1445" s="92"/>
      <c r="O1445" s="120"/>
      <c r="P1445" s="114"/>
      <c r="Q1445" s="103"/>
      <c r="R1445" s="103"/>
      <c r="S1445" s="111"/>
      <c r="U1445" s="16"/>
      <c r="V1445" s="16"/>
      <c r="W1445" s="16"/>
      <c r="X1445" s="16"/>
    </row>
    <row r="1446" spans="1:24" ht="14.25" thickBot="1" x14ac:dyDescent="0.2">
      <c r="A1446" s="107"/>
      <c r="B1446" s="65"/>
      <c r="C1446" s="34"/>
      <c r="D1446" s="22" t="s">
        <v>31</v>
      </c>
      <c r="E1446" s="96"/>
      <c r="F1446" s="23" t="str">
        <f t="shared" ref="F1446" si="7559">$O$9</f>
        <v>差１</v>
      </c>
      <c r="G1446" s="7" t="str">
        <f t="shared" ref="G1446" si="7560">IF(AND($G1444="",$G1445="",""),"",$G1444-$G1445)</f>
        <v/>
      </c>
      <c r="H1446" s="8" t="s">
        <v>4</v>
      </c>
      <c r="I1446" s="9" t="str">
        <f t="shared" ref="I1446" si="7561">IF(AND($H1444="",$H1445=""),"",$H1444-$H1445)</f>
        <v/>
      </c>
      <c r="J1446" s="8" t="s">
        <v>5</v>
      </c>
      <c r="K1446" s="9" t="str">
        <f t="shared" ref="K1446" si="7562">IF(AND($J1444="",$J1445=""),"",$J1444-$J1445)</f>
        <v/>
      </c>
      <c r="L1446" s="10" t="s">
        <v>6</v>
      </c>
      <c r="M1446" s="7" t="str">
        <f t="shared" ref="M1446" si="7563">IF(AND($L1444="",$L1445=""),"",$L1444-$L1445)</f>
        <v/>
      </c>
      <c r="N1446" s="93"/>
      <c r="O1446" s="120"/>
      <c r="P1446" s="115"/>
      <c r="Q1446" s="104"/>
      <c r="R1446" s="104"/>
      <c r="S1446" s="111"/>
      <c r="U1446" s="16"/>
      <c r="V1446" s="16"/>
      <c r="W1446" s="16"/>
      <c r="X1446" s="16"/>
    </row>
    <row r="1447" spans="1:24" ht="14.25" thickBot="1" x14ac:dyDescent="0.2">
      <c r="A1447" s="107"/>
      <c r="B1447" s="66"/>
      <c r="C1447" s="31"/>
      <c r="D1447" s="20" t="s">
        <v>31</v>
      </c>
      <c r="E1447" s="94"/>
      <c r="F1447" s="24" t="s">
        <v>1</v>
      </c>
      <c r="G1447" s="26"/>
      <c r="H1447" s="86" t="str">
        <f t="shared" ref="H1447" si="7564">IF($G1447="","",IF($E1447=1,ROUNDDOWN($G1447*7.4/1000,0),ROUNDDOWN($G1447*6/1000,0)))</f>
        <v/>
      </c>
      <c r="I1447" s="87"/>
      <c r="J1447" s="86" t="str">
        <f t="shared" ref="J1447:J1448" si="7565">IF($G1447="","",ROUNDDOWN($G1447*2/1000,0))</f>
        <v/>
      </c>
      <c r="K1447" s="87"/>
      <c r="L1447" s="86" t="str">
        <f t="shared" ref="L1447:L1448" si="7566">IF($G1447="","",ROUNDDOWN($G1447*2/1000,0))</f>
        <v/>
      </c>
      <c r="M1447" s="88"/>
      <c r="N1447" s="91" t="str">
        <f t="shared" ref="N1447" si="7567">IF(AND($C1447="",$C1449=""),"",ABS($C1447-$C1449)+1)</f>
        <v/>
      </c>
      <c r="O1447" s="89" t="str">
        <f t="shared" ref="O1447" si="7568">REPLACE($O$7,1,2,"差２")</f>
        <v>差２</v>
      </c>
      <c r="P1447" s="118" t="str">
        <f t="shared" ref="P1447" si="7569">IF($I1449="","",$I1449*$N1447)</f>
        <v/>
      </c>
      <c r="Q1447" s="102" t="str">
        <f t="shared" ref="Q1447:R1447" si="7570">IF($G1449="","",$G1449*$N1447)</f>
        <v/>
      </c>
      <c r="R1447" s="102" t="str">
        <f t="shared" si="7570"/>
        <v/>
      </c>
      <c r="S1447" s="111"/>
      <c r="U1447" s="16"/>
      <c r="V1447" s="16"/>
      <c r="W1447" s="16"/>
      <c r="X1447" s="16"/>
    </row>
    <row r="1448" spans="1:24" ht="14.25" thickBot="1" x14ac:dyDescent="0.2">
      <c r="A1448" s="107"/>
      <c r="B1448" s="67"/>
      <c r="C1448" s="116" t="s">
        <v>11</v>
      </c>
      <c r="D1448" s="117"/>
      <c r="E1448" s="95"/>
      <c r="F1448" s="33" t="s">
        <v>2</v>
      </c>
      <c r="G1448" s="26"/>
      <c r="H1448" s="97" t="str">
        <f t="shared" ref="H1448" si="7571">IF($G1447="","",IF($E1447=1,ROUNDDOWN($G1448*7.4/1000,0),ROUNDDOWN($G1448*6/1000,0)))</f>
        <v/>
      </c>
      <c r="I1448" s="98"/>
      <c r="J1448" s="97" t="str">
        <f t="shared" si="7565"/>
        <v/>
      </c>
      <c r="K1448" s="98"/>
      <c r="L1448" s="97" t="str">
        <f t="shared" si="7566"/>
        <v/>
      </c>
      <c r="M1448" s="105"/>
      <c r="N1448" s="92"/>
      <c r="O1448" s="89"/>
      <c r="P1448" s="119"/>
      <c r="Q1448" s="103"/>
      <c r="R1448" s="103"/>
      <c r="S1448" s="111"/>
      <c r="U1448" s="16"/>
      <c r="V1448" s="16"/>
      <c r="W1448" s="16"/>
      <c r="X1448" s="16"/>
    </row>
    <row r="1449" spans="1:24" ht="14.25" thickBot="1" x14ac:dyDescent="0.2">
      <c r="A1449" s="107"/>
      <c r="B1449" s="67"/>
      <c r="C1449" s="37"/>
      <c r="D1449" s="38" t="s">
        <v>31</v>
      </c>
      <c r="E1449" s="96"/>
      <c r="F1449" s="39" t="str">
        <f t="shared" ref="F1449" si="7572">$O$12</f>
        <v>差２</v>
      </c>
      <c r="G1449" s="40" t="str">
        <f t="shared" ref="G1449" si="7573">IF(AND($G1447="",$G1448=""),"",$G1447-$G1448)</f>
        <v/>
      </c>
      <c r="H1449" s="41" t="s">
        <v>4</v>
      </c>
      <c r="I1449" s="42" t="str">
        <f t="shared" ref="I1449" si="7574">IF(AND($H1447="",$H1448=""),"",$H1447-$H1448)</f>
        <v/>
      </c>
      <c r="J1449" s="41" t="s">
        <v>5</v>
      </c>
      <c r="K1449" s="42" t="str">
        <f t="shared" ref="K1449" si="7575">IF(AND($J1447="",$J1448=""),"",$J1447-$J1448)</f>
        <v/>
      </c>
      <c r="L1449" s="43" t="s">
        <v>6</v>
      </c>
      <c r="M1449" s="40" t="str">
        <f t="shared" ref="M1449" si="7576">IF(AND($L1447="",$L1448=""),"",$L1447-$L1448)</f>
        <v/>
      </c>
      <c r="N1449" s="92"/>
      <c r="O1449" s="90"/>
      <c r="P1449" s="119"/>
      <c r="Q1449" s="103"/>
      <c r="R1449" s="103"/>
      <c r="S1449" s="112"/>
      <c r="U1449" s="16"/>
      <c r="V1449" s="16"/>
      <c r="W1449" s="16"/>
      <c r="X1449" s="16"/>
    </row>
    <row r="1450" spans="1:24" ht="15" thickTop="1" thickBot="1" x14ac:dyDescent="0.2">
      <c r="A1450" s="108"/>
      <c r="B1450" s="62" t="s">
        <v>18</v>
      </c>
      <c r="C1450" s="63"/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4"/>
      <c r="P1450" s="44" t="str">
        <f t="shared" ref="P1450" si="7577">IF(AND($P1444="",$P1447=""),"",SUM($P1444:$P1447))</f>
        <v/>
      </c>
      <c r="Q1450" s="45" t="str">
        <f t="shared" ref="Q1450" si="7578">IF(AND(Q1444="",Q1447=""),"",SUM(Q1444:Q1447))</f>
        <v/>
      </c>
      <c r="R1450" s="45" t="str">
        <f t="shared" ref="R1450" si="7579">IF(AND($R1444="",$R1447=""),"",SUM($R1444:$R1447))</f>
        <v/>
      </c>
      <c r="S1450" s="46" t="str">
        <f t="shared" ref="S1450" si="7580">IF(AND($P1450="",$Q1450="",$R1450=""),"",SUM($P1450:$R1450))</f>
        <v/>
      </c>
      <c r="T1450" s="52">
        <v>206</v>
      </c>
      <c r="U1450" s="53" t="str">
        <f t="shared" ref="U1450" si="7581">P1450</f>
        <v/>
      </c>
      <c r="V1450" s="53" t="str">
        <f t="shared" ref="V1450" si="7582">Q1450</f>
        <v/>
      </c>
      <c r="W1450" s="53" t="str">
        <f t="shared" ref="W1450" si="7583">R1450</f>
        <v/>
      </c>
      <c r="X1450" s="53" t="str">
        <f t="shared" ref="X1450" si="7584">S1450</f>
        <v/>
      </c>
    </row>
    <row r="1451" spans="1:24" ht="14.25" thickBot="1" x14ac:dyDescent="0.2">
      <c r="A1451" s="106" t="str" cm="1">
        <f t="array" aca="1" ref="A1451" ca="1">IF($B1451="","",IF(ISNUMBER(OFFSET(INDIRECT(ADDRESS(ROW(),COLUMN())),-7,0)),OFFSET(INDIRECT(ADDRESS(ROW(),COLUMN())),-7,0)+1,1))</f>
        <v/>
      </c>
      <c r="B1451" s="65"/>
      <c r="C1451" s="31"/>
      <c r="D1451" s="20" t="s">
        <v>31</v>
      </c>
      <c r="E1451" s="94" t="s">
        <v>30</v>
      </c>
      <c r="F1451" s="21" t="s">
        <v>1</v>
      </c>
      <c r="G1451" s="25"/>
      <c r="H1451" s="99" t="str">
        <f t="shared" ref="H1451" si="7585">IF($G1451="","",IF($E1451=1,ROUNDDOWN($G1451*7.4/1000,0),ROUNDDOWN($G1451*6/1000,0)))</f>
        <v/>
      </c>
      <c r="I1451" s="101"/>
      <c r="J1451" s="99" t="str">
        <f t="shared" ref="J1451" si="7586">IF($G1451="","",ROUNDDOWN($G1451*2/1000,0))</f>
        <v/>
      </c>
      <c r="K1451" s="101"/>
      <c r="L1451" s="99" t="str">
        <f t="shared" ref="L1451" si="7587">IF(G1451="","",ROUNDDOWN($G1451*2/1000,0))</f>
        <v/>
      </c>
      <c r="M1451" s="100"/>
      <c r="N1451" s="91" t="str">
        <f t="shared" ref="N1451" si="7588">IF(AND($C1451="",$C1453=""),"",ABS($C1451-$C1453)+1)</f>
        <v/>
      </c>
      <c r="O1451" s="120" t="str">
        <f t="shared" ref="O1451" si="7589">REPLACE($O$7,1,2,"差１")</f>
        <v>差１</v>
      </c>
      <c r="P1451" s="113" t="str">
        <f t="shared" ref="P1451" si="7590">IF($I1453="","",$I1453*$N1451)</f>
        <v/>
      </c>
      <c r="Q1451" s="102" t="str">
        <f t="shared" ref="Q1451" si="7591">IF($K1453="","",$K1453*$N1451)</f>
        <v/>
      </c>
      <c r="R1451" s="102" t="str">
        <f t="shared" ref="R1451" si="7592">IF($M1453="","",$M1453*$N1451)</f>
        <v/>
      </c>
      <c r="S1451" s="111"/>
      <c r="U1451" s="16"/>
      <c r="V1451" s="16"/>
      <c r="W1451" s="16"/>
      <c r="X1451" s="16"/>
    </row>
    <row r="1452" spans="1:24" ht="14.25" thickBot="1" x14ac:dyDescent="0.2">
      <c r="A1452" s="107"/>
      <c r="B1452" s="65"/>
      <c r="C1452" s="116" t="s">
        <v>11</v>
      </c>
      <c r="D1452" s="117"/>
      <c r="E1452" s="95"/>
      <c r="F1452" s="33" t="s">
        <v>2</v>
      </c>
      <c r="G1452" s="26"/>
      <c r="H1452" s="97" t="str">
        <f t="shared" ref="H1452" si="7593">IF($G1452="","",IF($E1451=1,ROUNDDOWN($G1452*7.4/1000,0),ROUNDDOWN($G1452*6/1000,0)))</f>
        <v/>
      </c>
      <c r="I1452" s="98"/>
      <c r="J1452" s="97" t="str">
        <f t="shared" ref="J1452" si="7594">IF(G1452="","",ROUNDDOWN(G1452*2/1000,0))</f>
        <v/>
      </c>
      <c r="K1452" s="98"/>
      <c r="L1452" s="97" t="str">
        <f t="shared" ref="L1452" si="7595">IF($G1452="","",ROUNDDOWN($G1452*2/1000,0))</f>
        <v/>
      </c>
      <c r="M1452" s="105"/>
      <c r="N1452" s="92"/>
      <c r="O1452" s="120"/>
      <c r="P1452" s="114"/>
      <c r="Q1452" s="103"/>
      <c r="R1452" s="103"/>
      <c r="S1452" s="111"/>
      <c r="U1452" s="16"/>
      <c r="V1452" s="16"/>
      <c r="W1452" s="16"/>
      <c r="X1452" s="16"/>
    </row>
    <row r="1453" spans="1:24" ht="14.25" thickBot="1" x14ac:dyDescent="0.2">
      <c r="A1453" s="107"/>
      <c r="B1453" s="65"/>
      <c r="C1453" s="34"/>
      <c r="D1453" s="22" t="s">
        <v>31</v>
      </c>
      <c r="E1453" s="96"/>
      <c r="F1453" s="23" t="str">
        <f t="shared" ref="F1453" si="7596">$O$9</f>
        <v>差１</v>
      </c>
      <c r="G1453" s="7" t="str">
        <f t="shared" ref="G1453" si="7597">IF(AND($G1451="",$G1452="",""),"",$G1451-$G1452)</f>
        <v/>
      </c>
      <c r="H1453" s="8" t="s">
        <v>4</v>
      </c>
      <c r="I1453" s="9" t="str">
        <f t="shared" ref="I1453" si="7598">IF(AND($H1451="",$H1452=""),"",$H1451-$H1452)</f>
        <v/>
      </c>
      <c r="J1453" s="8" t="s">
        <v>5</v>
      </c>
      <c r="K1453" s="9" t="str">
        <f t="shared" ref="K1453" si="7599">IF(AND($J1451="",$J1452=""),"",$J1451-$J1452)</f>
        <v/>
      </c>
      <c r="L1453" s="10" t="s">
        <v>6</v>
      </c>
      <c r="M1453" s="7" t="str">
        <f t="shared" ref="M1453" si="7600">IF(AND($L1451="",$L1452=""),"",$L1451-$L1452)</f>
        <v/>
      </c>
      <c r="N1453" s="93"/>
      <c r="O1453" s="120"/>
      <c r="P1453" s="115"/>
      <c r="Q1453" s="104"/>
      <c r="R1453" s="104"/>
      <c r="S1453" s="111"/>
      <c r="U1453" s="16"/>
      <c r="V1453" s="16"/>
      <c r="W1453" s="16"/>
      <c r="X1453" s="16"/>
    </row>
    <row r="1454" spans="1:24" ht="14.25" thickBot="1" x14ac:dyDescent="0.2">
      <c r="A1454" s="107"/>
      <c r="B1454" s="66"/>
      <c r="C1454" s="31"/>
      <c r="D1454" s="20" t="s">
        <v>31</v>
      </c>
      <c r="E1454" s="94"/>
      <c r="F1454" s="24" t="s">
        <v>1</v>
      </c>
      <c r="G1454" s="26"/>
      <c r="H1454" s="86" t="str">
        <f t="shared" ref="H1454" si="7601">IF($G1454="","",IF($E1454=1,ROUNDDOWN($G1454*7.4/1000,0),ROUNDDOWN($G1454*6/1000,0)))</f>
        <v/>
      </c>
      <c r="I1454" s="87"/>
      <c r="J1454" s="86" t="str">
        <f t="shared" ref="J1454:J1455" si="7602">IF($G1454="","",ROUNDDOWN($G1454*2/1000,0))</f>
        <v/>
      </c>
      <c r="K1454" s="87"/>
      <c r="L1454" s="86" t="str">
        <f t="shared" ref="L1454:L1455" si="7603">IF($G1454="","",ROUNDDOWN($G1454*2/1000,0))</f>
        <v/>
      </c>
      <c r="M1454" s="88"/>
      <c r="N1454" s="91" t="str">
        <f t="shared" ref="N1454" si="7604">IF(AND($C1454="",$C1456=""),"",ABS($C1454-$C1456)+1)</f>
        <v/>
      </c>
      <c r="O1454" s="89" t="str">
        <f t="shared" ref="O1454" si="7605">REPLACE($O$7,1,2,"差２")</f>
        <v>差２</v>
      </c>
      <c r="P1454" s="118" t="str">
        <f t="shared" ref="P1454" si="7606">IF($I1456="","",$I1456*$N1454)</f>
        <v/>
      </c>
      <c r="Q1454" s="102" t="str">
        <f t="shared" ref="Q1454:R1454" si="7607">IF($G1456="","",$G1456*$N1454)</f>
        <v/>
      </c>
      <c r="R1454" s="102" t="str">
        <f t="shared" si="7607"/>
        <v/>
      </c>
      <c r="S1454" s="111"/>
      <c r="U1454" s="16"/>
      <c r="V1454" s="16"/>
      <c r="W1454" s="16"/>
      <c r="X1454" s="16"/>
    </row>
    <row r="1455" spans="1:24" ht="14.25" thickBot="1" x14ac:dyDescent="0.2">
      <c r="A1455" s="107"/>
      <c r="B1455" s="67"/>
      <c r="C1455" s="116" t="s">
        <v>11</v>
      </c>
      <c r="D1455" s="117"/>
      <c r="E1455" s="95"/>
      <c r="F1455" s="33" t="s">
        <v>2</v>
      </c>
      <c r="G1455" s="26"/>
      <c r="H1455" s="97" t="str">
        <f t="shared" ref="H1455" si="7608">IF($G1454="","",IF($E1454=1,ROUNDDOWN($G1455*7.4/1000,0),ROUNDDOWN($G1455*6/1000,0)))</f>
        <v/>
      </c>
      <c r="I1455" s="98"/>
      <c r="J1455" s="97" t="str">
        <f t="shared" si="7602"/>
        <v/>
      </c>
      <c r="K1455" s="98"/>
      <c r="L1455" s="97" t="str">
        <f t="shared" si="7603"/>
        <v/>
      </c>
      <c r="M1455" s="105"/>
      <c r="N1455" s="92"/>
      <c r="O1455" s="89"/>
      <c r="P1455" s="119"/>
      <c r="Q1455" s="103"/>
      <c r="R1455" s="103"/>
      <c r="S1455" s="111"/>
      <c r="U1455" s="16"/>
      <c r="V1455" s="16"/>
      <c r="W1455" s="16"/>
      <c r="X1455" s="16"/>
    </row>
    <row r="1456" spans="1:24" ht="14.25" thickBot="1" x14ac:dyDescent="0.2">
      <c r="A1456" s="107"/>
      <c r="B1456" s="67"/>
      <c r="C1456" s="37"/>
      <c r="D1456" s="38" t="s">
        <v>31</v>
      </c>
      <c r="E1456" s="96"/>
      <c r="F1456" s="39" t="str">
        <f t="shared" ref="F1456" si="7609">$O$12</f>
        <v>差２</v>
      </c>
      <c r="G1456" s="40" t="str">
        <f t="shared" ref="G1456" si="7610">IF(AND($G1454="",$G1455=""),"",$G1454-$G1455)</f>
        <v/>
      </c>
      <c r="H1456" s="41" t="s">
        <v>4</v>
      </c>
      <c r="I1456" s="42" t="str">
        <f t="shared" ref="I1456" si="7611">IF(AND($H1454="",$H1455=""),"",$H1454-$H1455)</f>
        <v/>
      </c>
      <c r="J1456" s="41" t="s">
        <v>5</v>
      </c>
      <c r="K1456" s="42" t="str">
        <f t="shared" ref="K1456" si="7612">IF(AND($J1454="",$J1455=""),"",$J1454-$J1455)</f>
        <v/>
      </c>
      <c r="L1456" s="43" t="s">
        <v>6</v>
      </c>
      <c r="M1456" s="40" t="str">
        <f t="shared" ref="M1456" si="7613">IF(AND($L1454="",$L1455=""),"",$L1454-$L1455)</f>
        <v/>
      </c>
      <c r="N1456" s="92"/>
      <c r="O1456" s="90"/>
      <c r="P1456" s="119"/>
      <c r="Q1456" s="103"/>
      <c r="R1456" s="103"/>
      <c r="S1456" s="112"/>
      <c r="U1456" s="16"/>
      <c r="V1456" s="16"/>
      <c r="W1456" s="16"/>
      <c r="X1456" s="16"/>
    </row>
    <row r="1457" spans="1:24" ht="15" thickTop="1" thickBot="1" x14ac:dyDescent="0.2">
      <c r="A1457" s="108"/>
      <c r="B1457" s="62" t="s">
        <v>18</v>
      </c>
      <c r="C1457" s="63"/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4"/>
      <c r="P1457" s="44" t="str">
        <f t="shared" ref="P1457" si="7614">IF(AND($P1451="",$P1454=""),"",SUM($P1451:$P1454))</f>
        <v/>
      </c>
      <c r="Q1457" s="45" t="str">
        <f t="shared" ref="Q1457" si="7615">IF(AND(Q1451="",Q1454=""),"",SUM(Q1451:Q1454))</f>
        <v/>
      </c>
      <c r="R1457" s="45" t="str">
        <f t="shared" ref="R1457" si="7616">IF(AND($R1451="",$R1454=""),"",SUM($R1451:$R1454))</f>
        <v/>
      </c>
      <c r="S1457" s="46" t="str">
        <f t="shared" ref="S1457" si="7617">IF(AND($P1457="",$Q1457="",$R1457=""),"",SUM($P1457:$R1457))</f>
        <v/>
      </c>
      <c r="T1457" s="52">
        <v>207</v>
      </c>
      <c r="U1457" s="53" t="str">
        <f t="shared" ref="U1457" si="7618">P1457</f>
        <v/>
      </c>
      <c r="V1457" s="53" t="str">
        <f t="shared" ref="V1457" si="7619">Q1457</f>
        <v/>
      </c>
      <c r="W1457" s="53" t="str">
        <f t="shared" ref="W1457" si="7620">R1457</f>
        <v/>
      </c>
      <c r="X1457" s="53" t="str">
        <f t="shared" ref="X1457" si="7621">S1457</f>
        <v/>
      </c>
    </row>
    <row r="1458" spans="1:24" ht="14.25" thickBot="1" x14ac:dyDescent="0.2">
      <c r="A1458" s="106" t="str" cm="1">
        <f t="array" aca="1" ref="A1458" ca="1">IF($B1458="","",IF(ISNUMBER(OFFSET(INDIRECT(ADDRESS(ROW(),COLUMN())),-7,0)),OFFSET(INDIRECT(ADDRESS(ROW(),COLUMN())),-7,0)+1,1))</f>
        <v/>
      </c>
      <c r="B1458" s="65"/>
      <c r="C1458" s="31"/>
      <c r="D1458" s="20" t="s">
        <v>31</v>
      </c>
      <c r="E1458" s="94" t="s">
        <v>30</v>
      </c>
      <c r="F1458" s="21" t="s">
        <v>1</v>
      </c>
      <c r="G1458" s="25"/>
      <c r="H1458" s="99" t="str">
        <f t="shared" ref="H1458" si="7622">IF($G1458="","",IF($E1458=1,ROUNDDOWN($G1458*7.4/1000,0),ROUNDDOWN($G1458*6/1000,0)))</f>
        <v/>
      </c>
      <c r="I1458" s="101"/>
      <c r="J1458" s="99" t="str">
        <f t="shared" ref="J1458" si="7623">IF($G1458="","",ROUNDDOWN($G1458*2/1000,0))</f>
        <v/>
      </c>
      <c r="K1458" s="101"/>
      <c r="L1458" s="99" t="str">
        <f t="shared" ref="L1458" si="7624">IF(G1458="","",ROUNDDOWN($G1458*2/1000,0))</f>
        <v/>
      </c>
      <c r="M1458" s="100"/>
      <c r="N1458" s="91" t="str">
        <f t="shared" ref="N1458" si="7625">IF(AND($C1458="",$C1460=""),"",ABS($C1458-$C1460)+1)</f>
        <v/>
      </c>
      <c r="O1458" s="120" t="str">
        <f t="shared" ref="O1458" si="7626">REPLACE($O$7,1,2,"差１")</f>
        <v>差１</v>
      </c>
      <c r="P1458" s="113" t="str">
        <f t="shared" ref="P1458" si="7627">IF($I1460="","",$I1460*$N1458)</f>
        <v/>
      </c>
      <c r="Q1458" s="102" t="str">
        <f t="shared" ref="Q1458" si="7628">IF($K1460="","",$K1460*$N1458)</f>
        <v/>
      </c>
      <c r="R1458" s="102" t="str">
        <f t="shared" ref="R1458" si="7629">IF($M1460="","",$M1460*$N1458)</f>
        <v/>
      </c>
      <c r="S1458" s="111"/>
      <c r="U1458" s="16"/>
      <c r="V1458" s="16"/>
      <c r="W1458" s="16"/>
      <c r="X1458" s="16"/>
    </row>
    <row r="1459" spans="1:24" ht="14.25" thickBot="1" x14ac:dyDescent="0.2">
      <c r="A1459" s="107"/>
      <c r="B1459" s="65"/>
      <c r="C1459" s="116" t="s">
        <v>11</v>
      </c>
      <c r="D1459" s="117"/>
      <c r="E1459" s="95"/>
      <c r="F1459" s="33" t="s">
        <v>2</v>
      </c>
      <c r="G1459" s="26"/>
      <c r="H1459" s="97" t="str">
        <f t="shared" ref="H1459" si="7630">IF($G1459="","",IF($E1458=1,ROUNDDOWN($G1459*7.4/1000,0),ROUNDDOWN($G1459*6/1000,0)))</f>
        <v/>
      </c>
      <c r="I1459" s="98"/>
      <c r="J1459" s="97" t="str">
        <f t="shared" ref="J1459" si="7631">IF(G1459="","",ROUNDDOWN(G1459*2/1000,0))</f>
        <v/>
      </c>
      <c r="K1459" s="98"/>
      <c r="L1459" s="97" t="str">
        <f t="shared" ref="L1459" si="7632">IF($G1459="","",ROUNDDOWN($G1459*2/1000,0))</f>
        <v/>
      </c>
      <c r="M1459" s="105"/>
      <c r="N1459" s="92"/>
      <c r="O1459" s="120"/>
      <c r="P1459" s="114"/>
      <c r="Q1459" s="103"/>
      <c r="R1459" s="103"/>
      <c r="S1459" s="111"/>
      <c r="U1459" s="16"/>
      <c r="V1459" s="16"/>
      <c r="W1459" s="16"/>
      <c r="X1459" s="16"/>
    </row>
    <row r="1460" spans="1:24" ht="14.25" thickBot="1" x14ac:dyDescent="0.2">
      <c r="A1460" s="107"/>
      <c r="B1460" s="65"/>
      <c r="C1460" s="34"/>
      <c r="D1460" s="22" t="s">
        <v>31</v>
      </c>
      <c r="E1460" s="96"/>
      <c r="F1460" s="23" t="str">
        <f t="shared" ref="F1460" si="7633">$O$9</f>
        <v>差１</v>
      </c>
      <c r="G1460" s="7" t="str">
        <f t="shared" ref="G1460" si="7634">IF(AND($G1458="",$G1459="",""),"",$G1458-$G1459)</f>
        <v/>
      </c>
      <c r="H1460" s="8" t="s">
        <v>4</v>
      </c>
      <c r="I1460" s="9" t="str">
        <f t="shared" ref="I1460" si="7635">IF(AND($H1458="",$H1459=""),"",$H1458-$H1459)</f>
        <v/>
      </c>
      <c r="J1460" s="8" t="s">
        <v>5</v>
      </c>
      <c r="K1460" s="9" t="str">
        <f t="shared" ref="K1460" si="7636">IF(AND($J1458="",$J1459=""),"",$J1458-$J1459)</f>
        <v/>
      </c>
      <c r="L1460" s="10" t="s">
        <v>6</v>
      </c>
      <c r="M1460" s="7" t="str">
        <f t="shared" ref="M1460" si="7637">IF(AND($L1458="",$L1459=""),"",$L1458-$L1459)</f>
        <v/>
      </c>
      <c r="N1460" s="93"/>
      <c r="O1460" s="120"/>
      <c r="P1460" s="115"/>
      <c r="Q1460" s="104"/>
      <c r="R1460" s="104"/>
      <c r="S1460" s="111"/>
      <c r="U1460" s="16"/>
      <c r="V1460" s="16"/>
      <c r="W1460" s="16"/>
      <c r="X1460" s="16"/>
    </row>
    <row r="1461" spans="1:24" ht="14.25" thickBot="1" x14ac:dyDescent="0.2">
      <c r="A1461" s="107"/>
      <c r="B1461" s="66"/>
      <c r="C1461" s="31"/>
      <c r="D1461" s="20" t="s">
        <v>31</v>
      </c>
      <c r="E1461" s="94"/>
      <c r="F1461" s="24" t="s">
        <v>1</v>
      </c>
      <c r="G1461" s="26"/>
      <c r="H1461" s="86" t="str">
        <f t="shared" ref="H1461" si="7638">IF($G1461="","",IF($E1461=1,ROUNDDOWN($G1461*7.4/1000,0),ROUNDDOWN($G1461*6/1000,0)))</f>
        <v/>
      </c>
      <c r="I1461" s="87"/>
      <c r="J1461" s="86" t="str">
        <f t="shared" ref="J1461:J1462" si="7639">IF($G1461="","",ROUNDDOWN($G1461*2/1000,0))</f>
        <v/>
      </c>
      <c r="K1461" s="87"/>
      <c r="L1461" s="86" t="str">
        <f t="shared" ref="L1461:L1462" si="7640">IF($G1461="","",ROUNDDOWN($G1461*2/1000,0))</f>
        <v/>
      </c>
      <c r="M1461" s="88"/>
      <c r="N1461" s="91" t="str">
        <f t="shared" ref="N1461" si="7641">IF(AND($C1461="",$C1463=""),"",ABS($C1461-$C1463)+1)</f>
        <v/>
      </c>
      <c r="O1461" s="89" t="str">
        <f t="shared" ref="O1461" si="7642">REPLACE($O$7,1,2,"差２")</f>
        <v>差２</v>
      </c>
      <c r="P1461" s="118" t="str">
        <f t="shared" ref="P1461" si="7643">IF($I1463="","",$I1463*$N1461)</f>
        <v/>
      </c>
      <c r="Q1461" s="102" t="str">
        <f t="shared" ref="Q1461:R1461" si="7644">IF($G1463="","",$G1463*$N1461)</f>
        <v/>
      </c>
      <c r="R1461" s="102" t="str">
        <f t="shared" si="7644"/>
        <v/>
      </c>
      <c r="S1461" s="111"/>
      <c r="U1461" s="16"/>
      <c r="V1461" s="16"/>
      <c r="W1461" s="16"/>
      <c r="X1461" s="16"/>
    </row>
    <row r="1462" spans="1:24" ht="14.25" thickBot="1" x14ac:dyDescent="0.2">
      <c r="A1462" s="107"/>
      <c r="B1462" s="67"/>
      <c r="C1462" s="116" t="s">
        <v>11</v>
      </c>
      <c r="D1462" s="117"/>
      <c r="E1462" s="95"/>
      <c r="F1462" s="33" t="s">
        <v>2</v>
      </c>
      <c r="G1462" s="26"/>
      <c r="H1462" s="97" t="str">
        <f t="shared" ref="H1462" si="7645">IF($G1461="","",IF($E1461=1,ROUNDDOWN($G1462*7.4/1000,0),ROUNDDOWN($G1462*6/1000,0)))</f>
        <v/>
      </c>
      <c r="I1462" s="98"/>
      <c r="J1462" s="97" t="str">
        <f t="shared" si="7639"/>
        <v/>
      </c>
      <c r="K1462" s="98"/>
      <c r="L1462" s="97" t="str">
        <f t="shared" si="7640"/>
        <v/>
      </c>
      <c r="M1462" s="105"/>
      <c r="N1462" s="92"/>
      <c r="O1462" s="89"/>
      <c r="P1462" s="119"/>
      <c r="Q1462" s="103"/>
      <c r="R1462" s="103"/>
      <c r="S1462" s="111"/>
      <c r="U1462" s="16"/>
      <c r="V1462" s="16"/>
      <c r="W1462" s="16"/>
      <c r="X1462" s="16"/>
    </row>
    <row r="1463" spans="1:24" ht="14.25" thickBot="1" x14ac:dyDescent="0.2">
      <c r="A1463" s="107"/>
      <c r="B1463" s="67"/>
      <c r="C1463" s="37"/>
      <c r="D1463" s="38" t="s">
        <v>31</v>
      </c>
      <c r="E1463" s="96"/>
      <c r="F1463" s="39" t="str">
        <f t="shared" ref="F1463" si="7646">$O$12</f>
        <v>差２</v>
      </c>
      <c r="G1463" s="40" t="str">
        <f t="shared" ref="G1463" si="7647">IF(AND($G1461="",$G1462=""),"",$G1461-$G1462)</f>
        <v/>
      </c>
      <c r="H1463" s="41" t="s">
        <v>4</v>
      </c>
      <c r="I1463" s="42" t="str">
        <f t="shared" ref="I1463" si="7648">IF(AND($H1461="",$H1462=""),"",$H1461-$H1462)</f>
        <v/>
      </c>
      <c r="J1463" s="41" t="s">
        <v>5</v>
      </c>
      <c r="K1463" s="42" t="str">
        <f t="shared" ref="K1463" si="7649">IF(AND($J1461="",$J1462=""),"",$J1461-$J1462)</f>
        <v/>
      </c>
      <c r="L1463" s="43" t="s">
        <v>6</v>
      </c>
      <c r="M1463" s="40" t="str">
        <f t="shared" ref="M1463" si="7650">IF(AND($L1461="",$L1462=""),"",$L1461-$L1462)</f>
        <v/>
      </c>
      <c r="N1463" s="92"/>
      <c r="O1463" s="90"/>
      <c r="P1463" s="119"/>
      <c r="Q1463" s="103"/>
      <c r="R1463" s="103"/>
      <c r="S1463" s="112"/>
      <c r="U1463" s="16"/>
      <c r="V1463" s="16"/>
      <c r="W1463" s="16"/>
      <c r="X1463" s="16"/>
    </row>
    <row r="1464" spans="1:24" ht="15" thickTop="1" thickBot="1" x14ac:dyDescent="0.2">
      <c r="A1464" s="108"/>
      <c r="B1464" s="62" t="s">
        <v>18</v>
      </c>
      <c r="C1464" s="63"/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4"/>
      <c r="P1464" s="44" t="str">
        <f t="shared" ref="P1464" si="7651">IF(AND($P1458="",$P1461=""),"",SUM($P1458:$P1461))</f>
        <v/>
      </c>
      <c r="Q1464" s="45" t="str">
        <f t="shared" ref="Q1464" si="7652">IF(AND(Q1458="",Q1461=""),"",SUM(Q1458:Q1461))</f>
        <v/>
      </c>
      <c r="R1464" s="45" t="str">
        <f t="shared" ref="R1464" si="7653">IF(AND($R1458="",$R1461=""),"",SUM($R1458:$R1461))</f>
        <v/>
      </c>
      <c r="S1464" s="46" t="str">
        <f t="shared" ref="S1464" si="7654">IF(AND($P1464="",$Q1464="",$R1464=""),"",SUM($P1464:$R1464))</f>
        <v/>
      </c>
      <c r="T1464" s="52">
        <v>208</v>
      </c>
      <c r="U1464" s="53" t="str">
        <f t="shared" ref="U1464" si="7655">P1464</f>
        <v/>
      </c>
      <c r="V1464" s="53" t="str">
        <f t="shared" ref="V1464" si="7656">Q1464</f>
        <v/>
      </c>
      <c r="W1464" s="53" t="str">
        <f t="shared" ref="W1464" si="7657">R1464</f>
        <v/>
      </c>
      <c r="X1464" s="53" t="str">
        <f t="shared" ref="X1464" si="7658">S1464</f>
        <v/>
      </c>
    </row>
    <row r="1465" spans="1:24" ht="14.25" thickBot="1" x14ac:dyDescent="0.2">
      <c r="A1465" s="106" t="str" cm="1">
        <f t="array" aca="1" ref="A1465" ca="1">IF($B1465="","",IF(ISNUMBER(OFFSET(INDIRECT(ADDRESS(ROW(),COLUMN())),-7,0)),OFFSET(INDIRECT(ADDRESS(ROW(),COLUMN())),-7,0)+1,1))</f>
        <v/>
      </c>
      <c r="B1465" s="65"/>
      <c r="C1465" s="31"/>
      <c r="D1465" s="20" t="s">
        <v>31</v>
      </c>
      <c r="E1465" s="94" t="s">
        <v>30</v>
      </c>
      <c r="F1465" s="21" t="s">
        <v>1</v>
      </c>
      <c r="G1465" s="25"/>
      <c r="H1465" s="99" t="str">
        <f t="shared" ref="H1465" si="7659">IF($G1465="","",IF($E1465=1,ROUNDDOWN($G1465*7.4/1000,0),ROUNDDOWN($G1465*6/1000,0)))</f>
        <v/>
      </c>
      <c r="I1465" s="101"/>
      <c r="J1465" s="99" t="str">
        <f t="shared" ref="J1465" si="7660">IF($G1465="","",ROUNDDOWN($G1465*2/1000,0))</f>
        <v/>
      </c>
      <c r="K1465" s="101"/>
      <c r="L1465" s="99" t="str">
        <f t="shared" ref="L1465" si="7661">IF(G1465="","",ROUNDDOWN($G1465*2/1000,0))</f>
        <v/>
      </c>
      <c r="M1465" s="100"/>
      <c r="N1465" s="91" t="str">
        <f t="shared" ref="N1465" si="7662">IF(AND($C1465="",$C1467=""),"",ABS($C1465-$C1467)+1)</f>
        <v/>
      </c>
      <c r="O1465" s="120" t="str">
        <f t="shared" ref="O1465" si="7663">REPLACE($O$7,1,2,"差１")</f>
        <v>差１</v>
      </c>
      <c r="P1465" s="113" t="str">
        <f t="shared" ref="P1465" si="7664">IF($I1467="","",$I1467*$N1465)</f>
        <v/>
      </c>
      <c r="Q1465" s="102" t="str">
        <f t="shared" ref="Q1465" si="7665">IF($K1467="","",$K1467*$N1465)</f>
        <v/>
      </c>
      <c r="R1465" s="102" t="str">
        <f t="shared" ref="R1465" si="7666">IF($M1467="","",$M1467*$N1465)</f>
        <v/>
      </c>
      <c r="S1465" s="111"/>
      <c r="U1465" s="16"/>
      <c r="V1465" s="16"/>
      <c r="W1465" s="16"/>
      <c r="X1465" s="16"/>
    </row>
    <row r="1466" spans="1:24" ht="14.25" thickBot="1" x14ac:dyDescent="0.2">
      <c r="A1466" s="107"/>
      <c r="B1466" s="65"/>
      <c r="C1466" s="116" t="s">
        <v>11</v>
      </c>
      <c r="D1466" s="117"/>
      <c r="E1466" s="95"/>
      <c r="F1466" s="33" t="s">
        <v>2</v>
      </c>
      <c r="G1466" s="26"/>
      <c r="H1466" s="97" t="str">
        <f t="shared" ref="H1466" si="7667">IF($G1466="","",IF($E1465=1,ROUNDDOWN($G1466*7.4/1000,0),ROUNDDOWN($G1466*6/1000,0)))</f>
        <v/>
      </c>
      <c r="I1466" s="98"/>
      <c r="J1466" s="97" t="str">
        <f t="shared" ref="J1466" si="7668">IF(G1466="","",ROUNDDOWN(G1466*2/1000,0))</f>
        <v/>
      </c>
      <c r="K1466" s="98"/>
      <c r="L1466" s="97" t="str">
        <f t="shared" ref="L1466" si="7669">IF($G1466="","",ROUNDDOWN($G1466*2/1000,0))</f>
        <v/>
      </c>
      <c r="M1466" s="105"/>
      <c r="N1466" s="92"/>
      <c r="O1466" s="120"/>
      <c r="P1466" s="114"/>
      <c r="Q1466" s="103"/>
      <c r="R1466" s="103"/>
      <c r="S1466" s="111"/>
      <c r="U1466" s="16"/>
      <c r="V1466" s="16"/>
      <c r="W1466" s="16"/>
      <c r="X1466" s="16"/>
    </row>
    <row r="1467" spans="1:24" ht="14.25" thickBot="1" x14ac:dyDescent="0.2">
      <c r="A1467" s="107"/>
      <c r="B1467" s="65"/>
      <c r="C1467" s="34"/>
      <c r="D1467" s="22" t="s">
        <v>31</v>
      </c>
      <c r="E1467" s="96"/>
      <c r="F1467" s="23" t="str">
        <f t="shared" ref="F1467" si="7670">$O$9</f>
        <v>差１</v>
      </c>
      <c r="G1467" s="7" t="str">
        <f t="shared" ref="G1467" si="7671">IF(AND($G1465="",$G1466="",""),"",$G1465-$G1466)</f>
        <v/>
      </c>
      <c r="H1467" s="8" t="s">
        <v>4</v>
      </c>
      <c r="I1467" s="9" t="str">
        <f t="shared" ref="I1467" si="7672">IF(AND($H1465="",$H1466=""),"",$H1465-$H1466)</f>
        <v/>
      </c>
      <c r="J1467" s="8" t="s">
        <v>5</v>
      </c>
      <c r="K1467" s="9" t="str">
        <f t="shared" ref="K1467" si="7673">IF(AND($J1465="",$J1466=""),"",$J1465-$J1466)</f>
        <v/>
      </c>
      <c r="L1467" s="10" t="s">
        <v>6</v>
      </c>
      <c r="M1467" s="7" t="str">
        <f t="shared" ref="M1467" si="7674">IF(AND($L1465="",$L1466=""),"",$L1465-$L1466)</f>
        <v/>
      </c>
      <c r="N1467" s="93"/>
      <c r="O1467" s="120"/>
      <c r="P1467" s="115"/>
      <c r="Q1467" s="104"/>
      <c r="R1467" s="104"/>
      <c r="S1467" s="111"/>
      <c r="U1467" s="16"/>
      <c r="V1467" s="16"/>
      <c r="W1467" s="16"/>
      <c r="X1467" s="16"/>
    </row>
    <row r="1468" spans="1:24" ht="14.25" thickBot="1" x14ac:dyDescent="0.2">
      <c r="A1468" s="107"/>
      <c r="B1468" s="66"/>
      <c r="C1468" s="31"/>
      <c r="D1468" s="20" t="s">
        <v>31</v>
      </c>
      <c r="E1468" s="94"/>
      <c r="F1468" s="24" t="s">
        <v>1</v>
      </c>
      <c r="G1468" s="26"/>
      <c r="H1468" s="86" t="str">
        <f t="shared" ref="H1468" si="7675">IF($G1468="","",IF($E1468=1,ROUNDDOWN($G1468*7.4/1000,0),ROUNDDOWN($G1468*6/1000,0)))</f>
        <v/>
      </c>
      <c r="I1468" s="87"/>
      <c r="J1468" s="86" t="str">
        <f t="shared" ref="J1468:J1469" si="7676">IF($G1468="","",ROUNDDOWN($G1468*2/1000,0))</f>
        <v/>
      </c>
      <c r="K1468" s="87"/>
      <c r="L1468" s="86" t="str">
        <f t="shared" ref="L1468:L1469" si="7677">IF($G1468="","",ROUNDDOWN($G1468*2/1000,0))</f>
        <v/>
      </c>
      <c r="M1468" s="88"/>
      <c r="N1468" s="91" t="str">
        <f t="shared" ref="N1468" si="7678">IF(AND($C1468="",$C1470=""),"",ABS($C1468-$C1470)+1)</f>
        <v/>
      </c>
      <c r="O1468" s="89" t="str">
        <f t="shared" ref="O1468" si="7679">REPLACE($O$7,1,2,"差２")</f>
        <v>差２</v>
      </c>
      <c r="P1468" s="118" t="str">
        <f t="shared" ref="P1468" si="7680">IF($I1470="","",$I1470*$N1468)</f>
        <v/>
      </c>
      <c r="Q1468" s="102" t="str">
        <f t="shared" ref="Q1468:R1468" si="7681">IF($G1470="","",$G1470*$N1468)</f>
        <v/>
      </c>
      <c r="R1468" s="102" t="str">
        <f t="shared" si="7681"/>
        <v/>
      </c>
      <c r="S1468" s="111"/>
      <c r="U1468" s="16"/>
      <c r="V1468" s="16"/>
      <c r="W1468" s="16"/>
      <c r="X1468" s="16"/>
    </row>
    <row r="1469" spans="1:24" ht="14.25" thickBot="1" x14ac:dyDescent="0.2">
      <c r="A1469" s="107"/>
      <c r="B1469" s="67"/>
      <c r="C1469" s="116" t="s">
        <v>11</v>
      </c>
      <c r="D1469" s="117"/>
      <c r="E1469" s="95"/>
      <c r="F1469" s="33" t="s">
        <v>2</v>
      </c>
      <c r="G1469" s="26"/>
      <c r="H1469" s="97" t="str">
        <f t="shared" ref="H1469" si="7682">IF($G1468="","",IF($E1468=1,ROUNDDOWN($G1469*7.4/1000,0),ROUNDDOWN($G1469*6/1000,0)))</f>
        <v/>
      </c>
      <c r="I1469" s="98"/>
      <c r="J1469" s="97" t="str">
        <f t="shared" si="7676"/>
        <v/>
      </c>
      <c r="K1469" s="98"/>
      <c r="L1469" s="97" t="str">
        <f t="shared" si="7677"/>
        <v/>
      </c>
      <c r="M1469" s="105"/>
      <c r="N1469" s="92"/>
      <c r="O1469" s="89"/>
      <c r="P1469" s="119"/>
      <c r="Q1469" s="103"/>
      <c r="R1469" s="103"/>
      <c r="S1469" s="111"/>
      <c r="U1469" s="16"/>
      <c r="V1469" s="16"/>
      <c r="W1469" s="16"/>
      <c r="X1469" s="16"/>
    </row>
    <row r="1470" spans="1:24" ht="14.25" thickBot="1" x14ac:dyDescent="0.2">
      <c r="A1470" s="107"/>
      <c r="B1470" s="67"/>
      <c r="C1470" s="37"/>
      <c r="D1470" s="38" t="s">
        <v>31</v>
      </c>
      <c r="E1470" s="96"/>
      <c r="F1470" s="39" t="str">
        <f t="shared" ref="F1470" si="7683">$O$12</f>
        <v>差２</v>
      </c>
      <c r="G1470" s="40" t="str">
        <f t="shared" ref="G1470" si="7684">IF(AND($G1468="",$G1469=""),"",$G1468-$G1469)</f>
        <v/>
      </c>
      <c r="H1470" s="41" t="s">
        <v>4</v>
      </c>
      <c r="I1470" s="42" t="str">
        <f t="shared" ref="I1470" si="7685">IF(AND($H1468="",$H1469=""),"",$H1468-$H1469)</f>
        <v/>
      </c>
      <c r="J1470" s="41" t="s">
        <v>5</v>
      </c>
      <c r="K1470" s="42" t="str">
        <f t="shared" ref="K1470" si="7686">IF(AND($J1468="",$J1469=""),"",$J1468-$J1469)</f>
        <v/>
      </c>
      <c r="L1470" s="43" t="s">
        <v>6</v>
      </c>
      <c r="M1470" s="40" t="str">
        <f t="shared" ref="M1470" si="7687">IF(AND($L1468="",$L1469=""),"",$L1468-$L1469)</f>
        <v/>
      </c>
      <c r="N1470" s="92"/>
      <c r="O1470" s="90"/>
      <c r="P1470" s="119"/>
      <c r="Q1470" s="103"/>
      <c r="R1470" s="103"/>
      <c r="S1470" s="112"/>
      <c r="U1470" s="16"/>
      <c r="V1470" s="16"/>
      <c r="W1470" s="16"/>
      <c r="X1470" s="16"/>
    </row>
    <row r="1471" spans="1:24" ht="15" thickTop="1" thickBot="1" x14ac:dyDescent="0.2">
      <c r="A1471" s="108"/>
      <c r="B1471" s="62" t="s">
        <v>18</v>
      </c>
      <c r="C1471" s="63"/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4"/>
      <c r="P1471" s="44" t="str">
        <f t="shared" ref="P1471" si="7688">IF(AND($P1465="",$P1468=""),"",SUM($P1465:$P1468))</f>
        <v/>
      </c>
      <c r="Q1471" s="45" t="str">
        <f t="shared" ref="Q1471" si="7689">IF(AND(Q1465="",Q1468=""),"",SUM(Q1465:Q1468))</f>
        <v/>
      </c>
      <c r="R1471" s="45" t="str">
        <f t="shared" ref="R1471" si="7690">IF(AND($R1465="",$R1468=""),"",SUM($R1465:$R1468))</f>
        <v/>
      </c>
      <c r="S1471" s="46" t="str">
        <f t="shared" ref="S1471" si="7691">IF(AND($P1471="",$Q1471="",$R1471=""),"",SUM($P1471:$R1471))</f>
        <v/>
      </c>
      <c r="T1471" s="52">
        <v>209</v>
      </c>
      <c r="U1471" s="53" t="str">
        <f t="shared" ref="U1471" si="7692">P1471</f>
        <v/>
      </c>
      <c r="V1471" s="53" t="str">
        <f t="shared" ref="V1471" si="7693">Q1471</f>
        <v/>
      </c>
      <c r="W1471" s="53" t="str">
        <f t="shared" ref="W1471" si="7694">R1471</f>
        <v/>
      </c>
      <c r="X1471" s="53" t="str">
        <f t="shared" ref="X1471" si="7695">S1471</f>
        <v/>
      </c>
    </row>
    <row r="1472" spans="1:24" ht="14.25" thickBot="1" x14ac:dyDescent="0.2">
      <c r="A1472" s="106" t="str" cm="1">
        <f t="array" aca="1" ref="A1472" ca="1">IF($B1472="","",IF(ISNUMBER(OFFSET(INDIRECT(ADDRESS(ROW(),COLUMN())),-7,0)),OFFSET(INDIRECT(ADDRESS(ROW(),COLUMN())),-7,0)+1,1))</f>
        <v/>
      </c>
      <c r="B1472" s="65"/>
      <c r="C1472" s="31"/>
      <c r="D1472" s="20" t="s">
        <v>31</v>
      </c>
      <c r="E1472" s="94" t="s">
        <v>30</v>
      </c>
      <c r="F1472" s="21" t="s">
        <v>1</v>
      </c>
      <c r="G1472" s="25"/>
      <c r="H1472" s="99" t="str">
        <f t="shared" ref="H1472" si="7696">IF($G1472="","",IF($E1472=1,ROUNDDOWN($G1472*7.4/1000,0),ROUNDDOWN($G1472*6/1000,0)))</f>
        <v/>
      </c>
      <c r="I1472" s="101"/>
      <c r="J1472" s="99" t="str">
        <f t="shared" ref="J1472" si="7697">IF($G1472="","",ROUNDDOWN($G1472*2/1000,0))</f>
        <v/>
      </c>
      <c r="K1472" s="101"/>
      <c r="L1472" s="99" t="str">
        <f t="shared" ref="L1472" si="7698">IF(G1472="","",ROUNDDOWN($G1472*2/1000,0))</f>
        <v/>
      </c>
      <c r="M1472" s="100"/>
      <c r="N1472" s="91" t="str">
        <f t="shared" ref="N1472" si="7699">IF(AND($C1472="",$C1474=""),"",ABS($C1472-$C1474)+1)</f>
        <v/>
      </c>
      <c r="O1472" s="120" t="str">
        <f t="shared" ref="O1472" si="7700">REPLACE($O$7,1,2,"差１")</f>
        <v>差１</v>
      </c>
      <c r="P1472" s="113" t="str">
        <f t="shared" ref="P1472" si="7701">IF($I1474="","",$I1474*$N1472)</f>
        <v/>
      </c>
      <c r="Q1472" s="102" t="str">
        <f t="shared" ref="Q1472" si="7702">IF($K1474="","",$K1474*$N1472)</f>
        <v/>
      </c>
      <c r="R1472" s="102" t="str">
        <f t="shared" ref="R1472" si="7703">IF($M1474="","",$M1474*$N1472)</f>
        <v/>
      </c>
      <c r="S1472" s="111"/>
      <c r="U1472" s="16"/>
      <c r="V1472" s="16"/>
      <c r="W1472" s="16"/>
      <c r="X1472" s="16"/>
    </row>
    <row r="1473" spans="1:24" ht="14.25" thickBot="1" x14ac:dyDescent="0.2">
      <c r="A1473" s="107"/>
      <c r="B1473" s="65"/>
      <c r="C1473" s="116" t="s">
        <v>11</v>
      </c>
      <c r="D1473" s="117"/>
      <c r="E1473" s="95"/>
      <c r="F1473" s="33" t="s">
        <v>2</v>
      </c>
      <c r="G1473" s="26"/>
      <c r="H1473" s="97" t="str">
        <f t="shared" ref="H1473" si="7704">IF($G1473="","",IF($E1472=1,ROUNDDOWN($G1473*7.4/1000,0),ROUNDDOWN($G1473*6/1000,0)))</f>
        <v/>
      </c>
      <c r="I1473" s="98"/>
      <c r="J1473" s="97" t="str">
        <f t="shared" ref="J1473" si="7705">IF(G1473="","",ROUNDDOWN(G1473*2/1000,0))</f>
        <v/>
      </c>
      <c r="K1473" s="98"/>
      <c r="L1473" s="97" t="str">
        <f t="shared" ref="L1473" si="7706">IF($G1473="","",ROUNDDOWN($G1473*2/1000,0))</f>
        <v/>
      </c>
      <c r="M1473" s="105"/>
      <c r="N1473" s="92"/>
      <c r="O1473" s="120"/>
      <c r="P1473" s="114"/>
      <c r="Q1473" s="103"/>
      <c r="R1473" s="103"/>
      <c r="S1473" s="111"/>
      <c r="U1473" s="16"/>
      <c r="V1473" s="16"/>
      <c r="W1473" s="16"/>
      <c r="X1473" s="16"/>
    </row>
    <row r="1474" spans="1:24" ht="14.25" thickBot="1" x14ac:dyDescent="0.2">
      <c r="A1474" s="107"/>
      <c r="B1474" s="65"/>
      <c r="C1474" s="34"/>
      <c r="D1474" s="22" t="s">
        <v>31</v>
      </c>
      <c r="E1474" s="96"/>
      <c r="F1474" s="23" t="str">
        <f t="shared" ref="F1474" si="7707">$O$9</f>
        <v>差１</v>
      </c>
      <c r="G1474" s="7" t="str">
        <f t="shared" ref="G1474" si="7708">IF(AND($G1472="",$G1473="",""),"",$G1472-$G1473)</f>
        <v/>
      </c>
      <c r="H1474" s="8" t="s">
        <v>4</v>
      </c>
      <c r="I1474" s="9" t="str">
        <f t="shared" ref="I1474" si="7709">IF(AND($H1472="",$H1473=""),"",$H1472-$H1473)</f>
        <v/>
      </c>
      <c r="J1474" s="8" t="s">
        <v>5</v>
      </c>
      <c r="K1474" s="9" t="str">
        <f t="shared" ref="K1474" si="7710">IF(AND($J1472="",$J1473=""),"",$J1472-$J1473)</f>
        <v/>
      </c>
      <c r="L1474" s="10" t="s">
        <v>6</v>
      </c>
      <c r="M1474" s="7" t="str">
        <f t="shared" ref="M1474" si="7711">IF(AND($L1472="",$L1473=""),"",$L1472-$L1473)</f>
        <v/>
      </c>
      <c r="N1474" s="93"/>
      <c r="O1474" s="120"/>
      <c r="P1474" s="115"/>
      <c r="Q1474" s="104"/>
      <c r="R1474" s="104"/>
      <c r="S1474" s="111"/>
      <c r="U1474" s="16"/>
      <c r="V1474" s="16"/>
      <c r="W1474" s="16"/>
      <c r="X1474" s="16"/>
    </row>
    <row r="1475" spans="1:24" ht="14.25" thickBot="1" x14ac:dyDescent="0.2">
      <c r="A1475" s="107"/>
      <c r="B1475" s="66"/>
      <c r="C1475" s="31"/>
      <c r="D1475" s="20" t="s">
        <v>31</v>
      </c>
      <c r="E1475" s="94"/>
      <c r="F1475" s="24" t="s">
        <v>1</v>
      </c>
      <c r="G1475" s="26"/>
      <c r="H1475" s="86" t="str">
        <f t="shared" ref="H1475" si="7712">IF($G1475="","",IF($E1475=1,ROUNDDOWN($G1475*7.4/1000,0),ROUNDDOWN($G1475*6/1000,0)))</f>
        <v/>
      </c>
      <c r="I1475" s="87"/>
      <c r="J1475" s="86" t="str">
        <f t="shared" ref="J1475:J1476" si="7713">IF($G1475="","",ROUNDDOWN($G1475*2/1000,0))</f>
        <v/>
      </c>
      <c r="K1475" s="87"/>
      <c r="L1475" s="86" t="str">
        <f t="shared" ref="L1475:L1476" si="7714">IF($G1475="","",ROUNDDOWN($G1475*2/1000,0))</f>
        <v/>
      </c>
      <c r="M1475" s="88"/>
      <c r="N1475" s="91" t="str">
        <f t="shared" ref="N1475" si="7715">IF(AND($C1475="",$C1477=""),"",ABS($C1475-$C1477)+1)</f>
        <v/>
      </c>
      <c r="O1475" s="89" t="str">
        <f t="shared" ref="O1475" si="7716">REPLACE($O$7,1,2,"差２")</f>
        <v>差２</v>
      </c>
      <c r="P1475" s="118" t="str">
        <f t="shared" ref="P1475" si="7717">IF($I1477="","",$I1477*$N1475)</f>
        <v/>
      </c>
      <c r="Q1475" s="102" t="str">
        <f t="shared" ref="Q1475:R1475" si="7718">IF($G1477="","",$G1477*$N1475)</f>
        <v/>
      </c>
      <c r="R1475" s="102" t="str">
        <f t="shared" si="7718"/>
        <v/>
      </c>
      <c r="S1475" s="111"/>
      <c r="U1475" s="16"/>
      <c r="V1475" s="16"/>
      <c r="W1475" s="16"/>
      <c r="X1475" s="16"/>
    </row>
    <row r="1476" spans="1:24" ht="14.25" thickBot="1" x14ac:dyDescent="0.2">
      <c r="A1476" s="107"/>
      <c r="B1476" s="67"/>
      <c r="C1476" s="116" t="s">
        <v>11</v>
      </c>
      <c r="D1476" s="117"/>
      <c r="E1476" s="95"/>
      <c r="F1476" s="33" t="s">
        <v>2</v>
      </c>
      <c r="G1476" s="26"/>
      <c r="H1476" s="97" t="str">
        <f t="shared" ref="H1476" si="7719">IF($G1475="","",IF($E1475=1,ROUNDDOWN($G1476*7.4/1000,0),ROUNDDOWN($G1476*6/1000,0)))</f>
        <v/>
      </c>
      <c r="I1476" s="98"/>
      <c r="J1476" s="97" t="str">
        <f t="shared" si="7713"/>
        <v/>
      </c>
      <c r="K1476" s="98"/>
      <c r="L1476" s="97" t="str">
        <f t="shared" si="7714"/>
        <v/>
      </c>
      <c r="M1476" s="105"/>
      <c r="N1476" s="92"/>
      <c r="O1476" s="89"/>
      <c r="P1476" s="119"/>
      <c r="Q1476" s="103"/>
      <c r="R1476" s="103"/>
      <c r="S1476" s="111"/>
      <c r="U1476" s="16"/>
      <c r="V1476" s="16"/>
      <c r="W1476" s="16"/>
      <c r="X1476" s="16"/>
    </row>
    <row r="1477" spans="1:24" ht="14.25" thickBot="1" x14ac:dyDescent="0.2">
      <c r="A1477" s="107"/>
      <c r="B1477" s="67"/>
      <c r="C1477" s="37"/>
      <c r="D1477" s="38" t="s">
        <v>31</v>
      </c>
      <c r="E1477" s="96"/>
      <c r="F1477" s="39" t="str">
        <f t="shared" ref="F1477" si="7720">$O$12</f>
        <v>差２</v>
      </c>
      <c r="G1477" s="40" t="str">
        <f t="shared" ref="G1477" si="7721">IF(AND($G1475="",$G1476=""),"",$G1475-$G1476)</f>
        <v/>
      </c>
      <c r="H1477" s="41" t="s">
        <v>4</v>
      </c>
      <c r="I1477" s="42" t="str">
        <f t="shared" ref="I1477" si="7722">IF(AND($H1475="",$H1476=""),"",$H1475-$H1476)</f>
        <v/>
      </c>
      <c r="J1477" s="41" t="s">
        <v>5</v>
      </c>
      <c r="K1477" s="42" t="str">
        <f t="shared" ref="K1477" si="7723">IF(AND($J1475="",$J1476=""),"",$J1475-$J1476)</f>
        <v/>
      </c>
      <c r="L1477" s="43" t="s">
        <v>6</v>
      </c>
      <c r="M1477" s="40" t="str">
        <f t="shared" ref="M1477" si="7724">IF(AND($L1475="",$L1476=""),"",$L1475-$L1476)</f>
        <v/>
      </c>
      <c r="N1477" s="92"/>
      <c r="O1477" s="90"/>
      <c r="P1477" s="119"/>
      <c r="Q1477" s="103"/>
      <c r="R1477" s="103"/>
      <c r="S1477" s="112"/>
      <c r="U1477" s="16"/>
      <c r="V1477" s="16"/>
      <c r="W1477" s="16"/>
      <c r="X1477" s="16"/>
    </row>
    <row r="1478" spans="1:24" ht="15" thickTop="1" thickBot="1" x14ac:dyDescent="0.2">
      <c r="A1478" s="108"/>
      <c r="B1478" s="62" t="s">
        <v>18</v>
      </c>
      <c r="C1478" s="63"/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4"/>
      <c r="P1478" s="44" t="str">
        <f t="shared" ref="P1478" si="7725">IF(AND($P1472="",$P1475=""),"",SUM($P1472:$P1475))</f>
        <v/>
      </c>
      <c r="Q1478" s="45" t="str">
        <f t="shared" ref="Q1478" si="7726">IF(AND(Q1472="",Q1475=""),"",SUM(Q1472:Q1475))</f>
        <v/>
      </c>
      <c r="R1478" s="45" t="str">
        <f t="shared" ref="R1478" si="7727">IF(AND($R1472="",$R1475=""),"",SUM($R1472:$R1475))</f>
        <v/>
      </c>
      <c r="S1478" s="46" t="str">
        <f t="shared" ref="S1478" si="7728">IF(AND($P1478="",$Q1478="",$R1478=""),"",SUM($P1478:$R1478))</f>
        <v/>
      </c>
      <c r="T1478" s="52">
        <v>210</v>
      </c>
      <c r="U1478" s="53" t="str">
        <f t="shared" ref="U1478" si="7729">P1478</f>
        <v/>
      </c>
      <c r="V1478" s="53" t="str">
        <f t="shared" ref="V1478" si="7730">Q1478</f>
        <v/>
      </c>
      <c r="W1478" s="53" t="str">
        <f t="shared" ref="W1478" si="7731">R1478</f>
        <v/>
      </c>
      <c r="X1478" s="53" t="str">
        <f t="shared" ref="X1478" si="7732">S1478</f>
        <v/>
      </c>
    </row>
    <row r="1479" spans="1:24" ht="14.25" thickBot="1" x14ac:dyDescent="0.2">
      <c r="A1479" s="106" t="str" cm="1">
        <f t="array" aca="1" ref="A1479" ca="1">IF($B1479="","",IF(ISNUMBER(OFFSET(INDIRECT(ADDRESS(ROW(),COLUMN())),-7,0)),OFFSET(INDIRECT(ADDRESS(ROW(),COLUMN())),-7,0)+1,1))</f>
        <v/>
      </c>
      <c r="B1479" s="65"/>
      <c r="C1479" s="31"/>
      <c r="D1479" s="20" t="s">
        <v>31</v>
      </c>
      <c r="E1479" s="94" t="s">
        <v>30</v>
      </c>
      <c r="F1479" s="21" t="s">
        <v>1</v>
      </c>
      <c r="G1479" s="25"/>
      <c r="H1479" s="99" t="str">
        <f t="shared" ref="H1479" si="7733">IF($G1479="","",IF($E1479=1,ROUNDDOWN($G1479*7.4/1000,0),ROUNDDOWN($G1479*6/1000,0)))</f>
        <v/>
      </c>
      <c r="I1479" s="101"/>
      <c r="J1479" s="99" t="str">
        <f t="shared" ref="J1479" si="7734">IF($G1479="","",ROUNDDOWN($G1479*2/1000,0))</f>
        <v/>
      </c>
      <c r="K1479" s="101"/>
      <c r="L1479" s="99" t="str">
        <f t="shared" ref="L1479" si="7735">IF(G1479="","",ROUNDDOWN($G1479*2/1000,0))</f>
        <v/>
      </c>
      <c r="M1479" s="100"/>
      <c r="N1479" s="91" t="str">
        <f t="shared" ref="N1479" si="7736">IF(AND($C1479="",$C1481=""),"",ABS($C1479-$C1481)+1)</f>
        <v/>
      </c>
      <c r="O1479" s="120" t="str">
        <f t="shared" ref="O1479" si="7737">REPLACE($O$7,1,2,"差１")</f>
        <v>差１</v>
      </c>
      <c r="P1479" s="113" t="str">
        <f t="shared" ref="P1479" si="7738">IF($I1481="","",$I1481*$N1479)</f>
        <v/>
      </c>
      <c r="Q1479" s="102" t="str">
        <f t="shared" ref="Q1479" si="7739">IF($K1481="","",$K1481*$N1479)</f>
        <v/>
      </c>
      <c r="R1479" s="102" t="str">
        <f t="shared" ref="R1479" si="7740">IF($M1481="","",$M1481*$N1479)</f>
        <v/>
      </c>
      <c r="S1479" s="111"/>
      <c r="U1479" s="16"/>
      <c r="V1479" s="16"/>
      <c r="W1479" s="16"/>
      <c r="X1479" s="16"/>
    </row>
    <row r="1480" spans="1:24" ht="14.25" thickBot="1" x14ac:dyDescent="0.2">
      <c r="A1480" s="107"/>
      <c r="B1480" s="65"/>
      <c r="C1480" s="116" t="s">
        <v>11</v>
      </c>
      <c r="D1480" s="117"/>
      <c r="E1480" s="95"/>
      <c r="F1480" s="33" t="s">
        <v>2</v>
      </c>
      <c r="G1480" s="26"/>
      <c r="H1480" s="97" t="str">
        <f t="shared" ref="H1480" si="7741">IF($G1480="","",IF($E1479=1,ROUNDDOWN($G1480*7.4/1000,0),ROUNDDOWN($G1480*6/1000,0)))</f>
        <v/>
      </c>
      <c r="I1480" s="98"/>
      <c r="J1480" s="97" t="str">
        <f t="shared" ref="J1480" si="7742">IF(G1480="","",ROUNDDOWN(G1480*2/1000,0))</f>
        <v/>
      </c>
      <c r="K1480" s="98"/>
      <c r="L1480" s="97" t="str">
        <f t="shared" ref="L1480" si="7743">IF($G1480="","",ROUNDDOWN($G1480*2/1000,0))</f>
        <v/>
      </c>
      <c r="M1480" s="105"/>
      <c r="N1480" s="92"/>
      <c r="O1480" s="120"/>
      <c r="P1480" s="114"/>
      <c r="Q1480" s="103"/>
      <c r="R1480" s="103"/>
      <c r="S1480" s="111"/>
      <c r="U1480" s="16"/>
      <c r="V1480" s="16"/>
      <c r="W1480" s="16"/>
      <c r="X1480" s="16"/>
    </row>
    <row r="1481" spans="1:24" ht="14.25" thickBot="1" x14ac:dyDescent="0.2">
      <c r="A1481" s="107"/>
      <c r="B1481" s="65"/>
      <c r="C1481" s="34"/>
      <c r="D1481" s="22" t="s">
        <v>31</v>
      </c>
      <c r="E1481" s="96"/>
      <c r="F1481" s="23" t="str">
        <f t="shared" ref="F1481" si="7744">$O$9</f>
        <v>差１</v>
      </c>
      <c r="G1481" s="7" t="str">
        <f t="shared" ref="G1481" si="7745">IF(AND($G1479="",$G1480="",""),"",$G1479-$G1480)</f>
        <v/>
      </c>
      <c r="H1481" s="8" t="s">
        <v>4</v>
      </c>
      <c r="I1481" s="9" t="str">
        <f t="shared" ref="I1481" si="7746">IF(AND($H1479="",$H1480=""),"",$H1479-$H1480)</f>
        <v/>
      </c>
      <c r="J1481" s="8" t="s">
        <v>5</v>
      </c>
      <c r="K1481" s="9" t="str">
        <f t="shared" ref="K1481" si="7747">IF(AND($J1479="",$J1480=""),"",$J1479-$J1480)</f>
        <v/>
      </c>
      <c r="L1481" s="10" t="s">
        <v>6</v>
      </c>
      <c r="M1481" s="7" t="str">
        <f t="shared" ref="M1481" si="7748">IF(AND($L1479="",$L1480=""),"",$L1479-$L1480)</f>
        <v/>
      </c>
      <c r="N1481" s="93"/>
      <c r="O1481" s="120"/>
      <c r="P1481" s="115"/>
      <c r="Q1481" s="104"/>
      <c r="R1481" s="104"/>
      <c r="S1481" s="111"/>
      <c r="U1481" s="16"/>
      <c r="V1481" s="16"/>
      <c r="W1481" s="16"/>
      <c r="X1481" s="16"/>
    </row>
    <row r="1482" spans="1:24" ht="14.25" thickBot="1" x14ac:dyDescent="0.2">
      <c r="A1482" s="107"/>
      <c r="B1482" s="66"/>
      <c r="C1482" s="31"/>
      <c r="D1482" s="20" t="s">
        <v>31</v>
      </c>
      <c r="E1482" s="94"/>
      <c r="F1482" s="24" t="s">
        <v>1</v>
      </c>
      <c r="G1482" s="26"/>
      <c r="H1482" s="86" t="str">
        <f t="shared" ref="H1482" si="7749">IF($G1482="","",IF($E1482=1,ROUNDDOWN($G1482*7.4/1000,0),ROUNDDOWN($G1482*6/1000,0)))</f>
        <v/>
      </c>
      <c r="I1482" s="87"/>
      <c r="J1482" s="86" t="str">
        <f t="shared" ref="J1482:J1483" si="7750">IF($G1482="","",ROUNDDOWN($G1482*2/1000,0))</f>
        <v/>
      </c>
      <c r="K1482" s="87"/>
      <c r="L1482" s="86" t="str">
        <f t="shared" ref="L1482:L1483" si="7751">IF($G1482="","",ROUNDDOWN($G1482*2/1000,0))</f>
        <v/>
      </c>
      <c r="M1482" s="88"/>
      <c r="N1482" s="91" t="str">
        <f t="shared" ref="N1482" si="7752">IF(AND($C1482="",$C1484=""),"",ABS($C1482-$C1484)+1)</f>
        <v/>
      </c>
      <c r="O1482" s="89" t="str">
        <f t="shared" ref="O1482" si="7753">REPLACE($O$7,1,2,"差２")</f>
        <v>差２</v>
      </c>
      <c r="P1482" s="118" t="str">
        <f t="shared" ref="P1482" si="7754">IF($I1484="","",$I1484*$N1482)</f>
        <v/>
      </c>
      <c r="Q1482" s="102" t="str">
        <f t="shared" ref="Q1482:R1482" si="7755">IF($G1484="","",$G1484*$N1482)</f>
        <v/>
      </c>
      <c r="R1482" s="102" t="str">
        <f t="shared" si="7755"/>
        <v/>
      </c>
      <c r="S1482" s="111"/>
      <c r="U1482" s="16"/>
      <c r="V1482" s="16"/>
      <c r="W1482" s="16"/>
      <c r="X1482" s="16"/>
    </row>
    <row r="1483" spans="1:24" ht="14.25" thickBot="1" x14ac:dyDescent="0.2">
      <c r="A1483" s="107"/>
      <c r="B1483" s="67"/>
      <c r="C1483" s="116" t="s">
        <v>11</v>
      </c>
      <c r="D1483" s="117"/>
      <c r="E1483" s="95"/>
      <c r="F1483" s="33" t="s">
        <v>2</v>
      </c>
      <c r="G1483" s="26"/>
      <c r="H1483" s="97" t="str">
        <f t="shared" ref="H1483" si="7756">IF($G1482="","",IF($E1482=1,ROUNDDOWN($G1483*7.4/1000,0),ROUNDDOWN($G1483*6/1000,0)))</f>
        <v/>
      </c>
      <c r="I1483" s="98"/>
      <c r="J1483" s="97" t="str">
        <f t="shared" si="7750"/>
        <v/>
      </c>
      <c r="K1483" s="98"/>
      <c r="L1483" s="97" t="str">
        <f t="shared" si="7751"/>
        <v/>
      </c>
      <c r="M1483" s="105"/>
      <c r="N1483" s="92"/>
      <c r="O1483" s="89"/>
      <c r="P1483" s="119"/>
      <c r="Q1483" s="103"/>
      <c r="R1483" s="103"/>
      <c r="S1483" s="111"/>
      <c r="U1483" s="16"/>
      <c r="V1483" s="16"/>
      <c r="W1483" s="16"/>
      <c r="X1483" s="16"/>
    </row>
    <row r="1484" spans="1:24" ht="14.25" thickBot="1" x14ac:dyDescent="0.2">
      <c r="A1484" s="107"/>
      <c r="B1484" s="67"/>
      <c r="C1484" s="37"/>
      <c r="D1484" s="38" t="s">
        <v>31</v>
      </c>
      <c r="E1484" s="96"/>
      <c r="F1484" s="39" t="str">
        <f t="shared" ref="F1484" si="7757">$O$12</f>
        <v>差２</v>
      </c>
      <c r="G1484" s="40" t="str">
        <f t="shared" ref="G1484" si="7758">IF(AND($G1482="",$G1483=""),"",$G1482-$G1483)</f>
        <v/>
      </c>
      <c r="H1484" s="41" t="s">
        <v>4</v>
      </c>
      <c r="I1484" s="42" t="str">
        <f t="shared" ref="I1484" si="7759">IF(AND($H1482="",$H1483=""),"",$H1482-$H1483)</f>
        <v/>
      </c>
      <c r="J1484" s="41" t="s">
        <v>5</v>
      </c>
      <c r="K1484" s="42" t="str">
        <f t="shared" ref="K1484" si="7760">IF(AND($J1482="",$J1483=""),"",$J1482-$J1483)</f>
        <v/>
      </c>
      <c r="L1484" s="43" t="s">
        <v>6</v>
      </c>
      <c r="M1484" s="40" t="str">
        <f t="shared" ref="M1484" si="7761">IF(AND($L1482="",$L1483=""),"",$L1482-$L1483)</f>
        <v/>
      </c>
      <c r="N1484" s="92"/>
      <c r="O1484" s="90"/>
      <c r="P1484" s="119"/>
      <c r="Q1484" s="103"/>
      <c r="R1484" s="103"/>
      <c r="S1484" s="112"/>
      <c r="U1484" s="16"/>
      <c r="V1484" s="16"/>
      <c r="W1484" s="16"/>
      <c r="X1484" s="16"/>
    </row>
    <row r="1485" spans="1:24" ht="15" thickTop="1" thickBot="1" x14ac:dyDescent="0.2">
      <c r="A1485" s="108"/>
      <c r="B1485" s="62" t="s">
        <v>18</v>
      </c>
      <c r="C1485" s="63"/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4"/>
      <c r="P1485" s="44" t="str">
        <f t="shared" ref="P1485" si="7762">IF(AND($P1479="",$P1482=""),"",SUM($P1479:$P1482))</f>
        <v/>
      </c>
      <c r="Q1485" s="45" t="str">
        <f t="shared" ref="Q1485" si="7763">IF(AND(Q1479="",Q1482=""),"",SUM(Q1479:Q1482))</f>
        <v/>
      </c>
      <c r="R1485" s="45" t="str">
        <f t="shared" ref="R1485" si="7764">IF(AND($R1479="",$R1482=""),"",SUM($R1479:$R1482))</f>
        <v/>
      </c>
      <c r="S1485" s="46" t="str">
        <f t="shared" ref="S1485" si="7765">IF(AND($P1485="",$Q1485="",$R1485=""),"",SUM($P1485:$R1485))</f>
        <v/>
      </c>
      <c r="T1485" s="52">
        <v>211</v>
      </c>
      <c r="U1485" s="53" t="str">
        <f t="shared" ref="U1485" si="7766">P1485</f>
        <v/>
      </c>
      <c r="V1485" s="53" t="str">
        <f t="shared" ref="V1485" si="7767">Q1485</f>
        <v/>
      </c>
      <c r="W1485" s="53" t="str">
        <f t="shared" ref="W1485" si="7768">R1485</f>
        <v/>
      </c>
      <c r="X1485" s="53" t="str">
        <f t="shared" ref="X1485" si="7769">S1485</f>
        <v/>
      </c>
    </row>
    <row r="1486" spans="1:24" ht="14.25" thickBot="1" x14ac:dyDescent="0.2">
      <c r="A1486" s="106" t="str" cm="1">
        <f t="array" aca="1" ref="A1486" ca="1">IF($B1486="","",IF(ISNUMBER(OFFSET(INDIRECT(ADDRESS(ROW(),COLUMN())),-7,0)),OFFSET(INDIRECT(ADDRESS(ROW(),COLUMN())),-7,0)+1,1))</f>
        <v/>
      </c>
      <c r="B1486" s="65"/>
      <c r="C1486" s="31"/>
      <c r="D1486" s="20" t="s">
        <v>31</v>
      </c>
      <c r="E1486" s="94" t="s">
        <v>30</v>
      </c>
      <c r="F1486" s="21" t="s">
        <v>1</v>
      </c>
      <c r="G1486" s="25"/>
      <c r="H1486" s="99" t="str">
        <f t="shared" ref="H1486" si="7770">IF($G1486="","",IF($E1486=1,ROUNDDOWN($G1486*7.4/1000,0),ROUNDDOWN($G1486*6/1000,0)))</f>
        <v/>
      </c>
      <c r="I1486" s="101"/>
      <c r="J1486" s="99" t="str">
        <f t="shared" ref="J1486" si="7771">IF($G1486="","",ROUNDDOWN($G1486*2/1000,0))</f>
        <v/>
      </c>
      <c r="K1486" s="101"/>
      <c r="L1486" s="99" t="str">
        <f t="shared" ref="L1486" si="7772">IF(G1486="","",ROUNDDOWN($G1486*2/1000,0))</f>
        <v/>
      </c>
      <c r="M1486" s="100"/>
      <c r="N1486" s="91" t="str">
        <f t="shared" ref="N1486" si="7773">IF(AND($C1486="",$C1488=""),"",ABS($C1486-$C1488)+1)</f>
        <v/>
      </c>
      <c r="O1486" s="120" t="str">
        <f t="shared" ref="O1486" si="7774">REPLACE($O$7,1,2,"差１")</f>
        <v>差１</v>
      </c>
      <c r="P1486" s="113" t="str">
        <f t="shared" ref="P1486" si="7775">IF($I1488="","",$I1488*$N1486)</f>
        <v/>
      </c>
      <c r="Q1486" s="102" t="str">
        <f t="shared" ref="Q1486" si="7776">IF($K1488="","",$K1488*$N1486)</f>
        <v/>
      </c>
      <c r="R1486" s="102" t="str">
        <f t="shared" ref="R1486" si="7777">IF($M1488="","",$M1488*$N1486)</f>
        <v/>
      </c>
      <c r="S1486" s="111"/>
      <c r="U1486" s="16"/>
      <c r="V1486" s="16"/>
      <c r="W1486" s="16"/>
      <c r="X1486" s="16"/>
    </row>
    <row r="1487" spans="1:24" ht="14.25" thickBot="1" x14ac:dyDescent="0.2">
      <c r="A1487" s="107"/>
      <c r="B1487" s="65"/>
      <c r="C1487" s="116" t="s">
        <v>11</v>
      </c>
      <c r="D1487" s="117"/>
      <c r="E1487" s="95"/>
      <c r="F1487" s="33" t="s">
        <v>2</v>
      </c>
      <c r="G1487" s="26"/>
      <c r="H1487" s="97" t="str">
        <f t="shared" ref="H1487" si="7778">IF($G1487="","",IF($E1486=1,ROUNDDOWN($G1487*7.4/1000,0),ROUNDDOWN($G1487*6/1000,0)))</f>
        <v/>
      </c>
      <c r="I1487" s="98"/>
      <c r="J1487" s="97" t="str">
        <f t="shared" ref="J1487" si="7779">IF(G1487="","",ROUNDDOWN(G1487*2/1000,0))</f>
        <v/>
      </c>
      <c r="K1487" s="98"/>
      <c r="L1487" s="97" t="str">
        <f t="shared" ref="L1487" si="7780">IF($G1487="","",ROUNDDOWN($G1487*2/1000,0))</f>
        <v/>
      </c>
      <c r="M1487" s="105"/>
      <c r="N1487" s="92"/>
      <c r="O1487" s="120"/>
      <c r="P1487" s="114"/>
      <c r="Q1487" s="103"/>
      <c r="R1487" s="103"/>
      <c r="S1487" s="111"/>
      <c r="U1487" s="16"/>
      <c r="V1487" s="16"/>
      <c r="W1487" s="16"/>
      <c r="X1487" s="16"/>
    </row>
    <row r="1488" spans="1:24" ht="14.25" thickBot="1" x14ac:dyDescent="0.2">
      <c r="A1488" s="107"/>
      <c r="B1488" s="65"/>
      <c r="C1488" s="34"/>
      <c r="D1488" s="22" t="s">
        <v>31</v>
      </c>
      <c r="E1488" s="96"/>
      <c r="F1488" s="23" t="str">
        <f t="shared" ref="F1488" si="7781">$O$9</f>
        <v>差１</v>
      </c>
      <c r="G1488" s="7" t="str">
        <f t="shared" ref="G1488" si="7782">IF(AND($G1486="",$G1487="",""),"",$G1486-$G1487)</f>
        <v/>
      </c>
      <c r="H1488" s="8" t="s">
        <v>4</v>
      </c>
      <c r="I1488" s="9" t="str">
        <f t="shared" ref="I1488" si="7783">IF(AND($H1486="",$H1487=""),"",$H1486-$H1487)</f>
        <v/>
      </c>
      <c r="J1488" s="8" t="s">
        <v>5</v>
      </c>
      <c r="K1488" s="9" t="str">
        <f t="shared" ref="K1488" si="7784">IF(AND($J1486="",$J1487=""),"",$J1486-$J1487)</f>
        <v/>
      </c>
      <c r="L1488" s="10" t="s">
        <v>6</v>
      </c>
      <c r="M1488" s="7" t="str">
        <f t="shared" ref="M1488" si="7785">IF(AND($L1486="",$L1487=""),"",$L1486-$L1487)</f>
        <v/>
      </c>
      <c r="N1488" s="93"/>
      <c r="O1488" s="120"/>
      <c r="P1488" s="115"/>
      <c r="Q1488" s="104"/>
      <c r="R1488" s="104"/>
      <c r="S1488" s="111"/>
      <c r="U1488" s="16"/>
      <c r="V1488" s="16"/>
      <c r="W1488" s="16"/>
      <c r="X1488" s="16"/>
    </row>
    <row r="1489" spans="1:24" ht="14.25" thickBot="1" x14ac:dyDescent="0.2">
      <c r="A1489" s="107"/>
      <c r="B1489" s="66"/>
      <c r="C1489" s="31"/>
      <c r="D1489" s="20" t="s">
        <v>31</v>
      </c>
      <c r="E1489" s="94"/>
      <c r="F1489" s="24" t="s">
        <v>1</v>
      </c>
      <c r="G1489" s="26"/>
      <c r="H1489" s="86" t="str">
        <f t="shared" ref="H1489" si="7786">IF($G1489="","",IF($E1489=1,ROUNDDOWN($G1489*7.4/1000,0),ROUNDDOWN($G1489*6/1000,0)))</f>
        <v/>
      </c>
      <c r="I1489" s="87"/>
      <c r="J1489" s="86" t="str">
        <f t="shared" ref="J1489:J1490" si="7787">IF($G1489="","",ROUNDDOWN($G1489*2/1000,0))</f>
        <v/>
      </c>
      <c r="K1489" s="87"/>
      <c r="L1489" s="86" t="str">
        <f t="shared" ref="L1489:L1490" si="7788">IF($G1489="","",ROUNDDOWN($G1489*2/1000,0))</f>
        <v/>
      </c>
      <c r="M1489" s="88"/>
      <c r="N1489" s="91" t="str">
        <f t="shared" ref="N1489" si="7789">IF(AND($C1489="",$C1491=""),"",ABS($C1489-$C1491)+1)</f>
        <v/>
      </c>
      <c r="O1489" s="89" t="str">
        <f t="shared" ref="O1489" si="7790">REPLACE($O$7,1,2,"差２")</f>
        <v>差２</v>
      </c>
      <c r="P1489" s="118" t="str">
        <f t="shared" ref="P1489" si="7791">IF($I1491="","",$I1491*$N1489)</f>
        <v/>
      </c>
      <c r="Q1489" s="102" t="str">
        <f t="shared" ref="Q1489:R1489" si="7792">IF($G1491="","",$G1491*$N1489)</f>
        <v/>
      </c>
      <c r="R1489" s="102" t="str">
        <f t="shared" si="7792"/>
        <v/>
      </c>
      <c r="S1489" s="111"/>
      <c r="U1489" s="16"/>
      <c r="V1489" s="16"/>
      <c r="W1489" s="16"/>
      <c r="X1489" s="16"/>
    </row>
    <row r="1490" spans="1:24" ht="14.25" thickBot="1" x14ac:dyDescent="0.2">
      <c r="A1490" s="107"/>
      <c r="B1490" s="67"/>
      <c r="C1490" s="116" t="s">
        <v>11</v>
      </c>
      <c r="D1490" s="117"/>
      <c r="E1490" s="95"/>
      <c r="F1490" s="33" t="s">
        <v>2</v>
      </c>
      <c r="G1490" s="26"/>
      <c r="H1490" s="97" t="str">
        <f t="shared" ref="H1490" si="7793">IF($G1489="","",IF($E1489=1,ROUNDDOWN($G1490*7.4/1000,0),ROUNDDOWN($G1490*6/1000,0)))</f>
        <v/>
      </c>
      <c r="I1490" s="98"/>
      <c r="J1490" s="97" t="str">
        <f t="shared" si="7787"/>
        <v/>
      </c>
      <c r="K1490" s="98"/>
      <c r="L1490" s="97" t="str">
        <f t="shared" si="7788"/>
        <v/>
      </c>
      <c r="M1490" s="105"/>
      <c r="N1490" s="92"/>
      <c r="O1490" s="89"/>
      <c r="P1490" s="119"/>
      <c r="Q1490" s="103"/>
      <c r="R1490" s="103"/>
      <c r="S1490" s="111"/>
      <c r="U1490" s="16"/>
      <c r="V1490" s="16"/>
      <c r="W1490" s="16"/>
      <c r="X1490" s="16"/>
    </row>
    <row r="1491" spans="1:24" ht="14.25" thickBot="1" x14ac:dyDescent="0.2">
      <c r="A1491" s="107"/>
      <c r="B1491" s="67"/>
      <c r="C1491" s="37"/>
      <c r="D1491" s="38" t="s">
        <v>31</v>
      </c>
      <c r="E1491" s="96"/>
      <c r="F1491" s="39" t="str">
        <f t="shared" ref="F1491" si="7794">$O$12</f>
        <v>差２</v>
      </c>
      <c r="G1491" s="40" t="str">
        <f t="shared" ref="G1491" si="7795">IF(AND($G1489="",$G1490=""),"",$G1489-$G1490)</f>
        <v/>
      </c>
      <c r="H1491" s="41" t="s">
        <v>4</v>
      </c>
      <c r="I1491" s="42" t="str">
        <f t="shared" ref="I1491" si="7796">IF(AND($H1489="",$H1490=""),"",$H1489-$H1490)</f>
        <v/>
      </c>
      <c r="J1491" s="41" t="s">
        <v>5</v>
      </c>
      <c r="K1491" s="42" t="str">
        <f t="shared" ref="K1491" si="7797">IF(AND($J1489="",$J1490=""),"",$J1489-$J1490)</f>
        <v/>
      </c>
      <c r="L1491" s="43" t="s">
        <v>6</v>
      </c>
      <c r="M1491" s="40" t="str">
        <f t="shared" ref="M1491" si="7798">IF(AND($L1489="",$L1490=""),"",$L1489-$L1490)</f>
        <v/>
      </c>
      <c r="N1491" s="92"/>
      <c r="O1491" s="90"/>
      <c r="P1491" s="119"/>
      <c r="Q1491" s="103"/>
      <c r="R1491" s="103"/>
      <c r="S1491" s="112"/>
      <c r="U1491" s="16"/>
      <c r="V1491" s="16"/>
      <c r="W1491" s="16"/>
      <c r="X1491" s="16"/>
    </row>
    <row r="1492" spans="1:24" ht="15" thickTop="1" thickBot="1" x14ac:dyDescent="0.2">
      <c r="A1492" s="108"/>
      <c r="B1492" s="62" t="s">
        <v>18</v>
      </c>
      <c r="C1492" s="63"/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4"/>
      <c r="P1492" s="44" t="str">
        <f t="shared" ref="P1492" si="7799">IF(AND($P1486="",$P1489=""),"",SUM($P1486:$P1489))</f>
        <v/>
      </c>
      <c r="Q1492" s="45" t="str">
        <f t="shared" ref="Q1492" si="7800">IF(AND(Q1486="",Q1489=""),"",SUM(Q1486:Q1489))</f>
        <v/>
      </c>
      <c r="R1492" s="45" t="str">
        <f t="shared" ref="R1492" si="7801">IF(AND($R1486="",$R1489=""),"",SUM($R1486:$R1489))</f>
        <v/>
      </c>
      <c r="S1492" s="46" t="str">
        <f t="shared" ref="S1492" si="7802">IF(AND($P1492="",$Q1492="",$R1492=""),"",SUM($P1492:$R1492))</f>
        <v/>
      </c>
      <c r="T1492" s="52">
        <v>212</v>
      </c>
      <c r="U1492" s="53" t="str">
        <f t="shared" ref="U1492" si="7803">P1492</f>
        <v/>
      </c>
      <c r="V1492" s="53" t="str">
        <f t="shared" ref="V1492" si="7804">Q1492</f>
        <v/>
      </c>
      <c r="W1492" s="53" t="str">
        <f t="shared" ref="W1492" si="7805">R1492</f>
        <v/>
      </c>
      <c r="X1492" s="53" t="str">
        <f t="shared" ref="X1492" si="7806">S1492</f>
        <v/>
      </c>
    </row>
    <row r="1493" spans="1:24" ht="14.25" thickBot="1" x14ac:dyDescent="0.2">
      <c r="A1493" s="106" t="str" cm="1">
        <f t="array" aca="1" ref="A1493" ca="1">IF($B1493="","",IF(ISNUMBER(OFFSET(INDIRECT(ADDRESS(ROW(),COLUMN())),-7,0)),OFFSET(INDIRECT(ADDRESS(ROW(),COLUMN())),-7,0)+1,1))</f>
        <v/>
      </c>
      <c r="B1493" s="65"/>
      <c r="C1493" s="31"/>
      <c r="D1493" s="20" t="s">
        <v>31</v>
      </c>
      <c r="E1493" s="94" t="s">
        <v>30</v>
      </c>
      <c r="F1493" s="21" t="s">
        <v>1</v>
      </c>
      <c r="G1493" s="25"/>
      <c r="H1493" s="99" t="str">
        <f t="shared" ref="H1493" si="7807">IF($G1493="","",IF($E1493=1,ROUNDDOWN($G1493*7.4/1000,0),ROUNDDOWN($G1493*6/1000,0)))</f>
        <v/>
      </c>
      <c r="I1493" s="101"/>
      <c r="J1493" s="99" t="str">
        <f t="shared" ref="J1493" si="7808">IF($G1493="","",ROUNDDOWN($G1493*2/1000,0))</f>
        <v/>
      </c>
      <c r="K1493" s="101"/>
      <c r="L1493" s="99" t="str">
        <f t="shared" ref="L1493" si="7809">IF(G1493="","",ROUNDDOWN($G1493*2/1000,0))</f>
        <v/>
      </c>
      <c r="M1493" s="100"/>
      <c r="N1493" s="91" t="str">
        <f t="shared" ref="N1493" si="7810">IF(AND($C1493="",$C1495=""),"",ABS($C1493-$C1495)+1)</f>
        <v/>
      </c>
      <c r="O1493" s="120" t="str">
        <f t="shared" ref="O1493" si="7811">REPLACE($O$7,1,2,"差１")</f>
        <v>差１</v>
      </c>
      <c r="P1493" s="113" t="str">
        <f t="shared" ref="P1493" si="7812">IF($I1495="","",$I1495*$N1493)</f>
        <v/>
      </c>
      <c r="Q1493" s="102" t="str">
        <f t="shared" ref="Q1493" si="7813">IF($K1495="","",$K1495*$N1493)</f>
        <v/>
      </c>
      <c r="R1493" s="102" t="str">
        <f t="shared" ref="R1493" si="7814">IF($M1495="","",$M1495*$N1493)</f>
        <v/>
      </c>
      <c r="S1493" s="111"/>
      <c r="U1493" s="16"/>
      <c r="V1493" s="16"/>
      <c r="W1493" s="16"/>
      <c r="X1493" s="16"/>
    </row>
    <row r="1494" spans="1:24" ht="14.25" thickBot="1" x14ac:dyDescent="0.2">
      <c r="A1494" s="107"/>
      <c r="B1494" s="65"/>
      <c r="C1494" s="116" t="s">
        <v>11</v>
      </c>
      <c r="D1494" s="117"/>
      <c r="E1494" s="95"/>
      <c r="F1494" s="33" t="s">
        <v>2</v>
      </c>
      <c r="G1494" s="26"/>
      <c r="H1494" s="97" t="str">
        <f t="shared" ref="H1494" si="7815">IF($G1494="","",IF($E1493=1,ROUNDDOWN($G1494*7.4/1000,0),ROUNDDOWN($G1494*6/1000,0)))</f>
        <v/>
      </c>
      <c r="I1494" s="98"/>
      <c r="J1494" s="97" t="str">
        <f t="shared" ref="J1494" si="7816">IF(G1494="","",ROUNDDOWN(G1494*2/1000,0))</f>
        <v/>
      </c>
      <c r="K1494" s="98"/>
      <c r="L1494" s="97" t="str">
        <f t="shared" ref="L1494" si="7817">IF($G1494="","",ROUNDDOWN($G1494*2/1000,0))</f>
        <v/>
      </c>
      <c r="M1494" s="105"/>
      <c r="N1494" s="92"/>
      <c r="O1494" s="120"/>
      <c r="P1494" s="114"/>
      <c r="Q1494" s="103"/>
      <c r="R1494" s="103"/>
      <c r="S1494" s="111"/>
      <c r="U1494" s="16"/>
      <c r="V1494" s="16"/>
      <c r="W1494" s="16"/>
      <c r="X1494" s="16"/>
    </row>
    <row r="1495" spans="1:24" ht="14.25" thickBot="1" x14ac:dyDescent="0.2">
      <c r="A1495" s="107"/>
      <c r="B1495" s="65"/>
      <c r="C1495" s="34"/>
      <c r="D1495" s="22" t="s">
        <v>31</v>
      </c>
      <c r="E1495" s="96"/>
      <c r="F1495" s="23" t="str">
        <f t="shared" ref="F1495" si="7818">$O$9</f>
        <v>差１</v>
      </c>
      <c r="G1495" s="7" t="str">
        <f t="shared" ref="G1495" si="7819">IF(AND($G1493="",$G1494="",""),"",$G1493-$G1494)</f>
        <v/>
      </c>
      <c r="H1495" s="8" t="s">
        <v>4</v>
      </c>
      <c r="I1495" s="9" t="str">
        <f t="shared" ref="I1495" si="7820">IF(AND($H1493="",$H1494=""),"",$H1493-$H1494)</f>
        <v/>
      </c>
      <c r="J1495" s="8" t="s">
        <v>5</v>
      </c>
      <c r="K1495" s="9" t="str">
        <f t="shared" ref="K1495" si="7821">IF(AND($J1493="",$J1494=""),"",$J1493-$J1494)</f>
        <v/>
      </c>
      <c r="L1495" s="10" t="s">
        <v>6</v>
      </c>
      <c r="M1495" s="7" t="str">
        <f t="shared" ref="M1495" si="7822">IF(AND($L1493="",$L1494=""),"",$L1493-$L1494)</f>
        <v/>
      </c>
      <c r="N1495" s="93"/>
      <c r="O1495" s="120"/>
      <c r="P1495" s="115"/>
      <c r="Q1495" s="104"/>
      <c r="R1495" s="104"/>
      <c r="S1495" s="111"/>
      <c r="U1495" s="16"/>
      <c r="V1495" s="16"/>
      <c r="W1495" s="16"/>
      <c r="X1495" s="16"/>
    </row>
    <row r="1496" spans="1:24" ht="14.25" thickBot="1" x14ac:dyDescent="0.2">
      <c r="A1496" s="107"/>
      <c r="B1496" s="66"/>
      <c r="C1496" s="31"/>
      <c r="D1496" s="20" t="s">
        <v>31</v>
      </c>
      <c r="E1496" s="94"/>
      <c r="F1496" s="24" t="s">
        <v>1</v>
      </c>
      <c r="G1496" s="26"/>
      <c r="H1496" s="86" t="str">
        <f t="shared" ref="H1496" si="7823">IF($G1496="","",IF($E1496=1,ROUNDDOWN($G1496*7.4/1000,0),ROUNDDOWN($G1496*6/1000,0)))</f>
        <v/>
      </c>
      <c r="I1496" s="87"/>
      <c r="J1496" s="86" t="str">
        <f t="shared" ref="J1496:J1497" si="7824">IF($G1496="","",ROUNDDOWN($G1496*2/1000,0))</f>
        <v/>
      </c>
      <c r="K1496" s="87"/>
      <c r="L1496" s="86" t="str">
        <f t="shared" ref="L1496:L1497" si="7825">IF($G1496="","",ROUNDDOWN($G1496*2/1000,0))</f>
        <v/>
      </c>
      <c r="M1496" s="88"/>
      <c r="N1496" s="91" t="str">
        <f t="shared" ref="N1496" si="7826">IF(AND($C1496="",$C1498=""),"",ABS($C1496-$C1498)+1)</f>
        <v/>
      </c>
      <c r="O1496" s="89" t="str">
        <f t="shared" ref="O1496" si="7827">REPLACE($O$7,1,2,"差２")</f>
        <v>差２</v>
      </c>
      <c r="P1496" s="118" t="str">
        <f t="shared" ref="P1496" si="7828">IF($I1498="","",$I1498*$N1496)</f>
        <v/>
      </c>
      <c r="Q1496" s="102" t="str">
        <f t="shared" ref="Q1496:R1496" si="7829">IF($G1498="","",$G1498*$N1496)</f>
        <v/>
      </c>
      <c r="R1496" s="102" t="str">
        <f t="shared" si="7829"/>
        <v/>
      </c>
      <c r="S1496" s="111"/>
      <c r="U1496" s="16"/>
      <c r="V1496" s="16"/>
      <c r="W1496" s="16"/>
      <c r="X1496" s="16"/>
    </row>
    <row r="1497" spans="1:24" ht="14.25" thickBot="1" x14ac:dyDescent="0.2">
      <c r="A1497" s="107"/>
      <c r="B1497" s="67"/>
      <c r="C1497" s="116" t="s">
        <v>11</v>
      </c>
      <c r="D1497" s="117"/>
      <c r="E1497" s="95"/>
      <c r="F1497" s="33" t="s">
        <v>2</v>
      </c>
      <c r="G1497" s="26"/>
      <c r="H1497" s="97" t="str">
        <f t="shared" ref="H1497" si="7830">IF($G1496="","",IF($E1496=1,ROUNDDOWN($G1497*7.4/1000,0),ROUNDDOWN($G1497*6/1000,0)))</f>
        <v/>
      </c>
      <c r="I1497" s="98"/>
      <c r="J1497" s="97" t="str">
        <f t="shared" si="7824"/>
        <v/>
      </c>
      <c r="K1497" s="98"/>
      <c r="L1497" s="97" t="str">
        <f t="shared" si="7825"/>
        <v/>
      </c>
      <c r="M1497" s="105"/>
      <c r="N1497" s="92"/>
      <c r="O1497" s="89"/>
      <c r="P1497" s="119"/>
      <c r="Q1497" s="103"/>
      <c r="R1497" s="103"/>
      <c r="S1497" s="111"/>
      <c r="U1497" s="16"/>
      <c r="V1497" s="16"/>
      <c r="W1497" s="16"/>
      <c r="X1497" s="16"/>
    </row>
    <row r="1498" spans="1:24" ht="14.25" thickBot="1" x14ac:dyDescent="0.2">
      <c r="A1498" s="107"/>
      <c r="B1498" s="67"/>
      <c r="C1498" s="37"/>
      <c r="D1498" s="38" t="s">
        <v>31</v>
      </c>
      <c r="E1498" s="96"/>
      <c r="F1498" s="39" t="str">
        <f t="shared" ref="F1498" si="7831">$O$12</f>
        <v>差２</v>
      </c>
      <c r="G1498" s="40" t="str">
        <f t="shared" ref="G1498" si="7832">IF(AND($G1496="",$G1497=""),"",$G1496-$G1497)</f>
        <v/>
      </c>
      <c r="H1498" s="41" t="s">
        <v>4</v>
      </c>
      <c r="I1498" s="42" t="str">
        <f t="shared" ref="I1498" si="7833">IF(AND($H1496="",$H1497=""),"",$H1496-$H1497)</f>
        <v/>
      </c>
      <c r="J1498" s="41" t="s">
        <v>5</v>
      </c>
      <c r="K1498" s="42" t="str">
        <f t="shared" ref="K1498" si="7834">IF(AND($J1496="",$J1497=""),"",$J1496-$J1497)</f>
        <v/>
      </c>
      <c r="L1498" s="43" t="s">
        <v>6</v>
      </c>
      <c r="M1498" s="40" t="str">
        <f t="shared" ref="M1498" si="7835">IF(AND($L1496="",$L1497=""),"",$L1496-$L1497)</f>
        <v/>
      </c>
      <c r="N1498" s="92"/>
      <c r="O1498" s="90"/>
      <c r="P1498" s="119"/>
      <c r="Q1498" s="103"/>
      <c r="R1498" s="103"/>
      <c r="S1498" s="112"/>
      <c r="U1498" s="16"/>
      <c r="V1498" s="16"/>
      <c r="W1498" s="16"/>
      <c r="X1498" s="16"/>
    </row>
    <row r="1499" spans="1:24" ht="15" thickTop="1" thickBot="1" x14ac:dyDescent="0.2">
      <c r="A1499" s="108"/>
      <c r="B1499" s="62" t="s">
        <v>18</v>
      </c>
      <c r="C1499" s="63"/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4"/>
      <c r="P1499" s="44" t="str">
        <f t="shared" ref="P1499" si="7836">IF(AND($P1493="",$P1496=""),"",SUM($P1493:$P1496))</f>
        <v/>
      </c>
      <c r="Q1499" s="45" t="str">
        <f t="shared" ref="Q1499" si="7837">IF(AND(Q1493="",Q1496=""),"",SUM(Q1493:Q1496))</f>
        <v/>
      </c>
      <c r="R1499" s="45" t="str">
        <f t="shared" ref="R1499" si="7838">IF(AND($R1493="",$R1496=""),"",SUM($R1493:$R1496))</f>
        <v/>
      </c>
      <c r="S1499" s="46" t="str">
        <f t="shared" ref="S1499" si="7839">IF(AND($P1499="",$Q1499="",$R1499=""),"",SUM($P1499:$R1499))</f>
        <v/>
      </c>
      <c r="T1499" s="52">
        <v>213</v>
      </c>
      <c r="U1499" s="53" t="str">
        <f t="shared" ref="U1499" si="7840">P1499</f>
        <v/>
      </c>
      <c r="V1499" s="53" t="str">
        <f t="shared" ref="V1499" si="7841">Q1499</f>
        <v/>
      </c>
      <c r="W1499" s="53" t="str">
        <f t="shared" ref="W1499" si="7842">R1499</f>
        <v/>
      </c>
      <c r="X1499" s="53" t="str">
        <f t="shared" ref="X1499" si="7843">S1499</f>
        <v/>
      </c>
    </row>
    <row r="1500" spans="1:24" ht="14.25" thickBot="1" x14ac:dyDescent="0.2">
      <c r="A1500" s="106" t="str" cm="1">
        <f t="array" aca="1" ref="A1500" ca="1">IF($B1500="","",IF(ISNUMBER(OFFSET(INDIRECT(ADDRESS(ROW(),COLUMN())),-7,0)),OFFSET(INDIRECT(ADDRESS(ROW(),COLUMN())),-7,0)+1,1))</f>
        <v/>
      </c>
      <c r="B1500" s="65"/>
      <c r="C1500" s="31"/>
      <c r="D1500" s="20" t="s">
        <v>31</v>
      </c>
      <c r="E1500" s="94" t="s">
        <v>30</v>
      </c>
      <c r="F1500" s="21" t="s">
        <v>1</v>
      </c>
      <c r="G1500" s="25"/>
      <c r="H1500" s="99" t="str">
        <f t="shared" ref="H1500" si="7844">IF($G1500="","",IF($E1500=1,ROUNDDOWN($G1500*7.4/1000,0),ROUNDDOWN($G1500*6/1000,0)))</f>
        <v/>
      </c>
      <c r="I1500" s="101"/>
      <c r="J1500" s="99" t="str">
        <f t="shared" ref="J1500" si="7845">IF($G1500="","",ROUNDDOWN($G1500*2/1000,0))</f>
        <v/>
      </c>
      <c r="K1500" s="101"/>
      <c r="L1500" s="99" t="str">
        <f t="shared" ref="L1500" si="7846">IF(G1500="","",ROUNDDOWN($G1500*2/1000,0))</f>
        <v/>
      </c>
      <c r="M1500" s="100"/>
      <c r="N1500" s="91" t="str">
        <f t="shared" ref="N1500" si="7847">IF(AND($C1500="",$C1502=""),"",ABS($C1500-$C1502)+1)</f>
        <v/>
      </c>
      <c r="O1500" s="120" t="str">
        <f t="shared" ref="O1500" si="7848">REPLACE($O$7,1,2,"差１")</f>
        <v>差１</v>
      </c>
      <c r="P1500" s="113" t="str">
        <f t="shared" ref="P1500" si="7849">IF($I1502="","",$I1502*$N1500)</f>
        <v/>
      </c>
      <c r="Q1500" s="102" t="str">
        <f t="shared" ref="Q1500" si="7850">IF($K1502="","",$K1502*$N1500)</f>
        <v/>
      </c>
      <c r="R1500" s="102" t="str">
        <f t="shared" ref="R1500" si="7851">IF($M1502="","",$M1502*$N1500)</f>
        <v/>
      </c>
      <c r="S1500" s="111"/>
      <c r="U1500" s="16"/>
      <c r="V1500" s="16"/>
      <c r="W1500" s="16"/>
      <c r="X1500" s="16"/>
    </row>
    <row r="1501" spans="1:24" ht="14.25" thickBot="1" x14ac:dyDescent="0.2">
      <c r="A1501" s="107"/>
      <c r="B1501" s="65"/>
      <c r="C1501" s="116" t="s">
        <v>11</v>
      </c>
      <c r="D1501" s="117"/>
      <c r="E1501" s="95"/>
      <c r="F1501" s="33" t="s">
        <v>2</v>
      </c>
      <c r="G1501" s="26"/>
      <c r="H1501" s="97" t="str">
        <f t="shared" ref="H1501" si="7852">IF($G1501="","",IF($E1500=1,ROUNDDOWN($G1501*7.4/1000,0),ROUNDDOWN($G1501*6/1000,0)))</f>
        <v/>
      </c>
      <c r="I1501" s="98"/>
      <c r="J1501" s="97" t="str">
        <f t="shared" ref="J1501" si="7853">IF(G1501="","",ROUNDDOWN(G1501*2/1000,0))</f>
        <v/>
      </c>
      <c r="K1501" s="98"/>
      <c r="L1501" s="97" t="str">
        <f t="shared" ref="L1501" si="7854">IF($G1501="","",ROUNDDOWN($G1501*2/1000,0))</f>
        <v/>
      </c>
      <c r="M1501" s="105"/>
      <c r="N1501" s="92"/>
      <c r="O1501" s="120"/>
      <c r="P1501" s="114"/>
      <c r="Q1501" s="103"/>
      <c r="R1501" s="103"/>
      <c r="S1501" s="111"/>
      <c r="U1501" s="16"/>
      <c r="V1501" s="16"/>
      <c r="W1501" s="16"/>
      <c r="X1501" s="16"/>
    </row>
    <row r="1502" spans="1:24" ht="14.25" thickBot="1" x14ac:dyDescent="0.2">
      <c r="A1502" s="107"/>
      <c r="B1502" s="65"/>
      <c r="C1502" s="34"/>
      <c r="D1502" s="22" t="s">
        <v>31</v>
      </c>
      <c r="E1502" s="96"/>
      <c r="F1502" s="23" t="str">
        <f t="shared" ref="F1502" si="7855">$O$9</f>
        <v>差１</v>
      </c>
      <c r="G1502" s="7" t="str">
        <f t="shared" ref="G1502" si="7856">IF(AND($G1500="",$G1501="",""),"",$G1500-$G1501)</f>
        <v/>
      </c>
      <c r="H1502" s="8" t="s">
        <v>4</v>
      </c>
      <c r="I1502" s="9" t="str">
        <f t="shared" ref="I1502" si="7857">IF(AND($H1500="",$H1501=""),"",$H1500-$H1501)</f>
        <v/>
      </c>
      <c r="J1502" s="8" t="s">
        <v>5</v>
      </c>
      <c r="K1502" s="9" t="str">
        <f t="shared" ref="K1502" si="7858">IF(AND($J1500="",$J1501=""),"",$J1500-$J1501)</f>
        <v/>
      </c>
      <c r="L1502" s="10" t="s">
        <v>6</v>
      </c>
      <c r="M1502" s="7" t="str">
        <f t="shared" ref="M1502" si="7859">IF(AND($L1500="",$L1501=""),"",$L1500-$L1501)</f>
        <v/>
      </c>
      <c r="N1502" s="93"/>
      <c r="O1502" s="120"/>
      <c r="P1502" s="115"/>
      <c r="Q1502" s="104"/>
      <c r="R1502" s="104"/>
      <c r="S1502" s="111"/>
      <c r="U1502" s="16"/>
      <c r="V1502" s="16"/>
      <c r="W1502" s="16"/>
      <c r="X1502" s="16"/>
    </row>
    <row r="1503" spans="1:24" ht="14.25" thickBot="1" x14ac:dyDescent="0.2">
      <c r="A1503" s="107"/>
      <c r="B1503" s="66"/>
      <c r="C1503" s="31"/>
      <c r="D1503" s="20" t="s">
        <v>31</v>
      </c>
      <c r="E1503" s="94"/>
      <c r="F1503" s="24" t="s">
        <v>1</v>
      </c>
      <c r="G1503" s="26"/>
      <c r="H1503" s="86" t="str">
        <f t="shared" ref="H1503" si="7860">IF($G1503="","",IF($E1503=1,ROUNDDOWN($G1503*7.4/1000,0),ROUNDDOWN($G1503*6/1000,0)))</f>
        <v/>
      </c>
      <c r="I1503" s="87"/>
      <c r="J1503" s="86" t="str">
        <f t="shared" ref="J1503:J1504" si="7861">IF($G1503="","",ROUNDDOWN($G1503*2/1000,0))</f>
        <v/>
      </c>
      <c r="K1503" s="87"/>
      <c r="L1503" s="86" t="str">
        <f t="shared" ref="L1503:L1504" si="7862">IF($G1503="","",ROUNDDOWN($G1503*2/1000,0))</f>
        <v/>
      </c>
      <c r="M1503" s="88"/>
      <c r="N1503" s="91" t="str">
        <f t="shared" ref="N1503" si="7863">IF(AND($C1503="",$C1505=""),"",ABS($C1503-$C1505)+1)</f>
        <v/>
      </c>
      <c r="O1503" s="89" t="str">
        <f t="shared" ref="O1503" si="7864">REPLACE($O$7,1,2,"差２")</f>
        <v>差２</v>
      </c>
      <c r="P1503" s="118" t="str">
        <f t="shared" ref="P1503" si="7865">IF($I1505="","",$I1505*$N1503)</f>
        <v/>
      </c>
      <c r="Q1503" s="102" t="str">
        <f t="shared" ref="Q1503:R1503" si="7866">IF($G1505="","",$G1505*$N1503)</f>
        <v/>
      </c>
      <c r="R1503" s="102" t="str">
        <f t="shared" si="7866"/>
        <v/>
      </c>
      <c r="S1503" s="111"/>
      <c r="U1503" s="16"/>
      <c r="V1503" s="16"/>
      <c r="W1503" s="16"/>
      <c r="X1503" s="16"/>
    </row>
    <row r="1504" spans="1:24" ht="14.25" thickBot="1" x14ac:dyDescent="0.2">
      <c r="A1504" s="107"/>
      <c r="B1504" s="67"/>
      <c r="C1504" s="116" t="s">
        <v>11</v>
      </c>
      <c r="D1504" s="117"/>
      <c r="E1504" s="95"/>
      <c r="F1504" s="33" t="s">
        <v>2</v>
      </c>
      <c r="G1504" s="26"/>
      <c r="H1504" s="97" t="str">
        <f t="shared" ref="H1504" si="7867">IF($G1503="","",IF($E1503=1,ROUNDDOWN($G1504*7.4/1000,0),ROUNDDOWN($G1504*6/1000,0)))</f>
        <v/>
      </c>
      <c r="I1504" s="98"/>
      <c r="J1504" s="97" t="str">
        <f t="shared" si="7861"/>
        <v/>
      </c>
      <c r="K1504" s="98"/>
      <c r="L1504" s="97" t="str">
        <f t="shared" si="7862"/>
        <v/>
      </c>
      <c r="M1504" s="105"/>
      <c r="N1504" s="92"/>
      <c r="O1504" s="89"/>
      <c r="P1504" s="119"/>
      <c r="Q1504" s="103"/>
      <c r="R1504" s="103"/>
      <c r="S1504" s="111"/>
      <c r="U1504" s="16"/>
      <c r="V1504" s="16"/>
      <c r="W1504" s="16"/>
      <c r="X1504" s="16"/>
    </row>
    <row r="1505" spans="1:24" ht="14.25" thickBot="1" x14ac:dyDescent="0.2">
      <c r="A1505" s="107"/>
      <c r="B1505" s="67"/>
      <c r="C1505" s="37"/>
      <c r="D1505" s="38" t="s">
        <v>31</v>
      </c>
      <c r="E1505" s="96"/>
      <c r="F1505" s="39" t="str">
        <f t="shared" ref="F1505" si="7868">$O$12</f>
        <v>差２</v>
      </c>
      <c r="G1505" s="40" t="str">
        <f t="shared" ref="G1505" si="7869">IF(AND($G1503="",$G1504=""),"",$G1503-$G1504)</f>
        <v/>
      </c>
      <c r="H1505" s="41" t="s">
        <v>4</v>
      </c>
      <c r="I1505" s="42" t="str">
        <f t="shared" ref="I1505" si="7870">IF(AND($H1503="",$H1504=""),"",$H1503-$H1504)</f>
        <v/>
      </c>
      <c r="J1505" s="41" t="s">
        <v>5</v>
      </c>
      <c r="K1505" s="42" t="str">
        <f t="shared" ref="K1505" si="7871">IF(AND($J1503="",$J1504=""),"",$J1503-$J1504)</f>
        <v/>
      </c>
      <c r="L1505" s="43" t="s">
        <v>6</v>
      </c>
      <c r="M1505" s="40" t="str">
        <f t="shared" ref="M1505" si="7872">IF(AND($L1503="",$L1504=""),"",$L1503-$L1504)</f>
        <v/>
      </c>
      <c r="N1505" s="92"/>
      <c r="O1505" s="90"/>
      <c r="P1505" s="119"/>
      <c r="Q1505" s="103"/>
      <c r="R1505" s="103"/>
      <c r="S1505" s="112"/>
      <c r="U1505" s="16"/>
      <c r="V1505" s="16"/>
      <c r="W1505" s="16"/>
      <c r="X1505" s="16"/>
    </row>
    <row r="1506" spans="1:24" ht="15" thickTop="1" thickBot="1" x14ac:dyDescent="0.2">
      <c r="A1506" s="108"/>
      <c r="B1506" s="62" t="s">
        <v>18</v>
      </c>
      <c r="C1506" s="63"/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4"/>
      <c r="P1506" s="44" t="str">
        <f t="shared" ref="P1506" si="7873">IF(AND($P1500="",$P1503=""),"",SUM($P1500:$P1503))</f>
        <v/>
      </c>
      <c r="Q1506" s="45" t="str">
        <f t="shared" ref="Q1506" si="7874">IF(AND(Q1500="",Q1503=""),"",SUM(Q1500:Q1503))</f>
        <v/>
      </c>
      <c r="R1506" s="45" t="str">
        <f t="shared" ref="R1506" si="7875">IF(AND($R1500="",$R1503=""),"",SUM($R1500:$R1503))</f>
        <v/>
      </c>
      <c r="S1506" s="46" t="str">
        <f t="shared" ref="S1506" si="7876">IF(AND($P1506="",$Q1506="",$R1506=""),"",SUM($P1506:$R1506))</f>
        <v/>
      </c>
      <c r="T1506" s="52">
        <v>214</v>
      </c>
      <c r="U1506" s="53" t="str">
        <f t="shared" ref="U1506" si="7877">P1506</f>
        <v/>
      </c>
      <c r="V1506" s="53" t="str">
        <f t="shared" ref="V1506" si="7878">Q1506</f>
        <v/>
      </c>
      <c r="W1506" s="53" t="str">
        <f t="shared" ref="W1506" si="7879">R1506</f>
        <v/>
      </c>
      <c r="X1506" s="53" t="str">
        <f t="shared" ref="X1506" si="7880">S1506</f>
        <v/>
      </c>
    </row>
    <row r="1507" spans="1:24" ht="14.25" thickBot="1" x14ac:dyDescent="0.2">
      <c r="A1507" s="106" t="str" cm="1">
        <f t="array" aca="1" ref="A1507" ca="1">IF($B1507="","",IF(ISNUMBER(OFFSET(INDIRECT(ADDRESS(ROW(),COLUMN())),-7,0)),OFFSET(INDIRECT(ADDRESS(ROW(),COLUMN())),-7,0)+1,1))</f>
        <v/>
      </c>
      <c r="B1507" s="65"/>
      <c r="C1507" s="31"/>
      <c r="D1507" s="20" t="s">
        <v>31</v>
      </c>
      <c r="E1507" s="94" t="s">
        <v>30</v>
      </c>
      <c r="F1507" s="21" t="s">
        <v>1</v>
      </c>
      <c r="G1507" s="25"/>
      <c r="H1507" s="99" t="str">
        <f t="shared" ref="H1507" si="7881">IF($G1507="","",IF($E1507=1,ROUNDDOWN($G1507*7.4/1000,0),ROUNDDOWN($G1507*6/1000,0)))</f>
        <v/>
      </c>
      <c r="I1507" s="101"/>
      <c r="J1507" s="99" t="str">
        <f t="shared" ref="J1507" si="7882">IF($G1507="","",ROUNDDOWN($G1507*2/1000,0))</f>
        <v/>
      </c>
      <c r="K1507" s="101"/>
      <c r="L1507" s="99" t="str">
        <f t="shared" ref="L1507" si="7883">IF(G1507="","",ROUNDDOWN($G1507*2/1000,0))</f>
        <v/>
      </c>
      <c r="M1507" s="100"/>
      <c r="N1507" s="91" t="str">
        <f t="shared" ref="N1507" si="7884">IF(AND($C1507="",$C1509=""),"",ABS($C1507-$C1509)+1)</f>
        <v/>
      </c>
      <c r="O1507" s="120" t="str">
        <f t="shared" ref="O1507" si="7885">REPLACE($O$7,1,2,"差１")</f>
        <v>差１</v>
      </c>
      <c r="P1507" s="113" t="str">
        <f t="shared" ref="P1507" si="7886">IF($I1509="","",$I1509*$N1507)</f>
        <v/>
      </c>
      <c r="Q1507" s="102" t="str">
        <f t="shared" ref="Q1507" si="7887">IF($K1509="","",$K1509*$N1507)</f>
        <v/>
      </c>
      <c r="R1507" s="102" t="str">
        <f t="shared" ref="R1507" si="7888">IF($M1509="","",$M1509*$N1507)</f>
        <v/>
      </c>
      <c r="S1507" s="111"/>
      <c r="U1507" s="16"/>
      <c r="V1507" s="16"/>
      <c r="W1507" s="16"/>
      <c r="X1507" s="16"/>
    </row>
    <row r="1508" spans="1:24" ht="14.25" thickBot="1" x14ac:dyDescent="0.2">
      <c r="A1508" s="107"/>
      <c r="B1508" s="65"/>
      <c r="C1508" s="116" t="s">
        <v>11</v>
      </c>
      <c r="D1508" s="117"/>
      <c r="E1508" s="95"/>
      <c r="F1508" s="33" t="s">
        <v>2</v>
      </c>
      <c r="G1508" s="26"/>
      <c r="H1508" s="97" t="str">
        <f t="shared" ref="H1508" si="7889">IF($G1508="","",IF($E1507=1,ROUNDDOWN($G1508*7.4/1000,0),ROUNDDOWN($G1508*6/1000,0)))</f>
        <v/>
      </c>
      <c r="I1508" s="98"/>
      <c r="J1508" s="97" t="str">
        <f t="shared" ref="J1508" si="7890">IF(G1508="","",ROUNDDOWN(G1508*2/1000,0))</f>
        <v/>
      </c>
      <c r="K1508" s="98"/>
      <c r="L1508" s="97" t="str">
        <f t="shared" ref="L1508" si="7891">IF($G1508="","",ROUNDDOWN($G1508*2/1000,0))</f>
        <v/>
      </c>
      <c r="M1508" s="105"/>
      <c r="N1508" s="92"/>
      <c r="O1508" s="120"/>
      <c r="P1508" s="114"/>
      <c r="Q1508" s="103"/>
      <c r="R1508" s="103"/>
      <c r="S1508" s="111"/>
      <c r="U1508" s="16"/>
      <c r="V1508" s="16"/>
      <c r="W1508" s="16"/>
      <c r="X1508" s="16"/>
    </row>
    <row r="1509" spans="1:24" ht="14.25" thickBot="1" x14ac:dyDescent="0.2">
      <c r="A1509" s="107"/>
      <c r="B1509" s="65"/>
      <c r="C1509" s="34"/>
      <c r="D1509" s="22" t="s">
        <v>31</v>
      </c>
      <c r="E1509" s="96"/>
      <c r="F1509" s="23" t="str">
        <f t="shared" ref="F1509" si="7892">$O$9</f>
        <v>差１</v>
      </c>
      <c r="G1509" s="7" t="str">
        <f t="shared" ref="G1509" si="7893">IF(AND($G1507="",$G1508="",""),"",$G1507-$G1508)</f>
        <v/>
      </c>
      <c r="H1509" s="8" t="s">
        <v>4</v>
      </c>
      <c r="I1509" s="9" t="str">
        <f t="shared" ref="I1509" si="7894">IF(AND($H1507="",$H1508=""),"",$H1507-$H1508)</f>
        <v/>
      </c>
      <c r="J1509" s="8" t="s">
        <v>5</v>
      </c>
      <c r="K1509" s="9" t="str">
        <f t="shared" ref="K1509" si="7895">IF(AND($J1507="",$J1508=""),"",$J1507-$J1508)</f>
        <v/>
      </c>
      <c r="L1509" s="10" t="s">
        <v>6</v>
      </c>
      <c r="M1509" s="7" t="str">
        <f t="shared" ref="M1509" si="7896">IF(AND($L1507="",$L1508=""),"",$L1507-$L1508)</f>
        <v/>
      </c>
      <c r="N1509" s="93"/>
      <c r="O1509" s="120"/>
      <c r="P1509" s="115"/>
      <c r="Q1509" s="104"/>
      <c r="R1509" s="104"/>
      <c r="S1509" s="111"/>
      <c r="U1509" s="16"/>
      <c r="V1509" s="16"/>
      <c r="W1509" s="16"/>
      <c r="X1509" s="16"/>
    </row>
    <row r="1510" spans="1:24" ht="14.25" thickBot="1" x14ac:dyDescent="0.2">
      <c r="A1510" s="107"/>
      <c r="B1510" s="66"/>
      <c r="C1510" s="31"/>
      <c r="D1510" s="20" t="s">
        <v>31</v>
      </c>
      <c r="E1510" s="94"/>
      <c r="F1510" s="24" t="s">
        <v>1</v>
      </c>
      <c r="G1510" s="26"/>
      <c r="H1510" s="86" t="str">
        <f t="shared" ref="H1510" si="7897">IF($G1510="","",IF($E1510=1,ROUNDDOWN($G1510*7.4/1000,0),ROUNDDOWN($G1510*6/1000,0)))</f>
        <v/>
      </c>
      <c r="I1510" s="87"/>
      <c r="J1510" s="86" t="str">
        <f t="shared" ref="J1510:J1511" si="7898">IF($G1510="","",ROUNDDOWN($G1510*2/1000,0))</f>
        <v/>
      </c>
      <c r="K1510" s="87"/>
      <c r="L1510" s="86" t="str">
        <f t="shared" ref="L1510:L1511" si="7899">IF($G1510="","",ROUNDDOWN($G1510*2/1000,0))</f>
        <v/>
      </c>
      <c r="M1510" s="88"/>
      <c r="N1510" s="91" t="str">
        <f t="shared" ref="N1510" si="7900">IF(AND($C1510="",$C1512=""),"",ABS($C1510-$C1512)+1)</f>
        <v/>
      </c>
      <c r="O1510" s="89" t="str">
        <f t="shared" ref="O1510" si="7901">REPLACE($O$7,1,2,"差２")</f>
        <v>差２</v>
      </c>
      <c r="P1510" s="118" t="str">
        <f t="shared" ref="P1510" si="7902">IF($I1512="","",$I1512*$N1510)</f>
        <v/>
      </c>
      <c r="Q1510" s="102" t="str">
        <f t="shared" ref="Q1510:R1510" si="7903">IF($G1512="","",$G1512*$N1510)</f>
        <v/>
      </c>
      <c r="R1510" s="102" t="str">
        <f t="shared" si="7903"/>
        <v/>
      </c>
      <c r="S1510" s="111"/>
      <c r="U1510" s="16"/>
      <c r="V1510" s="16"/>
      <c r="W1510" s="16"/>
      <c r="X1510" s="16"/>
    </row>
    <row r="1511" spans="1:24" ht="14.25" thickBot="1" x14ac:dyDescent="0.2">
      <c r="A1511" s="107"/>
      <c r="B1511" s="67"/>
      <c r="C1511" s="116" t="s">
        <v>11</v>
      </c>
      <c r="D1511" s="117"/>
      <c r="E1511" s="95"/>
      <c r="F1511" s="33" t="s">
        <v>2</v>
      </c>
      <c r="G1511" s="26"/>
      <c r="H1511" s="97" t="str">
        <f t="shared" ref="H1511" si="7904">IF($G1510="","",IF($E1510=1,ROUNDDOWN($G1511*7.4/1000,0),ROUNDDOWN($G1511*6/1000,0)))</f>
        <v/>
      </c>
      <c r="I1511" s="98"/>
      <c r="J1511" s="97" t="str">
        <f t="shared" si="7898"/>
        <v/>
      </c>
      <c r="K1511" s="98"/>
      <c r="L1511" s="97" t="str">
        <f t="shared" si="7899"/>
        <v/>
      </c>
      <c r="M1511" s="105"/>
      <c r="N1511" s="92"/>
      <c r="O1511" s="89"/>
      <c r="P1511" s="119"/>
      <c r="Q1511" s="103"/>
      <c r="R1511" s="103"/>
      <c r="S1511" s="111"/>
      <c r="U1511" s="16"/>
      <c r="V1511" s="16"/>
      <c r="W1511" s="16"/>
      <c r="X1511" s="16"/>
    </row>
    <row r="1512" spans="1:24" ht="14.25" thickBot="1" x14ac:dyDescent="0.2">
      <c r="A1512" s="107"/>
      <c r="B1512" s="67"/>
      <c r="C1512" s="37"/>
      <c r="D1512" s="38" t="s">
        <v>31</v>
      </c>
      <c r="E1512" s="96"/>
      <c r="F1512" s="39" t="str">
        <f t="shared" ref="F1512" si="7905">$O$12</f>
        <v>差２</v>
      </c>
      <c r="G1512" s="40" t="str">
        <f t="shared" ref="G1512" si="7906">IF(AND($G1510="",$G1511=""),"",$G1510-$G1511)</f>
        <v/>
      </c>
      <c r="H1512" s="41" t="s">
        <v>4</v>
      </c>
      <c r="I1512" s="42" t="str">
        <f t="shared" ref="I1512" si="7907">IF(AND($H1510="",$H1511=""),"",$H1510-$H1511)</f>
        <v/>
      </c>
      <c r="J1512" s="41" t="s">
        <v>5</v>
      </c>
      <c r="K1512" s="42" t="str">
        <f t="shared" ref="K1512" si="7908">IF(AND($J1510="",$J1511=""),"",$J1510-$J1511)</f>
        <v/>
      </c>
      <c r="L1512" s="43" t="s">
        <v>6</v>
      </c>
      <c r="M1512" s="40" t="str">
        <f t="shared" ref="M1512" si="7909">IF(AND($L1510="",$L1511=""),"",$L1510-$L1511)</f>
        <v/>
      </c>
      <c r="N1512" s="92"/>
      <c r="O1512" s="90"/>
      <c r="P1512" s="119"/>
      <c r="Q1512" s="103"/>
      <c r="R1512" s="103"/>
      <c r="S1512" s="112"/>
      <c r="U1512" s="16"/>
      <c r="V1512" s="16"/>
      <c r="W1512" s="16"/>
      <c r="X1512" s="16"/>
    </row>
    <row r="1513" spans="1:24" ht="15" thickTop="1" thickBot="1" x14ac:dyDescent="0.2">
      <c r="A1513" s="108"/>
      <c r="B1513" s="62" t="s">
        <v>18</v>
      </c>
      <c r="C1513" s="63"/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4"/>
      <c r="P1513" s="44" t="str">
        <f t="shared" ref="P1513" si="7910">IF(AND($P1507="",$P1510=""),"",SUM($P1507:$P1510))</f>
        <v/>
      </c>
      <c r="Q1513" s="45" t="str">
        <f t="shared" ref="Q1513" si="7911">IF(AND(Q1507="",Q1510=""),"",SUM(Q1507:Q1510))</f>
        <v/>
      </c>
      <c r="R1513" s="45" t="str">
        <f t="shared" ref="R1513" si="7912">IF(AND($R1507="",$R1510=""),"",SUM($R1507:$R1510))</f>
        <v/>
      </c>
      <c r="S1513" s="46" t="str">
        <f t="shared" ref="S1513" si="7913">IF(AND($P1513="",$Q1513="",$R1513=""),"",SUM($P1513:$R1513))</f>
        <v/>
      </c>
      <c r="T1513" s="52">
        <v>215</v>
      </c>
      <c r="U1513" s="53" t="str">
        <f t="shared" ref="U1513" si="7914">P1513</f>
        <v/>
      </c>
      <c r="V1513" s="53" t="str">
        <f t="shared" ref="V1513" si="7915">Q1513</f>
        <v/>
      </c>
      <c r="W1513" s="53" t="str">
        <f t="shared" ref="W1513" si="7916">R1513</f>
        <v/>
      </c>
      <c r="X1513" s="53" t="str">
        <f t="shared" ref="X1513" si="7917">S1513</f>
        <v/>
      </c>
    </row>
    <row r="1514" spans="1:24" ht="14.25" thickBot="1" x14ac:dyDescent="0.2">
      <c r="A1514" s="106" t="str" cm="1">
        <f t="array" aca="1" ref="A1514" ca="1">IF($B1514="","",IF(ISNUMBER(OFFSET(INDIRECT(ADDRESS(ROW(),COLUMN())),-7,0)),OFFSET(INDIRECT(ADDRESS(ROW(),COLUMN())),-7,0)+1,1))</f>
        <v/>
      </c>
      <c r="B1514" s="65"/>
      <c r="C1514" s="31"/>
      <c r="D1514" s="20" t="s">
        <v>31</v>
      </c>
      <c r="E1514" s="94" t="s">
        <v>30</v>
      </c>
      <c r="F1514" s="21" t="s">
        <v>1</v>
      </c>
      <c r="G1514" s="25"/>
      <c r="H1514" s="99" t="str">
        <f t="shared" ref="H1514" si="7918">IF($G1514="","",IF($E1514=1,ROUNDDOWN($G1514*7.4/1000,0),ROUNDDOWN($G1514*6/1000,0)))</f>
        <v/>
      </c>
      <c r="I1514" s="101"/>
      <c r="J1514" s="99" t="str">
        <f t="shared" ref="J1514" si="7919">IF($G1514="","",ROUNDDOWN($G1514*2/1000,0))</f>
        <v/>
      </c>
      <c r="K1514" s="101"/>
      <c r="L1514" s="99" t="str">
        <f t="shared" ref="L1514" si="7920">IF(G1514="","",ROUNDDOWN($G1514*2/1000,0))</f>
        <v/>
      </c>
      <c r="M1514" s="100"/>
      <c r="N1514" s="91" t="str">
        <f t="shared" ref="N1514" si="7921">IF(AND($C1514="",$C1516=""),"",ABS($C1514-$C1516)+1)</f>
        <v/>
      </c>
      <c r="O1514" s="120" t="str">
        <f t="shared" ref="O1514" si="7922">REPLACE($O$7,1,2,"差１")</f>
        <v>差１</v>
      </c>
      <c r="P1514" s="113" t="str">
        <f t="shared" ref="P1514" si="7923">IF($I1516="","",$I1516*$N1514)</f>
        <v/>
      </c>
      <c r="Q1514" s="102" t="str">
        <f t="shared" ref="Q1514" si="7924">IF($K1516="","",$K1516*$N1514)</f>
        <v/>
      </c>
      <c r="R1514" s="102" t="str">
        <f t="shared" ref="R1514" si="7925">IF($M1516="","",$M1516*$N1514)</f>
        <v/>
      </c>
      <c r="S1514" s="111"/>
      <c r="U1514" s="16"/>
      <c r="V1514" s="16"/>
      <c r="W1514" s="16"/>
      <c r="X1514" s="16"/>
    </row>
    <row r="1515" spans="1:24" ht="14.25" thickBot="1" x14ac:dyDescent="0.2">
      <c r="A1515" s="107"/>
      <c r="B1515" s="65"/>
      <c r="C1515" s="116" t="s">
        <v>11</v>
      </c>
      <c r="D1515" s="117"/>
      <c r="E1515" s="95"/>
      <c r="F1515" s="33" t="s">
        <v>2</v>
      </c>
      <c r="G1515" s="26"/>
      <c r="H1515" s="97" t="str">
        <f t="shared" ref="H1515" si="7926">IF($G1515="","",IF($E1514=1,ROUNDDOWN($G1515*7.4/1000,0),ROUNDDOWN($G1515*6/1000,0)))</f>
        <v/>
      </c>
      <c r="I1515" s="98"/>
      <c r="J1515" s="97" t="str">
        <f t="shared" ref="J1515" si="7927">IF(G1515="","",ROUNDDOWN(G1515*2/1000,0))</f>
        <v/>
      </c>
      <c r="K1515" s="98"/>
      <c r="L1515" s="97" t="str">
        <f t="shared" ref="L1515" si="7928">IF($G1515="","",ROUNDDOWN($G1515*2/1000,0))</f>
        <v/>
      </c>
      <c r="M1515" s="105"/>
      <c r="N1515" s="92"/>
      <c r="O1515" s="120"/>
      <c r="P1515" s="114"/>
      <c r="Q1515" s="103"/>
      <c r="R1515" s="103"/>
      <c r="S1515" s="111"/>
      <c r="U1515" s="16"/>
      <c r="V1515" s="16"/>
      <c r="W1515" s="16"/>
      <c r="X1515" s="16"/>
    </row>
    <row r="1516" spans="1:24" ht="14.25" thickBot="1" x14ac:dyDescent="0.2">
      <c r="A1516" s="107"/>
      <c r="B1516" s="65"/>
      <c r="C1516" s="34"/>
      <c r="D1516" s="22" t="s">
        <v>31</v>
      </c>
      <c r="E1516" s="96"/>
      <c r="F1516" s="23" t="str">
        <f t="shared" ref="F1516" si="7929">$O$9</f>
        <v>差１</v>
      </c>
      <c r="G1516" s="7" t="str">
        <f t="shared" ref="G1516" si="7930">IF(AND($G1514="",$G1515="",""),"",$G1514-$G1515)</f>
        <v/>
      </c>
      <c r="H1516" s="8" t="s">
        <v>4</v>
      </c>
      <c r="I1516" s="9" t="str">
        <f t="shared" ref="I1516" si="7931">IF(AND($H1514="",$H1515=""),"",$H1514-$H1515)</f>
        <v/>
      </c>
      <c r="J1516" s="8" t="s">
        <v>5</v>
      </c>
      <c r="K1516" s="9" t="str">
        <f t="shared" ref="K1516" si="7932">IF(AND($J1514="",$J1515=""),"",$J1514-$J1515)</f>
        <v/>
      </c>
      <c r="L1516" s="10" t="s">
        <v>6</v>
      </c>
      <c r="M1516" s="7" t="str">
        <f t="shared" ref="M1516" si="7933">IF(AND($L1514="",$L1515=""),"",$L1514-$L1515)</f>
        <v/>
      </c>
      <c r="N1516" s="93"/>
      <c r="O1516" s="120"/>
      <c r="P1516" s="115"/>
      <c r="Q1516" s="104"/>
      <c r="R1516" s="104"/>
      <c r="S1516" s="111"/>
      <c r="U1516" s="16"/>
      <c r="V1516" s="16"/>
      <c r="W1516" s="16"/>
      <c r="X1516" s="16"/>
    </row>
    <row r="1517" spans="1:24" ht="14.25" thickBot="1" x14ac:dyDescent="0.2">
      <c r="A1517" s="107"/>
      <c r="B1517" s="66"/>
      <c r="C1517" s="31"/>
      <c r="D1517" s="20" t="s">
        <v>31</v>
      </c>
      <c r="E1517" s="94"/>
      <c r="F1517" s="24" t="s">
        <v>1</v>
      </c>
      <c r="G1517" s="26"/>
      <c r="H1517" s="86" t="str">
        <f t="shared" ref="H1517" si="7934">IF($G1517="","",IF($E1517=1,ROUNDDOWN($G1517*7.4/1000,0),ROUNDDOWN($G1517*6/1000,0)))</f>
        <v/>
      </c>
      <c r="I1517" s="87"/>
      <c r="J1517" s="86" t="str">
        <f t="shared" ref="J1517:J1518" si="7935">IF($G1517="","",ROUNDDOWN($G1517*2/1000,0))</f>
        <v/>
      </c>
      <c r="K1517" s="87"/>
      <c r="L1517" s="86" t="str">
        <f t="shared" ref="L1517:L1518" si="7936">IF($G1517="","",ROUNDDOWN($G1517*2/1000,0))</f>
        <v/>
      </c>
      <c r="M1517" s="88"/>
      <c r="N1517" s="91" t="str">
        <f t="shared" ref="N1517" si="7937">IF(AND($C1517="",$C1519=""),"",ABS($C1517-$C1519)+1)</f>
        <v/>
      </c>
      <c r="O1517" s="89" t="str">
        <f t="shared" ref="O1517" si="7938">REPLACE($O$7,1,2,"差２")</f>
        <v>差２</v>
      </c>
      <c r="P1517" s="118" t="str">
        <f t="shared" ref="P1517" si="7939">IF($I1519="","",$I1519*$N1517)</f>
        <v/>
      </c>
      <c r="Q1517" s="102" t="str">
        <f t="shared" ref="Q1517:R1517" si="7940">IF($G1519="","",$G1519*$N1517)</f>
        <v/>
      </c>
      <c r="R1517" s="102" t="str">
        <f t="shared" si="7940"/>
        <v/>
      </c>
      <c r="S1517" s="111"/>
      <c r="U1517" s="16"/>
      <c r="V1517" s="16"/>
      <c r="W1517" s="16"/>
      <c r="X1517" s="16"/>
    </row>
    <row r="1518" spans="1:24" ht="14.25" thickBot="1" x14ac:dyDescent="0.2">
      <c r="A1518" s="107"/>
      <c r="B1518" s="67"/>
      <c r="C1518" s="116" t="s">
        <v>11</v>
      </c>
      <c r="D1518" s="117"/>
      <c r="E1518" s="95"/>
      <c r="F1518" s="33" t="s">
        <v>2</v>
      </c>
      <c r="G1518" s="26"/>
      <c r="H1518" s="97" t="str">
        <f t="shared" ref="H1518" si="7941">IF($G1517="","",IF($E1517=1,ROUNDDOWN($G1518*7.4/1000,0),ROUNDDOWN($G1518*6/1000,0)))</f>
        <v/>
      </c>
      <c r="I1518" s="98"/>
      <c r="J1518" s="97" t="str">
        <f t="shared" si="7935"/>
        <v/>
      </c>
      <c r="K1518" s="98"/>
      <c r="L1518" s="97" t="str">
        <f t="shared" si="7936"/>
        <v/>
      </c>
      <c r="M1518" s="105"/>
      <c r="N1518" s="92"/>
      <c r="O1518" s="89"/>
      <c r="P1518" s="119"/>
      <c r="Q1518" s="103"/>
      <c r="R1518" s="103"/>
      <c r="S1518" s="111"/>
      <c r="U1518" s="16"/>
      <c r="V1518" s="16"/>
      <c r="W1518" s="16"/>
      <c r="X1518" s="16"/>
    </row>
    <row r="1519" spans="1:24" ht="14.25" thickBot="1" x14ac:dyDescent="0.2">
      <c r="A1519" s="107"/>
      <c r="B1519" s="67"/>
      <c r="C1519" s="37"/>
      <c r="D1519" s="38" t="s">
        <v>31</v>
      </c>
      <c r="E1519" s="96"/>
      <c r="F1519" s="39" t="str">
        <f t="shared" ref="F1519" si="7942">$O$12</f>
        <v>差２</v>
      </c>
      <c r="G1519" s="40" t="str">
        <f t="shared" ref="G1519" si="7943">IF(AND($G1517="",$G1518=""),"",$G1517-$G1518)</f>
        <v/>
      </c>
      <c r="H1519" s="41" t="s">
        <v>4</v>
      </c>
      <c r="I1519" s="42" t="str">
        <f t="shared" ref="I1519" si="7944">IF(AND($H1517="",$H1518=""),"",$H1517-$H1518)</f>
        <v/>
      </c>
      <c r="J1519" s="41" t="s">
        <v>5</v>
      </c>
      <c r="K1519" s="42" t="str">
        <f t="shared" ref="K1519" si="7945">IF(AND($J1517="",$J1518=""),"",$J1517-$J1518)</f>
        <v/>
      </c>
      <c r="L1519" s="43" t="s">
        <v>6</v>
      </c>
      <c r="M1519" s="40" t="str">
        <f t="shared" ref="M1519" si="7946">IF(AND($L1517="",$L1518=""),"",$L1517-$L1518)</f>
        <v/>
      </c>
      <c r="N1519" s="92"/>
      <c r="O1519" s="90"/>
      <c r="P1519" s="119"/>
      <c r="Q1519" s="103"/>
      <c r="R1519" s="103"/>
      <c r="S1519" s="112"/>
      <c r="U1519" s="16"/>
      <c r="V1519" s="16"/>
      <c r="W1519" s="16"/>
      <c r="X1519" s="16"/>
    </row>
    <row r="1520" spans="1:24" ht="15" thickTop="1" thickBot="1" x14ac:dyDescent="0.2">
      <c r="A1520" s="108"/>
      <c r="B1520" s="62" t="s">
        <v>18</v>
      </c>
      <c r="C1520" s="63"/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4"/>
      <c r="P1520" s="44" t="str">
        <f t="shared" ref="P1520" si="7947">IF(AND($P1514="",$P1517=""),"",SUM($P1514:$P1517))</f>
        <v/>
      </c>
      <c r="Q1520" s="45" t="str">
        <f t="shared" ref="Q1520" si="7948">IF(AND(Q1514="",Q1517=""),"",SUM(Q1514:Q1517))</f>
        <v/>
      </c>
      <c r="R1520" s="45" t="str">
        <f t="shared" ref="R1520" si="7949">IF(AND($R1514="",$R1517=""),"",SUM($R1514:$R1517))</f>
        <v/>
      </c>
      <c r="S1520" s="46" t="str">
        <f t="shared" ref="S1520" si="7950">IF(AND($P1520="",$Q1520="",$R1520=""),"",SUM($P1520:$R1520))</f>
        <v/>
      </c>
      <c r="T1520" s="52">
        <v>216</v>
      </c>
      <c r="U1520" s="53" t="str">
        <f t="shared" ref="U1520" si="7951">P1520</f>
        <v/>
      </c>
      <c r="V1520" s="53" t="str">
        <f t="shared" ref="V1520" si="7952">Q1520</f>
        <v/>
      </c>
      <c r="W1520" s="53" t="str">
        <f t="shared" ref="W1520" si="7953">R1520</f>
        <v/>
      </c>
      <c r="X1520" s="53" t="str">
        <f t="shared" ref="X1520" si="7954">S1520</f>
        <v/>
      </c>
    </row>
    <row r="1521" spans="1:24" ht="14.25" thickBot="1" x14ac:dyDescent="0.2">
      <c r="A1521" s="106" t="str" cm="1">
        <f t="array" aca="1" ref="A1521" ca="1">IF($B1521="","",IF(ISNUMBER(OFFSET(INDIRECT(ADDRESS(ROW(),COLUMN())),-7,0)),OFFSET(INDIRECT(ADDRESS(ROW(),COLUMN())),-7,0)+1,1))</f>
        <v/>
      </c>
      <c r="B1521" s="65"/>
      <c r="C1521" s="31"/>
      <c r="D1521" s="20" t="s">
        <v>31</v>
      </c>
      <c r="E1521" s="94" t="s">
        <v>30</v>
      </c>
      <c r="F1521" s="21" t="s">
        <v>1</v>
      </c>
      <c r="G1521" s="25"/>
      <c r="H1521" s="99" t="str">
        <f t="shared" ref="H1521" si="7955">IF($G1521="","",IF($E1521=1,ROUNDDOWN($G1521*7.4/1000,0),ROUNDDOWN($G1521*6/1000,0)))</f>
        <v/>
      </c>
      <c r="I1521" s="101"/>
      <c r="J1521" s="99" t="str">
        <f t="shared" ref="J1521" si="7956">IF($G1521="","",ROUNDDOWN($G1521*2/1000,0))</f>
        <v/>
      </c>
      <c r="K1521" s="101"/>
      <c r="L1521" s="99" t="str">
        <f t="shared" ref="L1521" si="7957">IF(G1521="","",ROUNDDOWN($G1521*2/1000,0))</f>
        <v/>
      </c>
      <c r="M1521" s="100"/>
      <c r="N1521" s="91" t="str">
        <f t="shared" ref="N1521" si="7958">IF(AND($C1521="",$C1523=""),"",ABS($C1521-$C1523)+1)</f>
        <v/>
      </c>
      <c r="O1521" s="120" t="str">
        <f t="shared" ref="O1521" si="7959">REPLACE($O$7,1,2,"差１")</f>
        <v>差１</v>
      </c>
      <c r="P1521" s="113" t="str">
        <f t="shared" ref="P1521" si="7960">IF($I1523="","",$I1523*$N1521)</f>
        <v/>
      </c>
      <c r="Q1521" s="102" t="str">
        <f t="shared" ref="Q1521" si="7961">IF($K1523="","",$K1523*$N1521)</f>
        <v/>
      </c>
      <c r="R1521" s="102" t="str">
        <f t="shared" ref="R1521" si="7962">IF($M1523="","",$M1523*$N1521)</f>
        <v/>
      </c>
      <c r="S1521" s="111"/>
      <c r="U1521" s="16"/>
      <c r="V1521" s="16"/>
      <c r="W1521" s="16"/>
      <c r="X1521" s="16"/>
    </row>
    <row r="1522" spans="1:24" ht="14.25" thickBot="1" x14ac:dyDescent="0.2">
      <c r="A1522" s="107"/>
      <c r="B1522" s="65"/>
      <c r="C1522" s="116" t="s">
        <v>11</v>
      </c>
      <c r="D1522" s="117"/>
      <c r="E1522" s="95"/>
      <c r="F1522" s="33" t="s">
        <v>2</v>
      </c>
      <c r="G1522" s="26"/>
      <c r="H1522" s="97" t="str">
        <f t="shared" ref="H1522" si="7963">IF($G1522="","",IF($E1521=1,ROUNDDOWN($G1522*7.4/1000,0),ROUNDDOWN($G1522*6/1000,0)))</f>
        <v/>
      </c>
      <c r="I1522" s="98"/>
      <c r="J1522" s="97" t="str">
        <f t="shared" ref="J1522" si="7964">IF(G1522="","",ROUNDDOWN(G1522*2/1000,0))</f>
        <v/>
      </c>
      <c r="K1522" s="98"/>
      <c r="L1522" s="97" t="str">
        <f t="shared" ref="L1522" si="7965">IF($G1522="","",ROUNDDOWN($G1522*2/1000,0))</f>
        <v/>
      </c>
      <c r="M1522" s="105"/>
      <c r="N1522" s="92"/>
      <c r="O1522" s="120"/>
      <c r="P1522" s="114"/>
      <c r="Q1522" s="103"/>
      <c r="R1522" s="103"/>
      <c r="S1522" s="111"/>
      <c r="U1522" s="16"/>
      <c r="V1522" s="16"/>
      <c r="W1522" s="16"/>
      <c r="X1522" s="16"/>
    </row>
    <row r="1523" spans="1:24" ht="14.25" thickBot="1" x14ac:dyDescent="0.2">
      <c r="A1523" s="107"/>
      <c r="B1523" s="65"/>
      <c r="C1523" s="34"/>
      <c r="D1523" s="22" t="s">
        <v>31</v>
      </c>
      <c r="E1523" s="96"/>
      <c r="F1523" s="23" t="str">
        <f t="shared" ref="F1523" si="7966">$O$9</f>
        <v>差１</v>
      </c>
      <c r="G1523" s="7" t="str">
        <f t="shared" ref="G1523" si="7967">IF(AND($G1521="",$G1522="",""),"",$G1521-$G1522)</f>
        <v/>
      </c>
      <c r="H1523" s="8" t="s">
        <v>4</v>
      </c>
      <c r="I1523" s="9" t="str">
        <f t="shared" ref="I1523" si="7968">IF(AND($H1521="",$H1522=""),"",$H1521-$H1522)</f>
        <v/>
      </c>
      <c r="J1523" s="8" t="s">
        <v>5</v>
      </c>
      <c r="K1523" s="9" t="str">
        <f t="shared" ref="K1523" si="7969">IF(AND($J1521="",$J1522=""),"",$J1521-$J1522)</f>
        <v/>
      </c>
      <c r="L1523" s="10" t="s">
        <v>6</v>
      </c>
      <c r="M1523" s="7" t="str">
        <f t="shared" ref="M1523" si="7970">IF(AND($L1521="",$L1522=""),"",$L1521-$L1522)</f>
        <v/>
      </c>
      <c r="N1523" s="93"/>
      <c r="O1523" s="120"/>
      <c r="P1523" s="115"/>
      <c r="Q1523" s="104"/>
      <c r="R1523" s="104"/>
      <c r="S1523" s="111"/>
      <c r="U1523" s="16"/>
      <c r="V1523" s="16"/>
      <c r="W1523" s="16"/>
      <c r="X1523" s="16"/>
    </row>
    <row r="1524" spans="1:24" ht="14.25" thickBot="1" x14ac:dyDescent="0.2">
      <c r="A1524" s="107"/>
      <c r="B1524" s="66"/>
      <c r="C1524" s="31"/>
      <c r="D1524" s="20" t="s">
        <v>31</v>
      </c>
      <c r="E1524" s="94"/>
      <c r="F1524" s="24" t="s">
        <v>1</v>
      </c>
      <c r="G1524" s="26"/>
      <c r="H1524" s="86" t="str">
        <f t="shared" ref="H1524" si="7971">IF($G1524="","",IF($E1524=1,ROUNDDOWN($G1524*7.4/1000,0),ROUNDDOWN($G1524*6/1000,0)))</f>
        <v/>
      </c>
      <c r="I1524" s="87"/>
      <c r="J1524" s="86" t="str">
        <f t="shared" ref="J1524:J1525" si="7972">IF($G1524="","",ROUNDDOWN($G1524*2/1000,0))</f>
        <v/>
      </c>
      <c r="K1524" s="87"/>
      <c r="L1524" s="86" t="str">
        <f t="shared" ref="L1524:L1525" si="7973">IF($G1524="","",ROUNDDOWN($G1524*2/1000,0))</f>
        <v/>
      </c>
      <c r="M1524" s="88"/>
      <c r="N1524" s="91" t="str">
        <f t="shared" ref="N1524" si="7974">IF(AND($C1524="",$C1526=""),"",ABS($C1524-$C1526)+1)</f>
        <v/>
      </c>
      <c r="O1524" s="89" t="str">
        <f t="shared" ref="O1524" si="7975">REPLACE($O$7,1,2,"差２")</f>
        <v>差２</v>
      </c>
      <c r="P1524" s="118" t="str">
        <f t="shared" ref="P1524" si="7976">IF($I1526="","",$I1526*$N1524)</f>
        <v/>
      </c>
      <c r="Q1524" s="102" t="str">
        <f t="shared" ref="Q1524:R1524" si="7977">IF($G1526="","",$G1526*$N1524)</f>
        <v/>
      </c>
      <c r="R1524" s="102" t="str">
        <f t="shared" si="7977"/>
        <v/>
      </c>
      <c r="S1524" s="111"/>
      <c r="U1524" s="16"/>
      <c r="V1524" s="16"/>
      <c r="W1524" s="16"/>
      <c r="X1524" s="16"/>
    </row>
    <row r="1525" spans="1:24" ht="14.25" thickBot="1" x14ac:dyDescent="0.2">
      <c r="A1525" s="107"/>
      <c r="B1525" s="67"/>
      <c r="C1525" s="116" t="s">
        <v>11</v>
      </c>
      <c r="D1525" s="117"/>
      <c r="E1525" s="95"/>
      <c r="F1525" s="33" t="s">
        <v>2</v>
      </c>
      <c r="G1525" s="26"/>
      <c r="H1525" s="97" t="str">
        <f t="shared" ref="H1525" si="7978">IF($G1524="","",IF($E1524=1,ROUNDDOWN($G1525*7.4/1000,0),ROUNDDOWN($G1525*6/1000,0)))</f>
        <v/>
      </c>
      <c r="I1525" s="98"/>
      <c r="J1525" s="97" t="str">
        <f t="shared" si="7972"/>
        <v/>
      </c>
      <c r="K1525" s="98"/>
      <c r="L1525" s="97" t="str">
        <f t="shared" si="7973"/>
        <v/>
      </c>
      <c r="M1525" s="105"/>
      <c r="N1525" s="92"/>
      <c r="O1525" s="89"/>
      <c r="P1525" s="119"/>
      <c r="Q1525" s="103"/>
      <c r="R1525" s="103"/>
      <c r="S1525" s="111"/>
      <c r="U1525" s="16"/>
      <c r="V1525" s="16"/>
      <c r="W1525" s="16"/>
      <c r="X1525" s="16"/>
    </row>
    <row r="1526" spans="1:24" ht="14.25" thickBot="1" x14ac:dyDescent="0.2">
      <c r="A1526" s="107"/>
      <c r="B1526" s="67"/>
      <c r="C1526" s="37"/>
      <c r="D1526" s="38" t="s">
        <v>31</v>
      </c>
      <c r="E1526" s="96"/>
      <c r="F1526" s="39" t="str">
        <f t="shared" ref="F1526" si="7979">$O$12</f>
        <v>差２</v>
      </c>
      <c r="G1526" s="40" t="str">
        <f t="shared" ref="G1526" si="7980">IF(AND($G1524="",$G1525=""),"",$G1524-$G1525)</f>
        <v/>
      </c>
      <c r="H1526" s="41" t="s">
        <v>4</v>
      </c>
      <c r="I1526" s="42" t="str">
        <f t="shared" ref="I1526" si="7981">IF(AND($H1524="",$H1525=""),"",$H1524-$H1525)</f>
        <v/>
      </c>
      <c r="J1526" s="41" t="s">
        <v>5</v>
      </c>
      <c r="K1526" s="42" t="str">
        <f t="shared" ref="K1526" si="7982">IF(AND($J1524="",$J1525=""),"",$J1524-$J1525)</f>
        <v/>
      </c>
      <c r="L1526" s="43" t="s">
        <v>6</v>
      </c>
      <c r="M1526" s="40" t="str">
        <f t="shared" ref="M1526" si="7983">IF(AND($L1524="",$L1525=""),"",$L1524-$L1525)</f>
        <v/>
      </c>
      <c r="N1526" s="92"/>
      <c r="O1526" s="90"/>
      <c r="P1526" s="119"/>
      <c r="Q1526" s="103"/>
      <c r="R1526" s="103"/>
      <c r="S1526" s="112"/>
      <c r="U1526" s="16"/>
      <c r="V1526" s="16"/>
      <c r="W1526" s="16"/>
      <c r="X1526" s="16"/>
    </row>
    <row r="1527" spans="1:24" ht="15" thickTop="1" thickBot="1" x14ac:dyDescent="0.2">
      <c r="A1527" s="108"/>
      <c r="B1527" s="62" t="s">
        <v>18</v>
      </c>
      <c r="C1527" s="63"/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4"/>
      <c r="P1527" s="44" t="str">
        <f t="shared" ref="P1527" si="7984">IF(AND($P1521="",$P1524=""),"",SUM($P1521:$P1524))</f>
        <v/>
      </c>
      <c r="Q1527" s="45" t="str">
        <f t="shared" ref="Q1527" si="7985">IF(AND(Q1521="",Q1524=""),"",SUM(Q1521:Q1524))</f>
        <v/>
      </c>
      <c r="R1527" s="45" t="str">
        <f t="shared" ref="R1527" si="7986">IF(AND($R1521="",$R1524=""),"",SUM($R1521:$R1524))</f>
        <v/>
      </c>
      <c r="S1527" s="46" t="str">
        <f t="shared" ref="S1527" si="7987">IF(AND($P1527="",$Q1527="",$R1527=""),"",SUM($P1527:$R1527))</f>
        <v/>
      </c>
      <c r="T1527" s="52">
        <v>217</v>
      </c>
      <c r="U1527" s="53" t="str">
        <f t="shared" ref="U1527" si="7988">P1527</f>
        <v/>
      </c>
      <c r="V1527" s="53" t="str">
        <f t="shared" ref="V1527" si="7989">Q1527</f>
        <v/>
      </c>
      <c r="W1527" s="53" t="str">
        <f t="shared" ref="W1527" si="7990">R1527</f>
        <v/>
      </c>
      <c r="X1527" s="53" t="str">
        <f t="shared" ref="X1527" si="7991">S1527</f>
        <v/>
      </c>
    </row>
    <row r="1528" spans="1:24" ht="14.25" thickBot="1" x14ac:dyDescent="0.2">
      <c r="A1528" s="106" t="str" cm="1">
        <f t="array" aca="1" ref="A1528" ca="1">IF($B1528="","",IF(ISNUMBER(OFFSET(INDIRECT(ADDRESS(ROW(),COLUMN())),-7,0)),OFFSET(INDIRECT(ADDRESS(ROW(),COLUMN())),-7,0)+1,1))</f>
        <v/>
      </c>
      <c r="B1528" s="65"/>
      <c r="C1528" s="31"/>
      <c r="D1528" s="20" t="s">
        <v>31</v>
      </c>
      <c r="E1528" s="94" t="s">
        <v>30</v>
      </c>
      <c r="F1528" s="21" t="s">
        <v>1</v>
      </c>
      <c r="G1528" s="25"/>
      <c r="H1528" s="99" t="str">
        <f t="shared" ref="H1528" si="7992">IF($G1528="","",IF($E1528=1,ROUNDDOWN($G1528*7.4/1000,0),ROUNDDOWN($G1528*6/1000,0)))</f>
        <v/>
      </c>
      <c r="I1528" s="101"/>
      <c r="J1528" s="99" t="str">
        <f t="shared" ref="J1528" si="7993">IF($G1528="","",ROUNDDOWN($G1528*2/1000,0))</f>
        <v/>
      </c>
      <c r="K1528" s="101"/>
      <c r="L1528" s="99" t="str">
        <f t="shared" ref="L1528" si="7994">IF(G1528="","",ROUNDDOWN($G1528*2/1000,0))</f>
        <v/>
      </c>
      <c r="M1528" s="100"/>
      <c r="N1528" s="91" t="str">
        <f t="shared" ref="N1528" si="7995">IF(AND($C1528="",$C1530=""),"",ABS($C1528-$C1530)+1)</f>
        <v/>
      </c>
      <c r="O1528" s="120" t="str">
        <f t="shared" ref="O1528" si="7996">REPLACE($O$7,1,2,"差１")</f>
        <v>差１</v>
      </c>
      <c r="P1528" s="113" t="str">
        <f t="shared" ref="P1528" si="7997">IF($I1530="","",$I1530*$N1528)</f>
        <v/>
      </c>
      <c r="Q1528" s="102" t="str">
        <f t="shared" ref="Q1528" si="7998">IF($K1530="","",$K1530*$N1528)</f>
        <v/>
      </c>
      <c r="R1528" s="102" t="str">
        <f t="shared" ref="R1528" si="7999">IF($M1530="","",$M1530*$N1528)</f>
        <v/>
      </c>
      <c r="S1528" s="111"/>
      <c r="U1528" s="16"/>
      <c r="V1528" s="16"/>
      <c r="W1528" s="16"/>
      <c r="X1528" s="16"/>
    </row>
    <row r="1529" spans="1:24" ht="14.25" thickBot="1" x14ac:dyDescent="0.2">
      <c r="A1529" s="107"/>
      <c r="B1529" s="65"/>
      <c r="C1529" s="116" t="s">
        <v>11</v>
      </c>
      <c r="D1529" s="117"/>
      <c r="E1529" s="95"/>
      <c r="F1529" s="33" t="s">
        <v>2</v>
      </c>
      <c r="G1529" s="26"/>
      <c r="H1529" s="97" t="str">
        <f t="shared" ref="H1529" si="8000">IF($G1529="","",IF($E1528=1,ROUNDDOWN($G1529*7.4/1000,0),ROUNDDOWN($G1529*6/1000,0)))</f>
        <v/>
      </c>
      <c r="I1529" s="98"/>
      <c r="J1529" s="97" t="str">
        <f t="shared" ref="J1529" si="8001">IF(G1529="","",ROUNDDOWN(G1529*2/1000,0))</f>
        <v/>
      </c>
      <c r="K1529" s="98"/>
      <c r="L1529" s="97" t="str">
        <f t="shared" ref="L1529" si="8002">IF($G1529="","",ROUNDDOWN($G1529*2/1000,0))</f>
        <v/>
      </c>
      <c r="M1529" s="105"/>
      <c r="N1529" s="92"/>
      <c r="O1529" s="120"/>
      <c r="P1529" s="114"/>
      <c r="Q1529" s="103"/>
      <c r="R1529" s="103"/>
      <c r="S1529" s="111"/>
      <c r="U1529" s="16"/>
      <c r="V1529" s="16"/>
      <c r="W1529" s="16"/>
      <c r="X1529" s="16"/>
    </row>
    <row r="1530" spans="1:24" ht="14.25" thickBot="1" x14ac:dyDescent="0.2">
      <c r="A1530" s="107"/>
      <c r="B1530" s="65"/>
      <c r="C1530" s="34"/>
      <c r="D1530" s="22" t="s">
        <v>31</v>
      </c>
      <c r="E1530" s="96"/>
      <c r="F1530" s="23" t="str">
        <f t="shared" ref="F1530" si="8003">$O$9</f>
        <v>差１</v>
      </c>
      <c r="G1530" s="7" t="str">
        <f t="shared" ref="G1530" si="8004">IF(AND($G1528="",$G1529="",""),"",$G1528-$G1529)</f>
        <v/>
      </c>
      <c r="H1530" s="8" t="s">
        <v>4</v>
      </c>
      <c r="I1530" s="9" t="str">
        <f t="shared" ref="I1530" si="8005">IF(AND($H1528="",$H1529=""),"",$H1528-$H1529)</f>
        <v/>
      </c>
      <c r="J1530" s="8" t="s">
        <v>5</v>
      </c>
      <c r="K1530" s="9" t="str">
        <f t="shared" ref="K1530" si="8006">IF(AND($J1528="",$J1529=""),"",$J1528-$J1529)</f>
        <v/>
      </c>
      <c r="L1530" s="10" t="s">
        <v>6</v>
      </c>
      <c r="M1530" s="7" t="str">
        <f t="shared" ref="M1530" si="8007">IF(AND($L1528="",$L1529=""),"",$L1528-$L1529)</f>
        <v/>
      </c>
      <c r="N1530" s="93"/>
      <c r="O1530" s="120"/>
      <c r="P1530" s="115"/>
      <c r="Q1530" s="104"/>
      <c r="R1530" s="104"/>
      <c r="S1530" s="111"/>
      <c r="U1530" s="16"/>
      <c r="V1530" s="16"/>
      <c r="W1530" s="16"/>
      <c r="X1530" s="16"/>
    </row>
    <row r="1531" spans="1:24" ht="14.25" thickBot="1" x14ac:dyDescent="0.2">
      <c r="A1531" s="107"/>
      <c r="B1531" s="66"/>
      <c r="C1531" s="31"/>
      <c r="D1531" s="20" t="s">
        <v>31</v>
      </c>
      <c r="E1531" s="94"/>
      <c r="F1531" s="24" t="s">
        <v>1</v>
      </c>
      <c r="G1531" s="26"/>
      <c r="H1531" s="86" t="str">
        <f t="shared" ref="H1531" si="8008">IF($G1531="","",IF($E1531=1,ROUNDDOWN($G1531*7.4/1000,0),ROUNDDOWN($G1531*6/1000,0)))</f>
        <v/>
      </c>
      <c r="I1531" s="87"/>
      <c r="J1531" s="86" t="str">
        <f t="shared" ref="J1531:J1532" si="8009">IF($G1531="","",ROUNDDOWN($G1531*2/1000,0))</f>
        <v/>
      </c>
      <c r="K1531" s="87"/>
      <c r="L1531" s="86" t="str">
        <f t="shared" ref="L1531:L1532" si="8010">IF($G1531="","",ROUNDDOWN($G1531*2/1000,0))</f>
        <v/>
      </c>
      <c r="M1531" s="88"/>
      <c r="N1531" s="91" t="str">
        <f t="shared" ref="N1531" si="8011">IF(AND($C1531="",$C1533=""),"",ABS($C1531-$C1533)+1)</f>
        <v/>
      </c>
      <c r="O1531" s="89" t="str">
        <f t="shared" ref="O1531" si="8012">REPLACE($O$7,1,2,"差２")</f>
        <v>差２</v>
      </c>
      <c r="P1531" s="118" t="str">
        <f t="shared" ref="P1531" si="8013">IF($I1533="","",$I1533*$N1531)</f>
        <v/>
      </c>
      <c r="Q1531" s="102" t="str">
        <f t="shared" ref="Q1531:R1531" si="8014">IF($G1533="","",$G1533*$N1531)</f>
        <v/>
      </c>
      <c r="R1531" s="102" t="str">
        <f t="shared" si="8014"/>
        <v/>
      </c>
      <c r="S1531" s="111"/>
      <c r="U1531" s="16"/>
      <c r="V1531" s="16"/>
      <c r="W1531" s="16"/>
      <c r="X1531" s="16"/>
    </row>
    <row r="1532" spans="1:24" ht="14.25" thickBot="1" x14ac:dyDescent="0.2">
      <c r="A1532" s="107"/>
      <c r="B1532" s="67"/>
      <c r="C1532" s="116" t="s">
        <v>11</v>
      </c>
      <c r="D1532" s="117"/>
      <c r="E1532" s="95"/>
      <c r="F1532" s="33" t="s">
        <v>2</v>
      </c>
      <c r="G1532" s="26"/>
      <c r="H1532" s="97" t="str">
        <f t="shared" ref="H1532" si="8015">IF($G1531="","",IF($E1531=1,ROUNDDOWN($G1532*7.4/1000,0),ROUNDDOWN($G1532*6/1000,0)))</f>
        <v/>
      </c>
      <c r="I1532" s="98"/>
      <c r="J1532" s="97" t="str">
        <f t="shared" si="8009"/>
        <v/>
      </c>
      <c r="K1532" s="98"/>
      <c r="L1532" s="97" t="str">
        <f t="shared" si="8010"/>
        <v/>
      </c>
      <c r="M1532" s="105"/>
      <c r="N1532" s="92"/>
      <c r="O1532" s="89"/>
      <c r="P1532" s="119"/>
      <c r="Q1532" s="103"/>
      <c r="R1532" s="103"/>
      <c r="S1532" s="111"/>
      <c r="U1532" s="16"/>
      <c r="V1532" s="16"/>
      <c r="W1532" s="16"/>
      <c r="X1532" s="16"/>
    </row>
    <row r="1533" spans="1:24" ht="14.25" thickBot="1" x14ac:dyDescent="0.2">
      <c r="A1533" s="107"/>
      <c r="B1533" s="67"/>
      <c r="C1533" s="37"/>
      <c r="D1533" s="38" t="s">
        <v>31</v>
      </c>
      <c r="E1533" s="96"/>
      <c r="F1533" s="39" t="str">
        <f t="shared" ref="F1533" si="8016">$O$12</f>
        <v>差２</v>
      </c>
      <c r="G1533" s="40" t="str">
        <f t="shared" ref="G1533" si="8017">IF(AND($G1531="",$G1532=""),"",$G1531-$G1532)</f>
        <v/>
      </c>
      <c r="H1533" s="41" t="s">
        <v>4</v>
      </c>
      <c r="I1533" s="42" t="str">
        <f t="shared" ref="I1533" si="8018">IF(AND($H1531="",$H1532=""),"",$H1531-$H1532)</f>
        <v/>
      </c>
      <c r="J1533" s="41" t="s">
        <v>5</v>
      </c>
      <c r="K1533" s="42" t="str">
        <f t="shared" ref="K1533" si="8019">IF(AND($J1531="",$J1532=""),"",$J1531-$J1532)</f>
        <v/>
      </c>
      <c r="L1533" s="43" t="s">
        <v>6</v>
      </c>
      <c r="M1533" s="40" t="str">
        <f t="shared" ref="M1533" si="8020">IF(AND($L1531="",$L1532=""),"",$L1531-$L1532)</f>
        <v/>
      </c>
      <c r="N1533" s="92"/>
      <c r="O1533" s="90"/>
      <c r="P1533" s="119"/>
      <c r="Q1533" s="103"/>
      <c r="R1533" s="103"/>
      <c r="S1533" s="112"/>
      <c r="U1533" s="16"/>
      <c r="V1533" s="16"/>
      <c r="W1533" s="16"/>
      <c r="X1533" s="16"/>
    </row>
    <row r="1534" spans="1:24" ht="15" thickTop="1" thickBot="1" x14ac:dyDescent="0.2">
      <c r="A1534" s="108"/>
      <c r="B1534" s="62" t="s">
        <v>18</v>
      </c>
      <c r="C1534" s="63"/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4"/>
      <c r="P1534" s="44" t="str">
        <f t="shared" ref="P1534" si="8021">IF(AND($P1528="",$P1531=""),"",SUM($P1528:$P1531))</f>
        <v/>
      </c>
      <c r="Q1534" s="45" t="str">
        <f t="shared" ref="Q1534" si="8022">IF(AND(Q1528="",Q1531=""),"",SUM(Q1528:Q1531))</f>
        <v/>
      </c>
      <c r="R1534" s="45" t="str">
        <f t="shared" ref="R1534" si="8023">IF(AND($R1528="",$R1531=""),"",SUM($R1528:$R1531))</f>
        <v/>
      </c>
      <c r="S1534" s="46" t="str">
        <f t="shared" ref="S1534" si="8024">IF(AND($P1534="",$Q1534="",$R1534=""),"",SUM($P1534:$R1534))</f>
        <v/>
      </c>
      <c r="T1534" s="52">
        <v>218</v>
      </c>
      <c r="U1534" s="53" t="str">
        <f t="shared" ref="U1534" si="8025">P1534</f>
        <v/>
      </c>
      <c r="V1534" s="53" t="str">
        <f t="shared" ref="V1534" si="8026">Q1534</f>
        <v/>
      </c>
      <c r="W1534" s="53" t="str">
        <f t="shared" ref="W1534" si="8027">R1534</f>
        <v/>
      </c>
      <c r="X1534" s="53" t="str">
        <f t="shared" ref="X1534" si="8028">S1534</f>
        <v/>
      </c>
    </row>
    <row r="1535" spans="1:24" ht="14.25" thickBot="1" x14ac:dyDescent="0.2">
      <c r="A1535" s="106" t="str" cm="1">
        <f t="array" aca="1" ref="A1535" ca="1">IF($B1535="","",IF(ISNUMBER(OFFSET(INDIRECT(ADDRESS(ROW(),COLUMN())),-7,0)),OFFSET(INDIRECT(ADDRESS(ROW(),COLUMN())),-7,0)+1,1))</f>
        <v/>
      </c>
      <c r="B1535" s="65"/>
      <c r="C1535" s="31"/>
      <c r="D1535" s="20" t="s">
        <v>31</v>
      </c>
      <c r="E1535" s="94" t="s">
        <v>30</v>
      </c>
      <c r="F1535" s="21" t="s">
        <v>1</v>
      </c>
      <c r="G1535" s="25"/>
      <c r="H1535" s="99" t="str">
        <f t="shared" ref="H1535" si="8029">IF($G1535="","",IF($E1535=1,ROUNDDOWN($G1535*7.4/1000,0),ROUNDDOWN($G1535*6/1000,0)))</f>
        <v/>
      </c>
      <c r="I1535" s="101"/>
      <c r="J1535" s="99" t="str">
        <f t="shared" ref="J1535" si="8030">IF($G1535="","",ROUNDDOWN($G1535*2/1000,0))</f>
        <v/>
      </c>
      <c r="K1535" s="101"/>
      <c r="L1535" s="99" t="str">
        <f t="shared" ref="L1535" si="8031">IF(G1535="","",ROUNDDOWN($G1535*2/1000,0))</f>
        <v/>
      </c>
      <c r="M1535" s="100"/>
      <c r="N1535" s="91" t="str">
        <f t="shared" ref="N1535" si="8032">IF(AND($C1535="",$C1537=""),"",ABS($C1535-$C1537)+1)</f>
        <v/>
      </c>
      <c r="O1535" s="120" t="str">
        <f t="shared" ref="O1535" si="8033">REPLACE($O$7,1,2,"差１")</f>
        <v>差１</v>
      </c>
      <c r="P1535" s="113" t="str">
        <f t="shared" ref="P1535" si="8034">IF($I1537="","",$I1537*$N1535)</f>
        <v/>
      </c>
      <c r="Q1535" s="102" t="str">
        <f t="shared" ref="Q1535" si="8035">IF($K1537="","",$K1537*$N1535)</f>
        <v/>
      </c>
      <c r="R1535" s="102" t="str">
        <f t="shared" ref="R1535" si="8036">IF($M1537="","",$M1537*$N1535)</f>
        <v/>
      </c>
      <c r="S1535" s="111"/>
      <c r="U1535" s="16"/>
      <c r="V1535" s="16"/>
      <c r="W1535" s="16"/>
      <c r="X1535" s="16"/>
    </row>
    <row r="1536" spans="1:24" ht="14.25" thickBot="1" x14ac:dyDescent="0.2">
      <c r="A1536" s="107"/>
      <c r="B1536" s="65"/>
      <c r="C1536" s="116" t="s">
        <v>11</v>
      </c>
      <c r="D1536" s="117"/>
      <c r="E1536" s="95"/>
      <c r="F1536" s="33" t="s">
        <v>2</v>
      </c>
      <c r="G1536" s="26"/>
      <c r="H1536" s="97" t="str">
        <f t="shared" ref="H1536" si="8037">IF($G1536="","",IF($E1535=1,ROUNDDOWN($G1536*7.4/1000,0),ROUNDDOWN($G1536*6/1000,0)))</f>
        <v/>
      </c>
      <c r="I1536" s="98"/>
      <c r="J1536" s="97" t="str">
        <f t="shared" ref="J1536" si="8038">IF(G1536="","",ROUNDDOWN(G1536*2/1000,0))</f>
        <v/>
      </c>
      <c r="K1536" s="98"/>
      <c r="L1536" s="97" t="str">
        <f t="shared" ref="L1536" si="8039">IF($G1536="","",ROUNDDOWN($G1536*2/1000,0))</f>
        <v/>
      </c>
      <c r="M1536" s="105"/>
      <c r="N1536" s="92"/>
      <c r="O1536" s="120"/>
      <c r="P1536" s="114"/>
      <c r="Q1536" s="103"/>
      <c r="R1536" s="103"/>
      <c r="S1536" s="111"/>
      <c r="U1536" s="16"/>
      <c r="V1536" s="16"/>
      <c r="W1536" s="16"/>
      <c r="X1536" s="16"/>
    </row>
    <row r="1537" spans="1:24" ht="14.25" thickBot="1" x14ac:dyDescent="0.2">
      <c r="A1537" s="107"/>
      <c r="B1537" s="65"/>
      <c r="C1537" s="34"/>
      <c r="D1537" s="22" t="s">
        <v>31</v>
      </c>
      <c r="E1537" s="96"/>
      <c r="F1537" s="23" t="str">
        <f t="shared" ref="F1537" si="8040">$O$9</f>
        <v>差１</v>
      </c>
      <c r="G1537" s="7" t="str">
        <f t="shared" ref="G1537" si="8041">IF(AND($G1535="",$G1536="",""),"",$G1535-$G1536)</f>
        <v/>
      </c>
      <c r="H1537" s="8" t="s">
        <v>4</v>
      </c>
      <c r="I1537" s="9" t="str">
        <f t="shared" ref="I1537" si="8042">IF(AND($H1535="",$H1536=""),"",$H1535-$H1536)</f>
        <v/>
      </c>
      <c r="J1537" s="8" t="s">
        <v>5</v>
      </c>
      <c r="K1537" s="9" t="str">
        <f t="shared" ref="K1537" si="8043">IF(AND($J1535="",$J1536=""),"",$J1535-$J1536)</f>
        <v/>
      </c>
      <c r="L1537" s="10" t="s">
        <v>6</v>
      </c>
      <c r="M1537" s="7" t="str">
        <f t="shared" ref="M1537" si="8044">IF(AND($L1535="",$L1536=""),"",$L1535-$L1536)</f>
        <v/>
      </c>
      <c r="N1537" s="93"/>
      <c r="O1537" s="120"/>
      <c r="P1537" s="115"/>
      <c r="Q1537" s="104"/>
      <c r="R1537" s="104"/>
      <c r="S1537" s="111"/>
      <c r="U1537" s="16"/>
      <c r="V1537" s="16"/>
      <c r="W1537" s="16"/>
      <c r="X1537" s="16"/>
    </row>
    <row r="1538" spans="1:24" ht="14.25" thickBot="1" x14ac:dyDescent="0.2">
      <c r="A1538" s="107"/>
      <c r="B1538" s="66"/>
      <c r="C1538" s="31"/>
      <c r="D1538" s="20" t="s">
        <v>31</v>
      </c>
      <c r="E1538" s="94"/>
      <c r="F1538" s="24" t="s">
        <v>1</v>
      </c>
      <c r="G1538" s="26"/>
      <c r="H1538" s="86" t="str">
        <f t="shared" ref="H1538" si="8045">IF($G1538="","",IF($E1538=1,ROUNDDOWN($G1538*7.4/1000,0),ROUNDDOWN($G1538*6/1000,0)))</f>
        <v/>
      </c>
      <c r="I1538" s="87"/>
      <c r="J1538" s="86" t="str">
        <f t="shared" ref="J1538:J1539" si="8046">IF($G1538="","",ROUNDDOWN($G1538*2/1000,0))</f>
        <v/>
      </c>
      <c r="K1538" s="87"/>
      <c r="L1538" s="86" t="str">
        <f t="shared" ref="L1538:L1539" si="8047">IF($G1538="","",ROUNDDOWN($G1538*2/1000,0))</f>
        <v/>
      </c>
      <c r="M1538" s="88"/>
      <c r="N1538" s="91" t="str">
        <f t="shared" ref="N1538" si="8048">IF(AND($C1538="",$C1540=""),"",ABS($C1538-$C1540)+1)</f>
        <v/>
      </c>
      <c r="O1538" s="89" t="str">
        <f t="shared" ref="O1538" si="8049">REPLACE($O$7,1,2,"差２")</f>
        <v>差２</v>
      </c>
      <c r="P1538" s="118" t="str">
        <f t="shared" ref="P1538" si="8050">IF($I1540="","",$I1540*$N1538)</f>
        <v/>
      </c>
      <c r="Q1538" s="102" t="str">
        <f t="shared" ref="Q1538:R1538" si="8051">IF($G1540="","",$G1540*$N1538)</f>
        <v/>
      </c>
      <c r="R1538" s="102" t="str">
        <f t="shared" si="8051"/>
        <v/>
      </c>
      <c r="S1538" s="111"/>
      <c r="U1538" s="16"/>
      <c r="V1538" s="16"/>
      <c r="W1538" s="16"/>
      <c r="X1538" s="16"/>
    </row>
    <row r="1539" spans="1:24" ht="14.25" thickBot="1" x14ac:dyDescent="0.2">
      <c r="A1539" s="107"/>
      <c r="B1539" s="67"/>
      <c r="C1539" s="116" t="s">
        <v>11</v>
      </c>
      <c r="D1539" s="117"/>
      <c r="E1539" s="95"/>
      <c r="F1539" s="33" t="s">
        <v>2</v>
      </c>
      <c r="G1539" s="26"/>
      <c r="H1539" s="97" t="str">
        <f t="shared" ref="H1539" si="8052">IF($G1538="","",IF($E1538=1,ROUNDDOWN($G1539*7.4/1000,0),ROUNDDOWN($G1539*6/1000,0)))</f>
        <v/>
      </c>
      <c r="I1539" s="98"/>
      <c r="J1539" s="97" t="str">
        <f t="shared" si="8046"/>
        <v/>
      </c>
      <c r="K1539" s="98"/>
      <c r="L1539" s="97" t="str">
        <f t="shared" si="8047"/>
        <v/>
      </c>
      <c r="M1539" s="105"/>
      <c r="N1539" s="92"/>
      <c r="O1539" s="89"/>
      <c r="P1539" s="119"/>
      <c r="Q1539" s="103"/>
      <c r="R1539" s="103"/>
      <c r="S1539" s="111"/>
      <c r="U1539" s="16"/>
      <c r="V1539" s="16"/>
      <c r="W1539" s="16"/>
      <c r="X1539" s="16"/>
    </row>
    <row r="1540" spans="1:24" ht="14.25" thickBot="1" x14ac:dyDescent="0.2">
      <c r="A1540" s="107"/>
      <c r="B1540" s="67"/>
      <c r="C1540" s="37"/>
      <c r="D1540" s="38" t="s">
        <v>31</v>
      </c>
      <c r="E1540" s="96"/>
      <c r="F1540" s="39" t="str">
        <f t="shared" ref="F1540" si="8053">$O$12</f>
        <v>差２</v>
      </c>
      <c r="G1540" s="40" t="str">
        <f t="shared" ref="G1540" si="8054">IF(AND($G1538="",$G1539=""),"",$G1538-$G1539)</f>
        <v/>
      </c>
      <c r="H1540" s="41" t="s">
        <v>4</v>
      </c>
      <c r="I1540" s="42" t="str">
        <f t="shared" ref="I1540" si="8055">IF(AND($H1538="",$H1539=""),"",$H1538-$H1539)</f>
        <v/>
      </c>
      <c r="J1540" s="41" t="s">
        <v>5</v>
      </c>
      <c r="K1540" s="42" t="str">
        <f t="shared" ref="K1540" si="8056">IF(AND($J1538="",$J1539=""),"",$J1538-$J1539)</f>
        <v/>
      </c>
      <c r="L1540" s="43" t="s">
        <v>6</v>
      </c>
      <c r="M1540" s="40" t="str">
        <f t="shared" ref="M1540" si="8057">IF(AND($L1538="",$L1539=""),"",$L1538-$L1539)</f>
        <v/>
      </c>
      <c r="N1540" s="92"/>
      <c r="O1540" s="90"/>
      <c r="P1540" s="119"/>
      <c r="Q1540" s="103"/>
      <c r="R1540" s="103"/>
      <c r="S1540" s="112"/>
      <c r="U1540" s="16"/>
      <c r="V1540" s="16"/>
      <c r="W1540" s="16"/>
      <c r="X1540" s="16"/>
    </row>
    <row r="1541" spans="1:24" ht="15" thickTop="1" thickBot="1" x14ac:dyDescent="0.2">
      <c r="A1541" s="108"/>
      <c r="B1541" s="62" t="s">
        <v>18</v>
      </c>
      <c r="C1541" s="63"/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4"/>
      <c r="P1541" s="44" t="str">
        <f t="shared" ref="P1541" si="8058">IF(AND($P1535="",$P1538=""),"",SUM($P1535:$P1538))</f>
        <v/>
      </c>
      <c r="Q1541" s="45" t="str">
        <f t="shared" ref="Q1541" si="8059">IF(AND(Q1535="",Q1538=""),"",SUM(Q1535:Q1538))</f>
        <v/>
      </c>
      <c r="R1541" s="45" t="str">
        <f t="shared" ref="R1541" si="8060">IF(AND($R1535="",$R1538=""),"",SUM($R1535:$R1538))</f>
        <v/>
      </c>
      <c r="S1541" s="46" t="str">
        <f t="shared" ref="S1541" si="8061">IF(AND($P1541="",$Q1541="",$R1541=""),"",SUM($P1541:$R1541))</f>
        <v/>
      </c>
      <c r="T1541" s="52">
        <v>219</v>
      </c>
      <c r="U1541" s="53" t="str">
        <f t="shared" ref="U1541" si="8062">P1541</f>
        <v/>
      </c>
      <c r="V1541" s="53" t="str">
        <f t="shared" ref="V1541" si="8063">Q1541</f>
        <v/>
      </c>
      <c r="W1541" s="53" t="str">
        <f t="shared" ref="W1541" si="8064">R1541</f>
        <v/>
      </c>
      <c r="X1541" s="53" t="str">
        <f t="shared" ref="X1541" si="8065">S1541</f>
        <v/>
      </c>
    </row>
    <row r="1542" spans="1:24" ht="14.25" thickBot="1" x14ac:dyDescent="0.2">
      <c r="A1542" s="106" t="str" cm="1">
        <f t="array" aca="1" ref="A1542" ca="1">IF($B1542="","",IF(ISNUMBER(OFFSET(INDIRECT(ADDRESS(ROW(),COLUMN())),-7,0)),OFFSET(INDIRECT(ADDRESS(ROW(),COLUMN())),-7,0)+1,1))</f>
        <v/>
      </c>
      <c r="B1542" s="65"/>
      <c r="C1542" s="31"/>
      <c r="D1542" s="20" t="s">
        <v>31</v>
      </c>
      <c r="E1542" s="94" t="s">
        <v>30</v>
      </c>
      <c r="F1542" s="21" t="s">
        <v>1</v>
      </c>
      <c r="G1542" s="25"/>
      <c r="H1542" s="99" t="str">
        <f t="shared" ref="H1542" si="8066">IF($G1542="","",IF($E1542=1,ROUNDDOWN($G1542*7.4/1000,0),ROUNDDOWN($G1542*6/1000,0)))</f>
        <v/>
      </c>
      <c r="I1542" s="101"/>
      <c r="J1542" s="99" t="str">
        <f t="shared" ref="J1542" si="8067">IF($G1542="","",ROUNDDOWN($G1542*2/1000,0))</f>
        <v/>
      </c>
      <c r="K1542" s="101"/>
      <c r="L1542" s="99" t="str">
        <f t="shared" ref="L1542" si="8068">IF(G1542="","",ROUNDDOWN($G1542*2/1000,0))</f>
        <v/>
      </c>
      <c r="M1542" s="100"/>
      <c r="N1542" s="91" t="str">
        <f t="shared" ref="N1542" si="8069">IF(AND($C1542="",$C1544=""),"",ABS($C1542-$C1544)+1)</f>
        <v/>
      </c>
      <c r="O1542" s="120" t="str">
        <f t="shared" ref="O1542" si="8070">REPLACE($O$7,1,2,"差１")</f>
        <v>差１</v>
      </c>
      <c r="P1542" s="113" t="str">
        <f t="shared" ref="P1542" si="8071">IF($I1544="","",$I1544*$N1542)</f>
        <v/>
      </c>
      <c r="Q1542" s="102" t="str">
        <f t="shared" ref="Q1542" si="8072">IF($K1544="","",$K1544*$N1542)</f>
        <v/>
      </c>
      <c r="R1542" s="102" t="str">
        <f t="shared" ref="R1542" si="8073">IF($M1544="","",$M1544*$N1542)</f>
        <v/>
      </c>
      <c r="S1542" s="111"/>
      <c r="U1542" s="16"/>
      <c r="V1542" s="16"/>
      <c r="W1542" s="16"/>
      <c r="X1542" s="16"/>
    </row>
    <row r="1543" spans="1:24" ht="14.25" thickBot="1" x14ac:dyDescent="0.2">
      <c r="A1543" s="107"/>
      <c r="B1543" s="65"/>
      <c r="C1543" s="116" t="s">
        <v>11</v>
      </c>
      <c r="D1543" s="117"/>
      <c r="E1543" s="95"/>
      <c r="F1543" s="33" t="s">
        <v>2</v>
      </c>
      <c r="G1543" s="26"/>
      <c r="H1543" s="97" t="str">
        <f t="shared" ref="H1543" si="8074">IF($G1543="","",IF($E1542=1,ROUNDDOWN($G1543*7.4/1000,0),ROUNDDOWN($G1543*6/1000,0)))</f>
        <v/>
      </c>
      <c r="I1543" s="98"/>
      <c r="J1543" s="97" t="str">
        <f t="shared" ref="J1543" si="8075">IF(G1543="","",ROUNDDOWN(G1543*2/1000,0))</f>
        <v/>
      </c>
      <c r="K1543" s="98"/>
      <c r="L1543" s="97" t="str">
        <f t="shared" ref="L1543" si="8076">IF($G1543="","",ROUNDDOWN($G1543*2/1000,0))</f>
        <v/>
      </c>
      <c r="M1543" s="105"/>
      <c r="N1543" s="92"/>
      <c r="O1543" s="120"/>
      <c r="P1543" s="114"/>
      <c r="Q1543" s="103"/>
      <c r="R1543" s="103"/>
      <c r="S1543" s="111"/>
      <c r="U1543" s="16"/>
      <c r="V1543" s="16"/>
      <c r="W1543" s="16"/>
      <c r="X1543" s="16"/>
    </row>
    <row r="1544" spans="1:24" ht="14.25" thickBot="1" x14ac:dyDescent="0.2">
      <c r="A1544" s="107"/>
      <c r="B1544" s="65"/>
      <c r="C1544" s="34"/>
      <c r="D1544" s="22" t="s">
        <v>31</v>
      </c>
      <c r="E1544" s="96"/>
      <c r="F1544" s="23" t="str">
        <f t="shared" ref="F1544" si="8077">$O$9</f>
        <v>差１</v>
      </c>
      <c r="G1544" s="7" t="str">
        <f t="shared" ref="G1544" si="8078">IF(AND($G1542="",$G1543="",""),"",$G1542-$G1543)</f>
        <v/>
      </c>
      <c r="H1544" s="8" t="s">
        <v>4</v>
      </c>
      <c r="I1544" s="9" t="str">
        <f t="shared" ref="I1544" si="8079">IF(AND($H1542="",$H1543=""),"",$H1542-$H1543)</f>
        <v/>
      </c>
      <c r="J1544" s="8" t="s">
        <v>5</v>
      </c>
      <c r="K1544" s="9" t="str">
        <f t="shared" ref="K1544" si="8080">IF(AND($J1542="",$J1543=""),"",$J1542-$J1543)</f>
        <v/>
      </c>
      <c r="L1544" s="10" t="s">
        <v>6</v>
      </c>
      <c r="M1544" s="7" t="str">
        <f t="shared" ref="M1544" si="8081">IF(AND($L1542="",$L1543=""),"",$L1542-$L1543)</f>
        <v/>
      </c>
      <c r="N1544" s="93"/>
      <c r="O1544" s="120"/>
      <c r="P1544" s="115"/>
      <c r="Q1544" s="104"/>
      <c r="R1544" s="104"/>
      <c r="S1544" s="111"/>
      <c r="U1544" s="16"/>
      <c r="V1544" s="16"/>
      <c r="W1544" s="16"/>
      <c r="X1544" s="16"/>
    </row>
    <row r="1545" spans="1:24" ht="14.25" thickBot="1" x14ac:dyDescent="0.2">
      <c r="A1545" s="107"/>
      <c r="B1545" s="66"/>
      <c r="C1545" s="31"/>
      <c r="D1545" s="20" t="s">
        <v>31</v>
      </c>
      <c r="E1545" s="94"/>
      <c r="F1545" s="24" t="s">
        <v>1</v>
      </c>
      <c r="G1545" s="26"/>
      <c r="H1545" s="86" t="str">
        <f t="shared" ref="H1545" si="8082">IF($G1545="","",IF($E1545=1,ROUNDDOWN($G1545*7.4/1000,0),ROUNDDOWN($G1545*6/1000,0)))</f>
        <v/>
      </c>
      <c r="I1545" s="87"/>
      <c r="J1545" s="86" t="str">
        <f t="shared" ref="J1545:J1546" si="8083">IF($G1545="","",ROUNDDOWN($G1545*2/1000,0))</f>
        <v/>
      </c>
      <c r="K1545" s="87"/>
      <c r="L1545" s="86" t="str">
        <f t="shared" ref="L1545:L1546" si="8084">IF($G1545="","",ROUNDDOWN($G1545*2/1000,0))</f>
        <v/>
      </c>
      <c r="M1545" s="88"/>
      <c r="N1545" s="91" t="str">
        <f t="shared" ref="N1545" si="8085">IF(AND($C1545="",$C1547=""),"",ABS($C1545-$C1547)+1)</f>
        <v/>
      </c>
      <c r="O1545" s="89" t="str">
        <f t="shared" ref="O1545" si="8086">REPLACE($O$7,1,2,"差２")</f>
        <v>差２</v>
      </c>
      <c r="P1545" s="118" t="str">
        <f t="shared" ref="P1545" si="8087">IF($I1547="","",$I1547*$N1545)</f>
        <v/>
      </c>
      <c r="Q1545" s="102" t="str">
        <f t="shared" ref="Q1545:R1545" si="8088">IF($G1547="","",$G1547*$N1545)</f>
        <v/>
      </c>
      <c r="R1545" s="102" t="str">
        <f t="shared" si="8088"/>
        <v/>
      </c>
      <c r="S1545" s="111"/>
      <c r="U1545" s="16"/>
      <c r="V1545" s="16"/>
      <c r="W1545" s="16"/>
      <c r="X1545" s="16"/>
    </row>
    <row r="1546" spans="1:24" ht="14.25" thickBot="1" x14ac:dyDescent="0.2">
      <c r="A1546" s="107"/>
      <c r="B1546" s="67"/>
      <c r="C1546" s="116" t="s">
        <v>11</v>
      </c>
      <c r="D1546" s="117"/>
      <c r="E1546" s="95"/>
      <c r="F1546" s="33" t="s">
        <v>2</v>
      </c>
      <c r="G1546" s="26"/>
      <c r="H1546" s="97" t="str">
        <f t="shared" ref="H1546" si="8089">IF($G1545="","",IF($E1545=1,ROUNDDOWN($G1546*7.4/1000,0),ROUNDDOWN($G1546*6/1000,0)))</f>
        <v/>
      </c>
      <c r="I1546" s="98"/>
      <c r="J1546" s="97" t="str">
        <f t="shared" si="8083"/>
        <v/>
      </c>
      <c r="K1546" s="98"/>
      <c r="L1546" s="97" t="str">
        <f t="shared" si="8084"/>
        <v/>
      </c>
      <c r="M1546" s="105"/>
      <c r="N1546" s="92"/>
      <c r="O1546" s="89"/>
      <c r="P1546" s="119"/>
      <c r="Q1546" s="103"/>
      <c r="R1546" s="103"/>
      <c r="S1546" s="111"/>
      <c r="U1546" s="16"/>
      <c r="V1546" s="16"/>
      <c r="W1546" s="16"/>
      <c r="X1546" s="16"/>
    </row>
    <row r="1547" spans="1:24" ht="14.25" thickBot="1" x14ac:dyDescent="0.2">
      <c r="A1547" s="107"/>
      <c r="B1547" s="67"/>
      <c r="C1547" s="37"/>
      <c r="D1547" s="38" t="s">
        <v>31</v>
      </c>
      <c r="E1547" s="96"/>
      <c r="F1547" s="39" t="str">
        <f t="shared" ref="F1547" si="8090">$O$12</f>
        <v>差２</v>
      </c>
      <c r="G1547" s="40" t="str">
        <f t="shared" ref="G1547" si="8091">IF(AND($G1545="",$G1546=""),"",$G1545-$G1546)</f>
        <v/>
      </c>
      <c r="H1547" s="41" t="s">
        <v>4</v>
      </c>
      <c r="I1547" s="42" t="str">
        <f t="shared" ref="I1547" si="8092">IF(AND($H1545="",$H1546=""),"",$H1545-$H1546)</f>
        <v/>
      </c>
      <c r="J1547" s="41" t="s">
        <v>5</v>
      </c>
      <c r="K1547" s="42" t="str">
        <f t="shared" ref="K1547" si="8093">IF(AND($J1545="",$J1546=""),"",$J1545-$J1546)</f>
        <v/>
      </c>
      <c r="L1547" s="43" t="s">
        <v>6</v>
      </c>
      <c r="M1547" s="40" t="str">
        <f t="shared" ref="M1547" si="8094">IF(AND($L1545="",$L1546=""),"",$L1545-$L1546)</f>
        <v/>
      </c>
      <c r="N1547" s="92"/>
      <c r="O1547" s="90"/>
      <c r="P1547" s="119"/>
      <c r="Q1547" s="103"/>
      <c r="R1547" s="103"/>
      <c r="S1547" s="112"/>
      <c r="U1547" s="16"/>
      <c r="V1547" s="16"/>
      <c r="W1547" s="16"/>
      <c r="X1547" s="16"/>
    </row>
    <row r="1548" spans="1:24" ht="15" thickTop="1" thickBot="1" x14ac:dyDescent="0.2">
      <c r="A1548" s="108"/>
      <c r="B1548" s="62" t="s">
        <v>18</v>
      </c>
      <c r="C1548" s="63"/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4"/>
      <c r="P1548" s="44" t="str">
        <f t="shared" ref="P1548" si="8095">IF(AND($P1542="",$P1545=""),"",SUM($P1542:$P1545))</f>
        <v/>
      </c>
      <c r="Q1548" s="45" t="str">
        <f t="shared" ref="Q1548" si="8096">IF(AND(Q1542="",Q1545=""),"",SUM(Q1542:Q1545))</f>
        <v/>
      </c>
      <c r="R1548" s="45" t="str">
        <f t="shared" ref="R1548" si="8097">IF(AND($R1542="",$R1545=""),"",SUM($R1542:$R1545))</f>
        <v/>
      </c>
      <c r="S1548" s="46" t="str">
        <f t="shared" ref="S1548" si="8098">IF(AND($P1548="",$Q1548="",$R1548=""),"",SUM($P1548:$R1548))</f>
        <v/>
      </c>
      <c r="T1548" s="52">
        <v>220</v>
      </c>
      <c r="U1548" s="53" t="str">
        <f t="shared" ref="U1548" si="8099">P1548</f>
        <v/>
      </c>
      <c r="V1548" s="53" t="str">
        <f t="shared" ref="V1548" si="8100">Q1548</f>
        <v/>
      </c>
      <c r="W1548" s="53" t="str">
        <f t="shared" ref="W1548" si="8101">R1548</f>
        <v/>
      </c>
      <c r="X1548" s="53" t="str">
        <f t="shared" ref="X1548" si="8102">S1548</f>
        <v/>
      </c>
    </row>
    <row r="1549" spans="1:24" ht="14.25" thickBot="1" x14ac:dyDescent="0.2">
      <c r="A1549" s="106" t="str" cm="1">
        <f t="array" aca="1" ref="A1549" ca="1">IF($B1549="","",IF(ISNUMBER(OFFSET(INDIRECT(ADDRESS(ROW(),COLUMN())),-7,0)),OFFSET(INDIRECT(ADDRESS(ROW(),COLUMN())),-7,0)+1,1))</f>
        <v/>
      </c>
      <c r="B1549" s="65"/>
      <c r="C1549" s="31"/>
      <c r="D1549" s="20" t="s">
        <v>31</v>
      </c>
      <c r="E1549" s="94" t="s">
        <v>30</v>
      </c>
      <c r="F1549" s="21" t="s">
        <v>1</v>
      </c>
      <c r="G1549" s="25"/>
      <c r="H1549" s="99" t="str">
        <f t="shared" ref="H1549" si="8103">IF($G1549="","",IF($E1549=1,ROUNDDOWN($G1549*7.4/1000,0),ROUNDDOWN($G1549*6/1000,0)))</f>
        <v/>
      </c>
      <c r="I1549" s="101"/>
      <c r="J1549" s="99" t="str">
        <f t="shared" ref="J1549" si="8104">IF($G1549="","",ROUNDDOWN($G1549*2/1000,0))</f>
        <v/>
      </c>
      <c r="K1549" s="101"/>
      <c r="L1549" s="99" t="str">
        <f t="shared" ref="L1549" si="8105">IF(G1549="","",ROUNDDOWN($G1549*2/1000,0))</f>
        <v/>
      </c>
      <c r="M1549" s="100"/>
      <c r="N1549" s="91" t="str">
        <f t="shared" ref="N1549" si="8106">IF(AND($C1549="",$C1551=""),"",ABS($C1549-$C1551)+1)</f>
        <v/>
      </c>
      <c r="O1549" s="120" t="str">
        <f t="shared" ref="O1549" si="8107">REPLACE($O$7,1,2,"差１")</f>
        <v>差１</v>
      </c>
      <c r="P1549" s="113" t="str">
        <f t="shared" ref="P1549" si="8108">IF($I1551="","",$I1551*$N1549)</f>
        <v/>
      </c>
      <c r="Q1549" s="102" t="str">
        <f t="shared" ref="Q1549" si="8109">IF($K1551="","",$K1551*$N1549)</f>
        <v/>
      </c>
      <c r="R1549" s="102" t="str">
        <f t="shared" ref="R1549" si="8110">IF($M1551="","",$M1551*$N1549)</f>
        <v/>
      </c>
      <c r="S1549" s="111"/>
      <c r="U1549" s="16"/>
      <c r="V1549" s="16"/>
      <c r="W1549" s="16"/>
      <c r="X1549" s="16"/>
    </row>
    <row r="1550" spans="1:24" ht="14.25" thickBot="1" x14ac:dyDescent="0.2">
      <c r="A1550" s="107"/>
      <c r="B1550" s="65"/>
      <c r="C1550" s="116" t="s">
        <v>11</v>
      </c>
      <c r="D1550" s="117"/>
      <c r="E1550" s="95"/>
      <c r="F1550" s="33" t="s">
        <v>2</v>
      </c>
      <c r="G1550" s="26"/>
      <c r="H1550" s="97" t="str">
        <f t="shared" ref="H1550" si="8111">IF($G1550="","",IF($E1549=1,ROUNDDOWN($G1550*7.4/1000,0),ROUNDDOWN($G1550*6/1000,0)))</f>
        <v/>
      </c>
      <c r="I1550" s="98"/>
      <c r="J1550" s="97" t="str">
        <f t="shared" ref="J1550" si="8112">IF(G1550="","",ROUNDDOWN(G1550*2/1000,0))</f>
        <v/>
      </c>
      <c r="K1550" s="98"/>
      <c r="L1550" s="97" t="str">
        <f t="shared" ref="L1550" si="8113">IF($G1550="","",ROUNDDOWN($G1550*2/1000,0))</f>
        <v/>
      </c>
      <c r="M1550" s="105"/>
      <c r="N1550" s="92"/>
      <c r="O1550" s="120"/>
      <c r="P1550" s="114"/>
      <c r="Q1550" s="103"/>
      <c r="R1550" s="103"/>
      <c r="S1550" s="111"/>
      <c r="U1550" s="16"/>
      <c r="V1550" s="16"/>
      <c r="W1550" s="16"/>
      <c r="X1550" s="16"/>
    </row>
    <row r="1551" spans="1:24" ht="14.25" thickBot="1" x14ac:dyDescent="0.2">
      <c r="A1551" s="107"/>
      <c r="B1551" s="65"/>
      <c r="C1551" s="34"/>
      <c r="D1551" s="22" t="s">
        <v>31</v>
      </c>
      <c r="E1551" s="96"/>
      <c r="F1551" s="23" t="str">
        <f t="shared" ref="F1551" si="8114">$O$9</f>
        <v>差１</v>
      </c>
      <c r="G1551" s="7" t="str">
        <f t="shared" ref="G1551" si="8115">IF(AND($G1549="",$G1550="",""),"",$G1549-$G1550)</f>
        <v/>
      </c>
      <c r="H1551" s="8" t="s">
        <v>4</v>
      </c>
      <c r="I1551" s="9" t="str">
        <f t="shared" ref="I1551" si="8116">IF(AND($H1549="",$H1550=""),"",$H1549-$H1550)</f>
        <v/>
      </c>
      <c r="J1551" s="8" t="s">
        <v>5</v>
      </c>
      <c r="K1551" s="9" t="str">
        <f t="shared" ref="K1551" si="8117">IF(AND($J1549="",$J1550=""),"",$J1549-$J1550)</f>
        <v/>
      </c>
      <c r="L1551" s="10" t="s">
        <v>6</v>
      </c>
      <c r="M1551" s="7" t="str">
        <f t="shared" ref="M1551" si="8118">IF(AND($L1549="",$L1550=""),"",$L1549-$L1550)</f>
        <v/>
      </c>
      <c r="N1551" s="93"/>
      <c r="O1551" s="120"/>
      <c r="P1551" s="115"/>
      <c r="Q1551" s="104"/>
      <c r="R1551" s="104"/>
      <c r="S1551" s="111"/>
      <c r="U1551" s="16"/>
      <c r="V1551" s="16"/>
      <c r="W1551" s="16"/>
      <c r="X1551" s="16"/>
    </row>
    <row r="1552" spans="1:24" ht="14.25" thickBot="1" x14ac:dyDescent="0.2">
      <c r="A1552" s="107"/>
      <c r="B1552" s="66"/>
      <c r="C1552" s="31"/>
      <c r="D1552" s="20" t="s">
        <v>31</v>
      </c>
      <c r="E1552" s="94"/>
      <c r="F1552" s="24" t="s">
        <v>1</v>
      </c>
      <c r="G1552" s="26"/>
      <c r="H1552" s="86" t="str">
        <f t="shared" ref="H1552" si="8119">IF($G1552="","",IF($E1552=1,ROUNDDOWN($G1552*7.4/1000,0),ROUNDDOWN($G1552*6/1000,0)))</f>
        <v/>
      </c>
      <c r="I1552" s="87"/>
      <c r="J1552" s="86" t="str">
        <f t="shared" ref="J1552:J1553" si="8120">IF($G1552="","",ROUNDDOWN($G1552*2/1000,0))</f>
        <v/>
      </c>
      <c r="K1552" s="87"/>
      <c r="L1552" s="86" t="str">
        <f t="shared" ref="L1552:L1553" si="8121">IF($G1552="","",ROUNDDOWN($G1552*2/1000,0))</f>
        <v/>
      </c>
      <c r="M1552" s="88"/>
      <c r="N1552" s="91" t="str">
        <f t="shared" ref="N1552" si="8122">IF(AND($C1552="",$C1554=""),"",ABS($C1552-$C1554)+1)</f>
        <v/>
      </c>
      <c r="O1552" s="89" t="str">
        <f t="shared" ref="O1552" si="8123">REPLACE($O$7,1,2,"差２")</f>
        <v>差２</v>
      </c>
      <c r="P1552" s="118" t="str">
        <f t="shared" ref="P1552" si="8124">IF($I1554="","",$I1554*$N1552)</f>
        <v/>
      </c>
      <c r="Q1552" s="102" t="str">
        <f t="shared" ref="Q1552:R1552" si="8125">IF($G1554="","",$G1554*$N1552)</f>
        <v/>
      </c>
      <c r="R1552" s="102" t="str">
        <f t="shared" si="8125"/>
        <v/>
      </c>
      <c r="S1552" s="111"/>
      <c r="U1552" s="16"/>
      <c r="V1552" s="16"/>
      <c r="W1552" s="16"/>
      <c r="X1552" s="16"/>
    </row>
    <row r="1553" spans="1:24" ht="14.25" thickBot="1" x14ac:dyDescent="0.2">
      <c r="A1553" s="107"/>
      <c r="B1553" s="67"/>
      <c r="C1553" s="116" t="s">
        <v>11</v>
      </c>
      <c r="D1553" s="117"/>
      <c r="E1553" s="95"/>
      <c r="F1553" s="33" t="s">
        <v>2</v>
      </c>
      <c r="G1553" s="26"/>
      <c r="H1553" s="97" t="str">
        <f t="shared" ref="H1553" si="8126">IF($G1552="","",IF($E1552=1,ROUNDDOWN($G1553*7.4/1000,0),ROUNDDOWN($G1553*6/1000,0)))</f>
        <v/>
      </c>
      <c r="I1553" s="98"/>
      <c r="J1553" s="97" t="str">
        <f t="shared" si="8120"/>
        <v/>
      </c>
      <c r="K1553" s="98"/>
      <c r="L1553" s="97" t="str">
        <f t="shared" si="8121"/>
        <v/>
      </c>
      <c r="M1553" s="105"/>
      <c r="N1553" s="92"/>
      <c r="O1553" s="89"/>
      <c r="P1553" s="119"/>
      <c r="Q1553" s="103"/>
      <c r="R1553" s="103"/>
      <c r="S1553" s="111"/>
      <c r="U1553" s="16"/>
      <c r="V1553" s="16"/>
      <c r="W1553" s="16"/>
      <c r="X1553" s="16"/>
    </row>
    <row r="1554" spans="1:24" ht="14.25" thickBot="1" x14ac:dyDescent="0.2">
      <c r="A1554" s="107"/>
      <c r="B1554" s="67"/>
      <c r="C1554" s="37"/>
      <c r="D1554" s="38" t="s">
        <v>31</v>
      </c>
      <c r="E1554" s="96"/>
      <c r="F1554" s="39" t="str">
        <f t="shared" ref="F1554" si="8127">$O$12</f>
        <v>差２</v>
      </c>
      <c r="G1554" s="40" t="str">
        <f t="shared" ref="G1554" si="8128">IF(AND($G1552="",$G1553=""),"",$G1552-$G1553)</f>
        <v/>
      </c>
      <c r="H1554" s="41" t="s">
        <v>4</v>
      </c>
      <c r="I1554" s="42" t="str">
        <f t="shared" ref="I1554" si="8129">IF(AND($H1552="",$H1553=""),"",$H1552-$H1553)</f>
        <v/>
      </c>
      <c r="J1554" s="41" t="s">
        <v>5</v>
      </c>
      <c r="K1554" s="42" t="str">
        <f t="shared" ref="K1554" si="8130">IF(AND($J1552="",$J1553=""),"",$J1552-$J1553)</f>
        <v/>
      </c>
      <c r="L1554" s="43" t="s">
        <v>6</v>
      </c>
      <c r="M1554" s="40" t="str">
        <f t="shared" ref="M1554" si="8131">IF(AND($L1552="",$L1553=""),"",$L1552-$L1553)</f>
        <v/>
      </c>
      <c r="N1554" s="92"/>
      <c r="O1554" s="90"/>
      <c r="P1554" s="119"/>
      <c r="Q1554" s="103"/>
      <c r="R1554" s="103"/>
      <c r="S1554" s="112"/>
      <c r="U1554" s="16"/>
      <c r="V1554" s="16"/>
      <c r="W1554" s="16"/>
      <c r="X1554" s="16"/>
    </row>
    <row r="1555" spans="1:24" ht="15" thickTop="1" thickBot="1" x14ac:dyDescent="0.2">
      <c r="A1555" s="108"/>
      <c r="B1555" s="62" t="s">
        <v>18</v>
      </c>
      <c r="C1555" s="63"/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4"/>
      <c r="P1555" s="44" t="str">
        <f t="shared" ref="P1555" si="8132">IF(AND($P1549="",$P1552=""),"",SUM($P1549:$P1552))</f>
        <v/>
      </c>
      <c r="Q1555" s="45" t="str">
        <f t="shared" ref="Q1555" si="8133">IF(AND(Q1549="",Q1552=""),"",SUM(Q1549:Q1552))</f>
        <v/>
      </c>
      <c r="R1555" s="45" t="str">
        <f t="shared" ref="R1555" si="8134">IF(AND($R1549="",$R1552=""),"",SUM($R1549:$R1552))</f>
        <v/>
      </c>
      <c r="S1555" s="46" t="str">
        <f t="shared" ref="S1555" si="8135">IF(AND($P1555="",$Q1555="",$R1555=""),"",SUM($P1555:$R1555))</f>
        <v/>
      </c>
      <c r="T1555" s="52">
        <v>221</v>
      </c>
      <c r="U1555" s="53" t="str">
        <f t="shared" ref="U1555" si="8136">P1555</f>
        <v/>
      </c>
      <c r="V1555" s="53" t="str">
        <f t="shared" ref="V1555" si="8137">Q1555</f>
        <v/>
      </c>
      <c r="W1555" s="53" t="str">
        <f t="shared" ref="W1555" si="8138">R1555</f>
        <v/>
      </c>
      <c r="X1555" s="53" t="str">
        <f t="shared" ref="X1555" si="8139">S1555</f>
        <v/>
      </c>
    </row>
    <row r="1556" spans="1:24" ht="14.25" thickBot="1" x14ac:dyDescent="0.2">
      <c r="A1556" s="106" t="str" cm="1">
        <f t="array" aca="1" ref="A1556" ca="1">IF($B1556="","",IF(ISNUMBER(OFFSET(INDIRECT(ADDRESS(ROW(),COLUMN())),-7,0)),OFFSET(INDIRECT(ADDRESS(ROW(),COLUMN())),-7,0)+1,1))</f>
        <v/>
      </c>
      <c r="B1556" s="65"/>
      <c r="C1556" s="31"/>
      <c r="D1556" s="20" t="s">
        <v>31</v>
      </c>
      <c r="E1556" s="94" t="s">
        <v>30</v>
      </c>
      <c r="F1556" s="21" t="s">
        <v>1</v>
      </c>
      <c r="G1556" s="25"/>
      <c r="H1556" s="99" t="str">
        <f t="shared" ref="H1556" si="8140">IF($G1556="","",IF($E1556=1,ROUNDDOWN($G1556*7.4/1000,0),ROUNDDOWN($G1556*6/1000,0)))</f>
        <v/>
      </c>
      <c r="I1556" s="101"/>
      <c r="J1556" s="99" t="str">
        <f t="shared" ref="J1556" si="8141">IF($G1556="","",ROUNDDOWN($G1556*2/1000,0))</f>
        <v/>
      </c>
      <c r="K1556" s="101"/>
      <c r="L1556" s="99" t="str">
        <f t="shared" ref="L1556" si="8142">IF(G1556="","",ROUNDDOWN($G1556*2/1000,0))</f>
        <v/>
      </c>
      <c r="M1556" s="100"/>
      <c r="N1556" s="91" t="str">
        <f t="shared" ref="N1556" si="8143">IF(AND($C1556="",$C1558=""),"",ABS($C1556-$C1558)+1)</f>
        <v/>
      </c>
      <c r="O1556" s="120" t="str">
        <f t="shared" ref="O1556" si="8144">REPLACE($O$7,1,2,"差１")</f>
        <v>差１</v>
      </c>
      <c r="P1556" s="113" t="str">
        <f t="shared" ref="P1556" si="8145">IF($I1558="","",$I1558*$N1556)</f>
        <v/>
      </c>
      <c r="Q1556" s="102" t="str">
        <f t="shared" ref="Q1556" si="8146">IF($K1558="","",$K1558*$N1556)</f>
        <v/>
      </c>
      <c r="R1556" s="102" t="str">
        <f t="shared" ref="R1556" si="8147">IF($M1558="","",$M1558*$N1556)</f>
        <v/>
      </c>
      <c r="S1556" s="111"/>
      <c r="U1556" s="16"/>
      <c r="V1556" s="16"/>
      <c r="W1556" s="16"/>
      <c r="X1556" s="16"/>
    </row>
    <row r="1557" spans="1:24" ht="14.25" thickBot="1" x14ac:dyDescent="0.2">
      <c r="A1557" s="107"/>
      <c r="B1557" s="65"/>
      <c r="C1557" s="116" t="s">
        <v>11</v>
      </c>
      <c r="D1557" s="117"/>
      <c r="E1557" s="95"/>
      <c r="F1557" s="33" t="s">
        <v>2</v>
      </c>
      <c r="G1557" s="26"/>
      <c r="H1557" s="97" t="str">
        <f t="shared" ref="H1557" si="8148">IF($G1557="","",IF($E1556=1,ROUNDDOWN($G1557*7.4/1000,0),ROUNDDOWN($G1557*6/1000,0)))</f>
        <v/>
      </c>
      <c r="I1557" s="98"/>
      <c r="J1557" s="97" t="str">
        <f t="shared" ref="J1557" si="8149">IF(G1557="","",ROUNDDOWN(G1557*2/1000,0))</f>
        <v/>
      </c>
      <c r="K1557" s="98"/>
      <c r="L1557" s="97" t="str">
        <f t="shared" ref="L1557" si="8150">IF($G1557="","",ROUNDDOWN($G1557*2/1000,0))</f>
        <v/>
      </c>
      <c r="M1557" s="105"/>
      <c r="N1557" s="92"/>
      <c r="O1557" s="120"/>
      <c r="P1557" s="114"/>
      <c r="Q1557" s="103"/>
      <c r="R1557" s="103"/>
      <c r="S1557" s="111"/>
      <c r="U1557" s="16"/>
      <c r="V1557" s="16"/>
      <c r="W1557" s="16"/>
      <c r="X1557" s="16"/>
    </row>
    <row r="1558" spans="1:24" ht="14.25" thickBot="1" x14ac:dyDescent="0.2">
      <c r="A1558" s="107"/>
      <c r="B1558" s="65"/>
      <c r="C1558" s="34"/>
      <c r="D1558" s="22" t="s">
        <v>31</v>
      </c>
      <c r="E1558" s="96"/>
      <c r="F1558" s="23" t="str">
        <f t="shared" ref="F1558" si="8151">$O$9</f>
        <v>差１</v>
      </c>
      <c r="G1558" s="7" t="str">
        <f t="shared" ref="G1558" si="8152">IF(AND($G1556="",$G1557="",""),"",$G1556-$G1557)</f>
        <v/>
      </c>
      <c r="H1558" s="8" t="s">
        <v>4</v>
      </c>
      <c r="I1558" s="9" t="str">
        <f t="shared" ref="I1558" si="8153">IF(AND($H1556="",$H1557=""),"",$H1556-$H1557)</f>
        <v/>
      </c>
      <c r="J1558" s="8" t="s">
        <v>5</v>
      </c>
      <c r="K1558" s="9" t="str">
        <f t="shared" ref="K1558" si="8154">IF(AND($J1556="",$J1557=""),"",$J1556-$J1557)</f>
        <v/>
      </c>
      <c r="L1558" s="10" t="s">
        <v>6</v>
      </c>
      <c r="M1558" s="7" t="str">
        <f t="shared" ref="M1558" si="8155">IF(AND($L1556="",$L1557=""),"",$L1556-$L1557)</f>
        <v/>
      </c>
      <c r="N1558" s="93"/>
      <c r="O1558" s="120"/>
      <c r="P1558" s="115"/>
      <c r="Q1558" s="104"/>
      <c r="R1558" s="104"/>
      <c r="S1558" s="111"/>
      <c r="U1558" s="16"/>
      <c r="V1558" s="16"/>
      <c r="W1558" s="16"/>
      <c r="X1558" s="16"/>
    </row>
    <row r="1559" spans="1:24" ht="14.25" thickBot="1" x14ac:dyDescent="0.2">
      <c r="A1559" s="107"/>
      <c r="B1559" s="66"/>
      <c r="C1559" s="31"/>
      <c r="D1559" s="20" t="s">
        <v>31</v>
      </c>
      <c r="E1559" s="94"/>
      <c r="F1559" s="24" t="s">
        <v>1</v>
      </c>
      <c r="G1559" s="26"/>
      <c r="H1559" s="86" t="str">
        <f t="shared" ref="H1559" si="8156">IF($G1559="","",IF($E1559=1,ROUNDDOWN($G1559*7.4/1000,0),ROUNDDOWN($G1559*6/1000,0)))</f>
        <v/>
      </c>
      <c r="I1559" s="87"/>
      <c r="J1559" s="86" t="str">
        <f t="shared" ref="J1559:J1560" si="8157">IF($G1559="","",ROUNDDOWN($G1559*2/1000,0))</f>
        <v/>
      </c>
      <c r="K1559" s="87"/>
      <c r="L1559" s="86" t="str">
        <f t="shared" ref="L1559:L1560" si="8158">IF($G1559="","",ROUNDDOWN($G1559*2/1000,0))</f>
        <v/>
      </c>
      <c r="M1559" s="88"/>
      <c r="N1559" s="91" t="str">
        <f t="shared" ref="N1559" si="8159">IF(AND($C1559="",$C1561=""),"",ABS($C1559-$C1561)+1)</f>
        <v/>
      </c>
      <c r="O1559" s="89" t="str">
        <f t="shared" ref="O1559" si="8160">REPLACE($O$7,1,2,"差２")</f>
        <v>差２</v>
      </c>
      <c r="P1559" s="118" t="str">
        <f t="shared" ref="P1559" si="8161">IF($I1561="","",$I1561*$N1559)</f>
        <v/>
      </c>
      <c r="Q1559" s="102" t="str">
        <f t="shared" ref="Q1559:R1559" si="8162">IF($G1561="","",$G1561*$N1559)</f>
        <v/>
      </c>
      <c r="R1559" s="102" t="str">
        <f t="shared" si="8162"/>
        <v/>
      </c>
      <c r="S1559" s="111"/>
      <c r="U1559" s="16"/>
      <c r="V1559" s="16"/>
      <c r="W1559" s="16"/>
      <c r="X1559" s="16"/>
    </row>
    <row r="1560" spans="1:24" ht="14.25" thickBot="1" x14ac:dyDescent="0.2">
      <c r="A1560" s="107"/>
      <c r="B1560" s="67"/>
      <c r="C1560" s="116" t="s">
        <v>11</v>
      </c>
      <c r="D1560" s="117"/>
      <c r="E1560" s="95"/>
      <c r="F1560" s="33" t="s">
        <v>2</v>
      </c>
      <c r="G1560" s="26"/>
      <c r="H1560" s="97" t="str">
        <f t="shared" ref="H1560" si="8163">IF($G1559="","",IF($E1559=1,ROUNDDOWN($G1560*7.4/1000,0),ROUNDDOWN($G1560*6/1000,0)))</f>
        <v/>
      </c>
      <c r="I1560" s="98"/>
      <c r="J1560" s="97" t="str">
        <f t="shared" si="8157"/>
        <v/>
      </c>
      <c r="K1560" s="98"/>
      <c r="L1560" s="97" t="str">
        <f t="shared" si="8158"/>
        <v/>
      </c>
      <c r="M1560" s="105"/>
      <c r="N1560" s="92"/>
      <c r="O1560" s="89"/>
      <c r="P1560" s="119"/>
      <c r="Q1560" s="103"/>
      <c r="R1560" s="103"/>
      <c r="S1560" s="111"/>
      <c r="U1560" s="16"/>
      <c r="V1560" s="16"/>
      <c r="W1560" s="16"/>
      <c r="X1560" s="16"/>
    </row>
    <row r="1561" spans="1:24" ht="14.25" thickBot="1" x14ac:dyDescent="0.2">
      <c r="A1561" s="107"/>
      <c r="B1561" s="67"/>
      <c r="C1561" s="37"/>
      <c r="D1561" s="38" t="s">
        <v>31</v>
      </c>
      <c r="E1561" s="96"/>
      <c r="F1561" s="39" t="str">
        <f t="shared" ref="F1561" si="8164">$O$12</f>
        <v>差２</v>
      </c>
      <c r="G1561" s="40" t="str">
        <f t="shared" ref="G1561" si="8165">IF(AND($G1559="",$G1560=""),"",$G1559-$G1560)</f>
        <v/>
      </c>
      <c r="H1561" s="41" t="s">
        <v>4</v>
      </c>
      <c r="I1561" s="42" t="str">
        <f t="shared" ref="I1561" si="8166">IF(AND($H1559="",$H1560=""),"",$H1559-$H1560)</f>
        <v/>
      </c>
      <c r="J1561" s="41" t="s">
        <v>5</v>
      </c>
      <c r="K1561" s="42" t="str">
        <f t="shared" ref="K1561" si="8167">IF(AND($J1559="",$J1560=""),"",$J1559-$J1560)</f>
        <v/>
      </c>
      <c r="L1561" s="43" t="s">
        <v>6</v>
      </c>
      <c r="M1561" s="40" t="str">
        <f t="shared" ref="M1561" si="8168">IF(AND($L1559="",$L1560=""),"",$L1559-$L1560)</f>
        <v/>
      </c>
      <c r="N1561" s="92"/>
      <c r="O1561" s="90"/>
      <c r="P1561" s="119"/>
      <c r="Q1561" s="103"/>
      <c r="R1561" s="103"/>
      <c r="S1561" s="112"/>
      <c r="U1561" s="16"/>
      <c r="V1561" s="16"/>
      <c r="W1561" s="16"/>
      <c r="X1561" s="16"/>
    </row>
    <row r="1562" spans="1:24" ht="15" thickTop="1" thickBot="1" x14ac:dyDescent="0.2">
      <c r="A1562" s="108"/>
      <c r="B1562" s="62" t="s">
        <v>18</v>
      </c>
      <c r="C1562" s="63"/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4"/>
      <c r="P1562" s="44" t="str">
        <f t="shared" ref="P1562" si="8169">IF(AND($P1556="",$P1559=""),"",SUM($P1556:$P1559))</f>
        <v/>
      </c>
      <c r="Q1562" s="45" t="str">
        <f t="shared" ref="Q1562" si="8170">IF(AND(Q1556="",Q1559=""),"",SUM(Q1556:Q1559))</f>
        <v/>
      </c>
      <c r="R1562" s="45" t="str">
        <f t="shared" ref="R1562" si="8171">IF(AND($R1556="",$R1559=""),"",SUM($R1556:$R1559))</f>
        <v/>
      </c>
      <c r="S1562" s="46" t="str">
        <f t="shared" ref="S1562" si="8172">IF(AND($P1562="",$Q1562="",$R1562=""),"",SUM($P1562:$R1562))</f>
        <v/>
      </c>
      <c r="T1562" s="52">
        <v>222</v>
      </c>
      <c r="U1562" s="53" t="str">
        <f t="shared" ref="U1562" si="8173">P1562</f>
        <v/>
      </c>
      <c r="V1562" s="53" t="str">
        <f t="shared" ref="V1562" si="8174">Q1562</f>
        <v/>
      </c>
      <c r="W1562" s="53" t="str">
        <f t="shared" ref="W1562" si="8175">R1562</f>
        <v/>
      </c>
      <c r="X1562" s="53" t="str">
        <f t="shared" ref="X1562" si="8176">S1562</f>
        <v/>
      </c>
    </row>
    <row r="1563" spans="1:24" ht="14.25" thickBot="1" x14ac:dyDescent="0.2">
      <c r="A1563" s="106" t="str" cm="1">
        <f t="array" aca="1" ref="A1563" ca="1">IF($B1563="","",IF(ISNUMBER(OFFSET(INDIRECT(ADDRESS(ROW(),COLUMN())),-7,0)),OFFSET(INDIRECT(ADDRESS(ROW(),COLUMN())),-7,0)+1,1))</f>
        <v/>
      </c>
      <c r="B1563" s="65"/>
      <c r="C1563" s="31"/>
      <c r="D1563" s="20" t="s">
        <v>31</v>
      </c>
      <c r="E1563" s="94" t="s">
        <v>30</v>
      </c>
      <c r="F1563" s="21" t="s">
        <v>1</v>
      </c>
      <c r="G1563" s="25"/>
      <c r="H1563" s="99" t="str">
        <f t="shared" ref="H1563" si="8177">IF($G1563="","",IF($E1563=1,ROUNDDOWN($G1563*7.4/1000,0),ROUNDDOWN($G1563*6/1000,0)))</f>
        <v/>
      </c>
      <c r="I1563" s="101"/>
      <c r="J1563" s="99" t="str">
        <f t="shared" ref="J1563" si="8178">IF($G1563="","",ROUNDDOWN($G1563*2/1000,0))</f>
        <v/>
      </c>
      <c r="K1563" s="101"/>
      <c r="L1563" s="99" t="str">
        <f t="shared" ref="L1563" si="8179">IF(G1563="","",ROUNDDOWN($G1563*2/1000,0))</f>
        <v/>
      </c>
      <c r="M1563" s="100"/>
      <c r="N1563" s="91" t="str">
        <f t="shared" ref="N1563" si="8180">IF(AND($C1563="",$C1565=""),"",ABS($C1563-$C1565)+1)</f>
        <v/>
      </c>
      <c r="O1563" s="120" t="str">
        <f t="shared" ref="O1563" si="8181">REPLACE($O$7,1,2,"差１")</f>
        <v>差１</v>
      </c>
      <c r="P1563" s="113" t="str">
        <f t="shared" ref="P1563" si="8182">IF($I1565="","",$I1565*$N1563)</f>
        <v/>
      </c>
      <c r="Q1563" s="102" t="str">
        <f t="shared" ref="Q1563" si="8183">IF($K1565="","",$K1565*$N1563)</f>
        <v/>
      </c>
      <c r="R1563" s="102" t="str">
        <f t="shared" ref="R1563" si="8184">IF($M1565="","",$M1565*$N1563)</f>
        <v/>
      </c>
      <c r="S1563" s="111"/>
      <c r="U1563" s="16"/>
      <c r="V1563" s="16"/>
      <c r="W1563" s="16"/>
      <c r="X1563" s="16"/>
    </row>
    <row r="1564" spans="1:24" ht="14.25" thickBot="1" x14ac:dyDescent="0.2">
      <c r="A1564" s="107"/>
      <c r="B1564" s="65"/>
      <c r="C1564" s="116" t="s">
        <v>11</v>
      </c>
      <c r="D1564" s="117"/>
      <c r="E1564" s="95"/>
      <c r="F1564" s="33" t="s">
        <v>2</v>
      </c>
      <c r="G1564" s="26"/>
      <c r="H1564" s="97" t="str">
        <f t="shared" ref="H1564" si="8185">IF($G1564="","",IF($E1563=1,ROUNDDOWN($G1564*7.4/1000,0),ROUNDDOWN($G1564*6/1000,0)))</f>
        <v/>
      </c>
      <c r="I1564" s="98"/>
      <c r="J1564" s="97" t="str">
        <f t="shared" ref="J1564" si="8186">IF(G1564="","",ROUNDDOWN(G1564*2/1000,0))</f>
        <v/>
      </c>
      <c r="K1564" s="98"/>
      <c r="L1564" s="97" t="str">
        <f t="shared" ref="L1564" si="8187">IF($G1564="","",ROUNDDOWN($G1564*2/1000,0))</f>
        <v/>
      </c>
      <c r="M1564" s="105"/>
      <c r="N1564" s="92"/>
      <c r="O1564" s="120"/>
      <c r="P1564" s="114"/>
      <c r="Q1564" s="103"/>
      <c r="R1564" s="103"/>
      <c r="S1564" s="111"/>
      <c r="U1564" s="16"/>
      <c r="V1564" s="16"/>
      <c r="W1564" s="16"/>
      <c r="X1564" s="16"/>
    </row>
    <row r="1565" spans="1:24" ht="14.25" thickBot="1" x14ac:dyDescent="0.2">
      <c r="A1565" s="107"/>
      <c r="B1565" s="65"/>
      <c r="C1565" s="34"/>
      <c r="D1565" s="22" t="s">
        <v>31</v>
      </c>
      <c r="E1565" s="96"/>
      <c r="F1565" s="23" t="str">
        <f t="shared" ref="F1565" si="8188">$O$9</f>
        <v>差１</v>
      </c>
      <c r="G1565" s="7" t="str">
        <f t="shared" ref="G1565" si="8189">IF(AND($G1563="",$G1564="",""),"",$G1563-$G1564)</f>
        <v/>
      </c>
      <c r="H1565" s="8" t="s">
        <v>4</v>
      </c>
      <c r="I1565" s="9" t="str">
        <f t="shared" ref="I1565" si="8190">IF(AND($H1563="",$H1564=""),"",$H1563-$H1564)</f>
        <v/>
      </c>
      <c r="J1565" s="8" t="s">
        <v>5</v>
      </c>
      <c r="K1565" s="9" t="str">
        <f t="shared" ref="K1565" si="8191">IF(AND($J1563="",$J1564=""),"",$J1563-$J1564)</f>
        <v/>
      </c>
      <c r="L1565" s="10" t="s">
        <v>6</v>
      </c>
      <c r="M1565" s="7" t="str">
        <f t="shared" ref="M1565" si="8192">IF(AND($L1563="",$L1564=""),"",$L1563-$L1564)</f>
        <v/>
      </c>
      <c r="N1565" s="93"/>
      <c r="O1565" s="120"/>
      <c r="P1565" s="115"/>
      <c r="Q1565" s="104"/>
      <c r="R1565" s="104"/>
      <c r="S1565" s="111"/>
      <c r="U1565" s="16"/>
      <c r="V1565" s="16"/>
      <c r="W1565" s="16"/>
      <c r="X1565" s="16"/>
    </row>
    <row r="1566" spans="1:24" ht="14.25" thickBot="1" x14ac:dyDescent="0.2">
      <c r="A1566" s="107"/>
      <c r="B1566" s="66"/>
      <c r="C1566" s="31"/>
      <c r="D1566" s="20" t="s">
        <v>31</v>
      </c>
      <c r="E1566" s="94"/>
      <c r="F1566" s="24" t="s">
        <v>1</v>
      </c>
      <c r="G1566" s="26"/>
      <c r="H1566" s="86" t="str">
        <f t="shared" ref="H1566" si="8193">IF($G1566="","",IF($E1566=1,ROUNDDOWN($G1566*7.4/1000,0),ROUNDDOWN($G1566*6/1000,0)))</f>
        <v/>
      </c>
      <c r="I1566" s="87"/>
      <c r="J1566" s="86" t="str">
        <f t="shared" ref="J1566:J1567" si="8194">IF($G1566="","",ROUNDDOWN($G1566*2/1000,0))</f>
        <v/>
      </c>
      <c r="K1566" s="87"/>
      <c r="L1566" s="86" t="str">
        <f t="shared" ref="L1566:L1567" si="8195">IF($G1566="","",ROUNDDOWN($G1566*2/1000,0))</f>
        <v/>
      </c>
      <c r="M1566" s="88"/>
      <c r="N1566" s="91" t="str">
        <f t="shared" ref="N1566" si="8196">IF(AND($C1566="",$C1568=""),"",ABS($C1566-$C1568)+1)</f>
        <v/>
      </c>
      <c r="O1566" s="89" t="str">
        <f t="shared" ref="O1566" si="8197">REPLACE($O$7,1,2,"差２")</f>
        <v>差２</v>
      </c>
      <c r="P1566" s="118" t="str">
        <f t="shared" ref="P1566" si="8198">IF($I1568="","",$I1568*$N1566)</f>
        <v/>
      </c>
      <c r="Q1566" s="102" t="str">
        <f t="shared" ref="Q1566:R1566" si="8199">IF($G1568="","",$G1568*$N1566)</f>
        <v/>
      </c>
      <c r="R1566" s="102" t="str">
        <f t="shared" si="8199"/>
        <v/>
      </c>
      <c r="S1566" s="111"/>
      <c r="U1566" s="16"/>
      <c r="V1566" s="16"/>
      <c r="W1566" s="16"/>
      <c r="X1566" s="16"/>
    </row>
    <row r="1567" spans="1:24" ht="14.25" thickBot="1" x14ac:dyDescent="0.2">
      <c r="A1567" s="107"/>
      <c r="B1567" s="67"/>
      <c r="C1567" s="116" t="s">
        <v>11</v>
      </c>
      <c r="D1567" s="117"/>
      <c r="E1567" s="95"/>
      <c r="F1567" s="33" t="s">
        <v>2</v>
      </c>
      <c r="G1567" s="26"/>
      <c r="H1567" s="97" t="str">
        <f t="shared" ref="H1567" si="8200">IF($G1566="","",IF($E1566=1,ROUNDDOWN($G1567*7.4/1000,0),ROUNDDOWN($G1567*6/1000,0)))</f>
        <v/>
      </c>
      <c r="I1567" s="98"/>
      <c r="J1567" s="97" t="str">
        <f t="shared" si="8194"/>
        <v/>
      </c>
      <c r="K1567" s="98"/>
      <c r="L1567" s="97" t="str">
        <f t="shared" si="8195"/>
        <v/>
      </c>
      <c r="M1567" s="105"/>
      <c r="N1567" s="92"/>
      <c r="O1567" s="89"/>
      <c r="P1567" s="119"/>
      <c r="Q1567" s="103"/>
      <c r="R1567" s="103"/>
      <c r="S1567" s="111"/>
      <c r="U1567" s="16"/>
      <c r="V1567" s="16"/>
      <c r="W1567" s="16"/>
      <c r="X1567" s="16"/>
    </row>
    <row r="1568" spans="1:24" ht="14.25" thickBot="1" x14ac:dyDescent="0.2">
      <c r="A1568" s="107"/>
      <c r="B1568" s="67"/>
      <c r="C1568" s="37"/>
      <c r="D1568" s="38" t="s">
        <v>31</v>
      </c>
      <c r="E1568" s="96"/>
      <c r="F1568" s="39" t="str">
        <f t="shared" ref="F1568" si="8201">$O$12</f>
        <v>差２</v>
      </c>
      <c r="G1568" s="40" t="str">
        <f t="shared" ref="G1568" si="8202">IF(AND($G1566="",$G1567=""),"",$G1566-$G1567)</f>
        <v/>
      </c>
      <c r="H1568" s="41" t="s">
        <v>4</v>
      </c>
      <c r="I1568" s="42" t="str">
        <f t="shared" ref="I1568" si="8203">IF(AND($H1566="",$H1567=""),"",$H1566-$H1567)</f>
        <v/>
      </c>
      <c r="J1568" s="41" t="s">
        <v>5</v>
      </c>
      <c r="K1568" s="42" t="str">
        <f t="shared" ref="K1568" si="8204">IF(AND($J1566="",$J1567=""),"",$J1566-$J1567)</f>
        <v/>
      </c>
      <c r="L1568" s="43" t="s">
        <v>6</v>
      </c>
      <c r="M1568" s="40" t="str">
        <f t="shared" ref="M1568" si="8205">IF(AND($L1566="",$L1567=""),"",$L1566-$L1567)</f>
        <v/>
      </c>
      <c r="N1568" s="92"/>
      <c r="O1568" s="90"/>
      <c r="P1568" s="119"/>
      <c r="Q1568" s="103"/>
      <c r="R1568" s="103"/>
      <c r="S1568" s="112"/>
      <c r="U1568" s="16"/>
      <c r="V1568" s="16"/>
      <c r="W1568" s="16"/>
      <c r="X1568" s="16"/>
    </row>
    <row r="1569" spans="1:24" ht="15" thickTop="1" thickBot="1" x14ac:dyDescent="0.2">
      <c r="A1569" s="108"/>
      <c r="B1569" s="62" t="s">
        <v>18</v>
      </c>
      <c r="C1569" s="63"/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4"/>
      <c r="P1569" s="44" t="str">
        <f t="shared" ref="P1569" si="8206">IF(AND($P1563="",$P1566=""),"",SUM($P1563:$P1566))</f>
        <v/>
      </c>
      <c r="Q1569" s="45" t="str">
        <f t="shared" ref="Q1569" si="8207">IF(AND(Q1563="",Q1566=""),"",SUM(Q1563:Q1566))</f>
        <v/>
      </c>
      <c r="R1569" s="45" t="str">
        <f t="shared" ref="R1569" si="8208">IF(AND($R1563="",$R1566=""),"",SUM($R1563:$R1566))</f>
        <v/>
      </c>
      <c r="S1569" s="46" t="str">
        <f t="shared" ref="S1569" si="8209">IF(AND($P1569="",$Q1569="",$R1569=""),"",SUM($P1569:$R1569))</f>
        <v/>
      </c>
      <c r="T1569" s="52">
        <v>223</v>
      </c>
      <c r="U1569" s="53" t="str">
        <f t="shared" ref="U1569" si="8210">P1569</f>
        <v/>
      </c>
      <c r="V1569" s="53" t="str">
        <f t="shared" ref="V1569" si="8211">Q1569</f>
        <v/>
      </c>
      <c r="W1569" s="53" t="str">
        <f t="shared" ref="W1569" si="8212">R1569</f>
        <v/>
      </c>
      <c r="X1569" s="53" t="str">
        <f t="shared" ref="X1569" si="8213">S1569</f>
        <v/>
      </c>
    </row>
    <row r="1570" spans="1:24" ht="14.25" thickBot="1" x14ac:dyDescent="0.2">
      <c r="A1570" s="106" t="str" cm="1">
        <f t="array" aca="1" ref="A1570" ca="1">IF($B1570="","",IF(ISNUMBER(OFFSET(INDIRECT(ADDRESS(ROW(),COLUMN())),-7,0)),OFFSET(INDIRECT(ADDRESS(ROW(),COLUMN())),-7,0)+1,1))</f>
        <v/>
      </c>
      <c r="B1570" s="65"/>
      <c r="C1570" s="31"/>
      <c r="D1570" s="20" t="s">
        <v>31</v>
      </c>
      <c r="E1570" s="94" t="s">
        <v>30</v>
      </c>
      <c r="F1570" s="21" t="s">
        <v>1</v>
      </c>
      <c r="G1570" s="25"/>
      <c r="H1570" s="99" t="str">
        <f t="shared" ref="H1570" si="8214">IF($G1570="","",IF($E1570=1,ROUNDDOWN($G1570*7.4/1000,0),ROUNDDOWN($G1570*6/1000,0)))</f>
        <v/>
      </c>
      <c r="I1570" s="101"/>
      <c r="J1570" s="99" t="str">
        <f t="shared" ref="J1570" si="8215">IF($G1570="","",ROUNDDOWN($G1570*2/1000,0))</f>
        <v/>
      </c>
      <c r="K1570" s="101"/>
      <c r="L1570" s="99" t="str">
        <f t="shared" ref="L1570" si="8216">IF(G1570="","",ROUNDDOWN($G1570*2/1000,0))</f>
        <v/>
      </c>
      <c r="M1570" s="100"/>
      <c r="N1570" s="91" t="str">
        <f t="shared" ref="N1570" si="8217">IF(AND($C1570="",$C1572=""),"",ABS($C1570-$C1572)+1)</f>
        <v/>
      </c>
      <c r="O1570" s="120" t="str">
        <f t="shared" ref="O1570" si="8218">REPLACE($O$7,1,2,"差１")</f>
        <v>差１</v>
      </c>
      <c r="P1570" s="113" t="str">
        <f t="shared" ref="P1570" si="8219">IF($I1572="","",$I1572*$N1570)</f>
        <v/>
      </c>
      <c r="Q1570" s="102" t="str">
        <f t="shared" ref="Q1570" si="8220">IF($K1572="","",$K1572*$N1570)</f>
        <v/>
      </c>
      <c r="R1570" s="102" t="str">
        <f t="shared" ref="R1570" si="8221">IF($M1572="","",$M1572*$N1570)</f>
        <v/>
      </c>
      <c r="S1570" s="111"/>
      <c r="U1570" s="16"/>
      <c r="V1570" s="16"/>
      <c r="W1570" s="16"/>
      <c r="X1570" s="16"/>
    </row>
    <row r="1571" spans="1:24" ht="14.25" thickBot="1" x14ac:dyDescent="0.2">
      <c r="A1571" s="107"/>
      <c r="B1571" s="65"/>
      <c r="C1571" s="116" t="s">
        <v>11</v>
      </c>
      <c r="D1571" s="117"/>
      <c r="E1571" s="95"/>
      <c r="F1571" s="33" t="s">
        <v>2</v>
      </c>
      <c r="G1571" s="26"/>
      <c r="H1571" s="97" t="str">
        <f t="shared" ref="H1571" si="8222">IF($G1571="","",IF($E1570=1,ROUNDDOWN($G1571*7.4/1000,0),ROUNDDOWN($G1571*6/1000,0)))</f>
        <v/>
      </c>
      <c r="I1571" s="98"/>
      <c r="J1571" s="97" t="str">
        <f t="shared" ref="J1571" si="8223">IF(G1571="","",ROUNDDOWN(G1571*2/1000,0))</f>
        <v/>
      </c>
      <c r="K1571" s="98"/>
      <c r="L1571" s="97" t="str">
        <f t="shared" ref="L1571" si="8224">IF($G1571="","",ROUNDDOWN($G1571*2/1000,0))</f>
        <v/>
      </c>
      <c r="M1571" s="105"/>
      <c r="N1571" s="92"/>
      <c r="O1571" s="120"/>
      <c r="P1571" s="114"/>
      <c r="Q1571" s="103"/>
      <c r="R1571" s="103"/>
      <c r="S1571" s="111"/>
      <c r="U1571" s="16"/>
      <c r="V1571" s="16"/>
      <c r="W1571" s="16"/>
      <c r="X1571" s="16"/>
    </row>
    <row r="1572" spans="1:24" ht="14.25" thickBot="1" x14ac:dyDescent="0.2">
      <c r="A1572" s="107"/>
      <c r="B1572" s="65"/>
      <c r="C1572" s="34"/>
      <c r="D1572" s="22" t="s">
        <v>31</v>
      </c>
      <c r="E1572" s="96"/>
      <c r="F1572" s="23" t="str">
        <f t="shared" ref="F1572" si="8225">$O$9</f>
        <v>差１</v>
      </c>
      <c r="G1572" s="7" t="str">
        <f t="shared" ref="G1572" si="8226">IF(AND($G1570="",$G1571="",""),"",$G1570-$G1571)</f>
        <v/>
      </c>
      <c r="H1572" s="8" t="s">
        <v>4</v>
      </c>
      <c r="I1572" s="9" t="str">
        <f t="shared" ref="I1572" si="8227">IF(AND($H1570="",$H1571=""),"",$H1570-$H1571)</f>
        <v/>
      </c>
      <c r="J1572" s="8" t="s">
        <v>5</v>
      </c>
      <c r="K1572" s="9" t="str">
        <f t="shared" ref="K1572" si="8228">IF(AND($J1570="",$J1571=""),"",$J1570-$J1571)</f>
        <v/>
      </c>
      <c r="L1572" s="10" t="s">
        <v>6</v>
      </c>
      <c r="M1572" s="7" t="str">
        <f t="shared" ref="M1572" si="8229">IF(AND($L1570="",$L1571=""),"",$L1570-$L1571)</f>
        <v/>
      </c>
      <c r="N1572" s="93"/>
      <c r="O1572" s="120"/>
      <c r="P1572" s="115"/>
      <c r="Q1572" s="104"/>
      <c r="R1572" s="104"/>
      <c r="S1572" s="111"/>
      <c r="U1572" s="16"/>
      <c r="V1572" s="16"/>
      <c r="W1572" s="16"/>
      <c r="X1572" s="16"/>
    </row>
    <row r="1573" spans="1:24" ht="14.25" thickBot="1" x14ac:dyDescent="0.2">
      <c r="A1573" s="107"/>
      <c r="B1573" s="66"/>
      <c r="C1573" s="31"/>
      <c r="D1573" s="20" t="s">
        <v>31</v>
      </c>
      <c r="E1573" s="94"/>
      <c r="F1573" s="24" t="s">
        <v>1</v>
      </c>
      <c r="G1573" s="26"/>
      <c r="H1573" s="86" t="str">
        <f t="shared" ref="H1573" si="8230">IF($G1573="","",IF($E1573=1,ROUNDDOWN($G1573*7.4/1000,0),ROUNDDOWN($G1573*6/1000,0)))</f>
        <v/>
      </c>
      <c r="I1573" s="87"/>
      <c r="J1573" s="86" t="str">
        <f t="shared" ref="J1573:J1574" si="8231">IF($G1573="","",ROUNDDOWN($G1573*2/1000,0))</f>
        <v/>
      </c>
      <c r="K1573" s="87"/>
      <c r="L1573" s="86" t="str">
        <f t="shared" ref="L1573:L1574" si="8232">IF($G1573="","",ROUNDDOWN($G1573*2/1000,0))</f>
        <v/>
      </c>
      <c r="M1573" s="88"/>
      <c r="N1573" s="91" t="str">
        <f t="shared" ref="N1573" si="8233">IF(AND($C1573="",$C1575=""),"",ABS($C1573-$C1575)+1)</f>
        <v/>
      </c>
      <c r="O1573" s="89" t="str">
        <f t="shared" ref="O1573" si="8234">REPLACE($O$7,1,2,"差２")</f>
        <v>差２</v>
      </c>
      <c r="P1573" s="118" t="str">
        <f t="shared" ref="P1573" si="8235">IF($I1575="","",$I1575*$N1573)</f>
        <v/>
      </c>
      <c r="Q1573" s="102" t="str">
        <f t="shared" ref="Q1573:R1573" si="8236">IF($G1575="","",$G1575*$N1573)</f>
        <v/>
      </c>
      <c r="R1573" s="102" t="str">
        <f t="shared" si="8236"/>
        <v/>
      </c>
      <c r="S1573" s="111"/>
      <c r="U1573" s="16"/>
      <c r="V1573" s="16"/>
      <c r="W1573" s="16"/>
      <c r="X1573" s="16"/>
    </row>
    <row r="1574" spans="1:24" ht="14.25" thickBot="1" x14ac:dyDescent="0.2">
      <c r="A1574" s="107"/>
      <c r="B1574" s="67"/>
      <c r="C1574" s="116" t="s">
        <v>11</v>
      </c>
      <c r="D1574" s="117"/>
      <c r="E1574" s="95"/>
      <c r="F1574" s="33" t="s">
        <v>2</v>
      </c>
      <c r="G1574" s="26"/>
      <c r="H1574" s="97" t="str">
        <f t="shared" ref="H1574" si="8237">IF($G1573="","",IF($E1573=1,ROUNDDOWN($G1574*7.4/1000,0),ROUNDDOWN($G1574*6/1000,0)))</f>
        <v/>
      </c>
      <c r="I1574" s="98"/>
      <c r="J1574" s="97" t="str">
        <f t="shared" si="8231"/>
        <v/>
      </c>
      <c r="K1574" s="98"/>
      <c r="L1574" s="97" t="str">
        <f t="shared" si="8232"/>
        <v/>
      </c>
      <c r="M1574" s="105"/>
      <c r="N1574" s="92"/>
      <c r="O1574" s="89"/>
      <c r="P1574" s="119"/>
      <c r="Q1574" s="103"/>
      <c r="R1574" s="103"/>
      <c r="S1574" s="111"/>
      <c r="U1574" s="16"/>
      <c r="V1574" s="16"/>
      <c r="W1574" s="16"/>
      <c r="X1574" s="16"/>
    </row>
    <row r="1575" spans="1:24" ht="14.25" thickBot="1" x14ac:dyDescent="0.2">
      <c r="A1575" s="107"/>
      <c r="B1575" s="67"/>
      <c r="C1575" s="37"/>
      <c r="D1575" s="38" t="s">
        <v>31</v>
      </c>
      <c r="E1575" s="96"/>
      <c r="F1575" s="39" t="str">
        <f t="shared" ref="F1575" si="8238">$O$12</f>
        <v>差２</v>
      </c>
      <c r="G1575" s="40" t="str">
        <f t="shared" ref="G1575" si="8239">IF(AND($G1573="",$G1574=""),"",$G1573-$G1574)</f>
        <v/>
      </c>
      <c r="H1575" s="41" t="s">
        <v>4</v>
      </c>
      <c r="I1575" s="42" t="str">
        <f t="shared" ref="I1575" si="8240">IF(AND($H1573="",$H1574=""),"",$H1573-$H1574)</f>
        <v/>
      </c>
      <c r="J1575" s="41" t="s">
        <v>5</v>
      </c>
      <c r="K1575" s="42" t="str">
        <f t="shared" ref="K1575" si="8241">IF(AND($J1573="",$J1574=""),"",$J1573-$J1574)</f>
        <v/>
      </c>
      <c r="L1575" s="43" t="s">
        <v>6</v>
      </c>
      <c r="M1575" s="40" t="str">
        <f t="shared" ref="M1575" si="8242">IF(AND($L1573="",$L1574=""),"",$L1573-$L1574)</f>
        <v/>
      </c>
      <c r="N1575" s="92"/>
      <c r="O1575" s="90"/>
      <c r="P1575" s="119"/>
      <c r="Q1575" s="103"/>
      <c r="R1575" s="103"/>
      <c r="S1575" s="112"/>
      <c r="U1575" s="16"/>
      <c r="V1575" s="16"/>
      <c r="W1575" s="16"/>
      <c r="X1575" s="16"/>
    </row>
    <row r="1576" spans="1:24" ht="15" thickTop="1" thickBot="1" x14ac:dyDescent="0.2">
      <c r="A1576" s="108"/>
      <c r="B1576" s="62" t="s">
        <v>18</v>
      </c>
      <c r="C1576" s="63"/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4"/>
      <c r="P1576" s="44" t="str">
        <f t="shared" ref="P1576" si="8243">IF(AND($P1570="",$P1573=""),"",SUM($P1570:$P1573))</f>
        <v/>
      </c>
      <c r="Q1576" s="45" t="str">
        <f t="shared" ref="Q1576" si="8244">IF(AND(Q1570="",Q1573=""),"",SUM(Q1570:Q1573))</f>
        <v/>
      </c>
      <c r="R1576" s="45" t="str">
        <f t="shared" ref="R1576" si="8245">IF(AND($R1570="",$R1573=""),"",SUM($R1570:$R1573))</f>
        <v/>
      </c>
      <c r="S1576" s="46" t="str">
        <f t="shared" ref="S1576" si="8246">IF(AND($P1576="",$Q1576="",$R1576=""),"",SUM($P1576:$R1576))</f>
        <v/>
      </c>
      <c r="T1576" s="52">
        <v>224</v>
      </c>
      <c r="U1576" s="53" t="str">
        <f t="shared" ref="U1576" si="8247">P1576</f>
        <v/>
      </c>
      <c r="V1576" s="53" t="str">
        <f t="shared" ref="V1576" si="8248">Q1576</f>
        <v/>
      </c>
      <c r="W1576" s="53" t="str">
        <f t="shared" ref="W1576" si="8249">R1576</f>
        <v/>
      </c>
      <c r="X1576" s="53" t="str">
        <f t="shared" ref="X1576" si="8250">S1576</f>
        <v/>
      </c>
    </row>
    <row r="1577" spans="1:24" ht="14.25" thickBot="1" x14ac:dyDescent="0.2">
      <c r="A1577" s="106" t="str" cm="1">
        <f t="array" aca="1" ref="A1577" ca="1">IF($B1577="","",IF(ISNUMBER(OFFSET(INDIRECT(ADDRESS(ROW(),COLUMN())),-7,0)),OFFSET(INDIRECT(ADDRESS(ROW(),COLUMN())),-7,0)+1,1))</f>
        <v/>
      </c>
      <c r="B1577" s="65"/>
      <c r="C1577" s="31"/>
      <c r="D1577" s="20" t="s">
        <v>31</v>
      </c>
      <c r="E1577" s="94" t="s">
        <v>30</v>
      </c>
      <c r="F1577" s="21" t="s">
        <v>1</v>
      </c>
      <c r="G1577" s="25"/>
      <c r="H1577" s="99" t="str">
        <f t="shared" ref="H1577" si="8251">IF($G1577="","",IF($E1577=1,ROUNDDOWN($G1577*7.4/1000,0),ROUNDDOWN($G1577*6/1000,0)))</f>
        <v/>
      </c>
      <c r="I1577" s="101"/>
      <c r="J1577" s="99" t="str">
        <f t="shared" ref="J1577" si="8252">IF($G1577="","",ROUNDDOWN($G1577*2/1000,0))</f>
        <v/>
      </c>
      <c r="K1577" s="101"/>
      <c r="L1577" s="99" t="str">
        <f t="shared" ref="L1577" si="8253">IF(G1577="","",ROUNDDOWN($G1577*2/1000,0))</f>
        <v/>
      </c>
      <c r="M1577" s="100"/>
      <c r="N1577" s="91" t="str">
        <f t="shared" ref="N1577" si="8254">IF(AND($C1577="",$C1579=""),"",ABS($C1577-$C1579)+1)</f>
        <v/>
      </c>
      <c r="O1577" s="120" t="str">
        <f t="shared" ref="O1577" si="8255">REPLACE($O$7,1,2,"差１")</f>
        <v>差１</v>
      </c>
      <c r="P1577" s="113" t="str">
        <f t="shared" ref="P1577" si="8256">IF($I1579="","",$I1579*$N1577)</f>
        <v/>
      </c>
      <c r="Q1577" s="102" t="str">
        <f t="shared" ref="Q1577" si="8257">IF($K1579="","",$K1579*$N1577)</f>
        <v/>
      </c>
      <c r="R1577" s="102" t="str">
        <f t="shared" ref="R1577" si="8258">IF($M1579="","",$M1579*$N1577)</f>
        <v/>
      </c>
      <c r="S1577" s="111"/>
      <c r="U1577" s="16"/>
      <c r="V1577" s="16"/>
      <c r="W1577" s="16"/>
      <c r="X1577" s="16"/>
    </row>
    <row r="1578" spans="1:24" ht="14.25" thickBot="1" x14ac:dyDescent="0.2">
      <c r="A1578" s="107"/>
      <c r="B1578" s="65"/>
      <c r="C1578" s="116" t="s">
        <v>11</v>
      </c>
      <c r="D1578" s="117"/>
      <c r="E1578" s="95"/>
      <c r="F1578" s="33" t="s">
        <v>2</v>
      </c>
      <c r="G1578" s="26"/>
      <c r="H1578" s="97" t="str">
        <f t="shared" ref="H1578" si="8259">IF($G1578="","",IF($E1577=1,ROUNDDOWN($G1578*7.4/1000,0),ROUNDDOWN($G1578*6/1000,0)))</f>
        <v/>
      </c>
      <c r="I1578" s="98"/>
      <c r="J1578" s="97" t="str">
        <f t="shared" ref="J1578" si="8260">IF(G1578="","",ROUNDDOWN(G1578*2/1000,0))</f>
        <v/>
      </c>
      <c r="K1578" s="98"/>
      <c r="L1578" s="97" t="str">
        <f t="shared" ref="L1578" si="8261">IF($G1578="","",ROUNDDOWN($G1578*2/1000,0))</f>
        <v/>
      </c>
      <c r="M1578" s="105"/>
      <c r="N1578" s="92"/>
      <c r="O1578" s="120"/>
      <c r="P1578" s="114"/>
      <c r="Q1578" s="103"/>
      <c r="R1578" s="103"/>
      <c r="S1578" s="111"/>
      <c r="U1578" s="16"/>
      <c r="V1578" s="16"/>
      <c r="W1578" s="16"/>
      <c r="X1578" s="16"/>
    </row>
    <row r="1579" spans="1:24" ht="14.25" thickBot="1" x14ac:dyDescent="0.2">
      <c r="A1579" s="107"/>
      <c r="B1579" s="65"/>
      <c r="C1579" s="34"/>
      <c r="D1579" s="22" t="s">
        <v>31</v>
      </c>
      <c r="E1579" s="96"/>
      <c r="F1579" s="23" t="str">
        <f t="shared" ref="F1579" si="8262">$O$9</f>
        <v>差１</v>
      </c>
      <c r="G1579" s="7" t="str">
        <f t="shared" ref="G1579" si="8263">IF(AND($G1577="",$G1578="",""),"",$G1577-$G1578)</f>
        <v/>
      </c>
      <c r="H1579" s="8" t="s">
        <v>4</v>
      </c>
      <c r="I1579" s="9" t="str">
        <f t="shared" ref="I1579" si="8264">IF(AND($H1577="",$H1578=""),"",$H1577-$H1578)</f>
        <v/>
      </c>
      <c r="J1579" s="8" t="s">
        <v>5</v>
      </c>
      <c r="K1579" s="9" t="str">
        <f t="shared" ref="K1579" si="8265">IF(AND($J1577="",$J1578=""),"",$J1577-$J1578)</f>
        <v/>
      </c>
      <c r="L1579" s="10" t="s">
        <v>6</v>
      </c>
      <c r="M1579" s="7" t="str">
        <f t="shared" ref="M1579" si="8266">IF(AND($L1577="",$L1578=""),"",$L1577-$L1578)</f>
        <v/>
      </c>
      <c r="N1579" s="93"/>
      <c r="O1579" s="120"/>
      <c r="P1579" s="115"/>
      <c r="Q1579" s="104"/>
      <c r="R1579" s="104"/>
      <c r="S1579" s="111"/>
      <c r="U1579" s="16"/>
      <c r="V1579" s="16"/>
      <c r="W1579" s="16"/>
      <c r="X1579" s="16"/>
    </row>
    <row r="1580" spans="1:24" ht="14.25" thickBot="1" x14ac:dyDescent="0.2">
      <c r="A1580" s="107"/>
      <c r="B1580" s="66"/>
      <c r="C1580" s="31"/>
      <c r="D1580" s="20" t="s">
        <v>31</v>
      </c>
      <c r="E1580" s="94"/>
      <c r="F1580" s="24" t="s">
        <v>1</v>
      </c>
      <c r="G1580" s="26"/>
      <c r="H1580" s="86" t="str">
        <f t="shared" ref="H1580" si="8267">IF($G1580="","",IF($E1580=1,ROUNDDOWN($G1580*7.4/1000,0),ROUNDDOWN($G1580*6/1000,0)))</f>
        <v/>
      </c>
      <c r="I1580" s="87"/>
      <c r="J1580" s="86" t="str">
        <f t="shared" ref="J1580:J1581" si="8268">IF($G1580="","",ROUNDDOWN($G1580*2/1000,0))</f>
        <v/>
      </c>
      <c r="K1580" s="87"/>
      <c r="L1580" s="86" t="str">
        <f t="shared" ref="L1580:L1581" si="8269">IF($G1580="","",ROUNDDOWN($G1580*2/1000,0))</f>
        <v/>
      </c>
      <c r="M1580" s="88"/>
      <c r="N1580" s="91" t="str">
        <f t="shared" ref="N1580" si="8270">IF(AND($C1580="",$C1582=""),"",ABS($C1580-$C1582)+1)</f>
        <v/>
      </c>
      <c r="O1580" s="89" t="str">
        <f t="shared" ref="O1580" si="8271">REPLACE($O$7,1,2,"差２")</f>
        <v>差２</v>
      </c>
      <c r="P1580" s="118" t="str">
        <f t="shared" ref="P1580" si="8272">IF($I1582="","",$I1582*$N1580)</f>
        <v/>
      </c>
      <c r="Q1580" s="102" t="str">
        <f t="shared" ref="Q1580:R1580" si="8273">IF($G1582="","",$G1582*$N1580)</f>
        <v/>
      </c>
      <c r="R1580" s="102" t="str">
        <f t="shared" si="8273"/>
        <v/>
      </c>
      <c r="S1580" s="111"/>
      <c r="U1580" s="16"/>
      <c r="V1580" s="16"/>
      <c r="W1580" s="16"/>
      <c r="X1580" s="16"/>
    </row>
    <row r="1581" spans="1:24" ht="14.25" thickBot="1" x14ac:dyDescent="0.2">
      <c r="A1581" s="107"/>
      <c r="B1581" s="67"/>
      <c r="C1581" s="116" t="s">
        <v>11</v>
      </c>
      <c r="D1581" s="117"/>
      <c r="E1581" s="95"/>
      <c r="F1581" s="33" t="s">
        <v>2</v>
      </c>
      <c r="G1581" s="26"/>
      <c r="H1581" s="97" t="str">
        <f t="shared" ref="H1581" si="8274">IF($G1580="","",IF($E1580=1,ROUNDDOWN($G1581*7.4/1000,0),ROUNDDOWN($G1581*6/1000,0)))</f>
        <v/>
      </c>
      <c r="I1581" s="98"/>
      <c r="J1581" s="97" t="str">
        <f t="shared" si="8268"/>
        <v/>
      </c>
      <c r="K1581" s="98"/>
      <c r="L1581" s="97" t="str">
        <f t="shared" si="8269"/>
        <v/>
      </c>
      <c r="M1581" s="105"/>
      <c r="N1581" s="92"/>
      <c r="O1581" s="89"/>
      <c r="P1581" s="119"/>
      <c r="Q1581" s="103"/>
      <c r="R1581" s="103"/>
      <c r="S1581" s="111"/>
      <c r="U1581" s="16"/>
      <c r="V1581" s="16"/>
      <c r="W1581" s="16"/>
      <c r="X1581" s="16"/>
    </row>
    <row r="1582" spans="1:24" ht="14.25" thickBot="1" x14ac:dyDescent="0.2">
      <c r="A1582" s="107"/>
      <c r="B1582" s="67"/>
      <c r="C1582" s="37"/>
      <c r="D1582" s="38" t="s">
        <v>31</v>
      </c>
      <c r="E1582" s="96"/>
      <c r="F1582" s="39" t="str">
        <f t="shared" ref="F1582" si="8275">$O$12</f>
        <v>差２</v>
      </c>
      <c r="G1582" s="40" t="str">
        <f t="shared" ref="G1582" si="8276">IF(AND($G1580="",$G1581=""),"",$G1580-$G1581)</f>
        <v/>
      </c>
      <c r="H1582" s="41" t="s">
        <v>4</v>
      </c>
      <c r="I1582" s="42" t="str">
        <f t="shared" ref="I1582" si="8277">IF(AND($H1580="",$H1581=""),"",$H1580-$H1581)</f>
        <v/>
      </c>
      <c r="J1582" s="41" t="s">
        <v>5</v>
      </c>
      <c r="K1582" s="42" t="str">
        <f t="shared" ref="K1582" si="8278">IF(AND($J1580="",$J1581=""),"",$J1580-$J1581)</f>
        <v/>
      </c>
      <c r="L1582" s="43" t="s">
        <v>6</v>
      </c>
      <c r="M1582" s="40" t="str">
        <f t="shared" ref="M1582" si="8279">IF(AND($L1580="",$L1581=""),"",$L1580-$L1581)</f>
        <v/>
      </c>
      <c r="N1582" s="92"/>
      <c r="O1582" s="90"/>
      <c r="P1582" s="119"/>
      <c r="Q1582" s="103"/>
      <c r="R1582" s="103"/>
      <c r="S1582" s="112"/>
      <c r="U1582" s="16"/>
      <c r="V1582" s="16"/>
      <c r="W1582" s="16"/>
      <c r="X1582" s="16"/>
    </row>
    <row r="1583" spans="1:24" ht="15" thickTop="1" thickBot="1" x14ac:dyDescent="0.2">
      <c r="A1583" s="108"/>
      <c r="B1583" s="62" t="s">
        <v>18</v>
      </c>
      <c r="C1583" s="63"/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4"/>
      <c r="P1583" s="44" t="str">
        <f t="shared" ref="P1583" si="8280">IF(AND($P1577="",$P1580=""),"",SUM($P1577:$P1580))</f>
        <v/>
      </c>
      <c r="Q1583" s="45" t="str">
        <f t="shared" ref="Q1583" si="8281">IF(AND(Q1577="",Q1580=""),"",SUM(Q1577:Q1580))</f>
        <v/>
      </c>
      <c r="R1583" s="45" t="str">
        <f t="shared" ref="R1583" si="8282">IF(AND($R1577="",$R1580=""),"",SUM($R1577:$R1580))</f>
        <v/>
      </c>
      <c r="S1583" s="46" t="str">
        <f t="shared" ref="S1583" si="8283">IF(AND($P1583="",$Q1583="",$R1583=""),"",SUM($P1583:$R1583))</f>
        <v/>
      </c>
      <c r="T1583" s="52">
        <v>225</v>
      </c>
      <c r="U1583" s="53" t="str">
        <f t="shared" ref="U1583" si="8284">P1583</f>
        <v/>
      </c>
      <c r="V1583" s="53" t="str">
        <f t="shared" ref="V1583" si="8285">Q1583</f>
        <v/>
      </c>
      <c r="W1583" s="53" t="str">
        <f t="shared" ref="W1583" si="8286">R1583</f>
        <v/>
      </c>
      <c r="X1583" s="53" t="str">
        <f t="shared" ref="X1583" si="8287">S1583</f>
        <v/>
      </c>
    </row>
    <row r="1584" spans="1:24" ht="14.25" thickBot="1" x14ac:dyDescent="0.2">
      <c r="A1584" s="106" t="str" cm="1">
        <f t="array" aca="1" ref="A1584" ca="1">IF($B1584="","",IF(ISNUMBER(OFFSET(INDIRECT(ADDRESS(ROW(),COLUMN())),-7,0)),OFFSET(INDIRECT(ADDRESS(ROW(),COLUMN())),-7,0)+1,1))</f>
        <v/>
      </c>
      <c r="B1584" s="65"/>
      <c r="C1584" s="31"/>
      <c r="D1584" s="20" t="s">
        <v>31</v>
      </c>
      <c r="E1584" s="94" t="s">
        <v>30</v>
      </c>
      <c r="F1584" s="21" t="s">
        <v>1</v>
      </c>
      <c r="G1584" s="25"/>
      <c r="H1584" s="99" t="str">
        <f t="shared" ref="H1584" si="8288">IF($G1584="","",IF($E1584=1,ROUNDDOWN($G1584*7.4/1000,0),ROUNDDOWN($G1584*6/1000,0)))</f>
        <v/>
      </c>
      <c r="I1584" s="101"/>
      <c r="J1584" s="99" t="str">
        <f t="shared" ref="J1584" si="8289">IF($G1584="","",ROUNDDOWN($G1584*2/1000,0))</f>
        <v/>
      </c>
      <c r="K1584" s="101"/>
      <c r="L1584" s="99" t="str">
        <f t="shared" ref="L1584" si="8290">IF(G1584="","",ROUNDDOWN($G1584*2/1000,0))</f>
        <v/>
      </c>
      <c r="M1584" s="100"/>
      <c r="N1584" s="91" t="str">
        <f t="shared" ref="N1584" si="8291">IF(AND($C1584="",$C1586=""),"",ABS($C1584-$C1586)+1)</f>
        <v/>
      </c>
      <c r="O1584" s="120" t="str">
        <f t="shared" ref="O1584" si="8292">REPLACE($O$7,1,2,"差１")</f>
        <v>差１</v>
      </c>
      <c r="P1584" s="113" t="str">
        <f t="shared" ref="P1584" si="8293">IF($I1586="","",$I1586*$N1584)</f>
        <v/>
      </c>
      <c r="Q1584" s="102" t="str">
        <f t="shared" ref="Q1584" si="8294">IF($K1586="","",$K1586*$N1584)</f>
        <v/>
      </c>
      <c r="R1584" s="102" t="str">
        <f t="shared" ref="R1584" si="8295">IF($M1586="","",$M1586*$N1584)</f>
        <v/>
      </c>
      <c r="S1584" s="111"/>
      <c r="U1584" s="16"/>
      <c r="V1584" s="16"/>
      <c r="W1584" s="16"/>
      <c r="X1584" s="16"/>
    </row>
    <row r="1585" spans="1:24" ht="14.25" thickBot="1" x14ac:dyDescent="0.2">
      <c r="A1585" s="107"/>
      <c r="B1585" s="65"/>
      <c r="C1585" s="116" t="s">
        <v>11</v>
      </c>
      <c r="D1585" s="117"/>
      <c r="E1585" s="95"/>
      <c r="F1585" s="33" t="s">
        <v>2</v>
      </c>
      <c r="G1585" s="26"/>
      <c r="H1585" s="97" t="str">
        <f t="shared" ref="H1585" si="8296">IF($G1585="","",IF($E1584=1,ROUNDDOWN($G1585*7.4/1000,0),ROUNDDOWN($G1585*6/1000,0)))</f>
        <v/>
      </c>
      <c r="I1585" s="98"/>
      <c r="J1585" s="97" t="str">
        <f t="shared" ref="J1585" si="8297">IF(G1585="","",ROUNDDOWN(G1585*2/1000,0))</f>
        <v/>
      </c>
      <c r="K1585" s="98"/>
      <c r="L1585" s="97" t="str">
        <f t="shared" ref="L1585" si="8298">IF($G1585="","",ROUNDDOWN($G1585*2/1000,0))</f>
        <v/>
      </c>
      <c r="M1585" s="105"/>
      <c r="N1585" s="92"/>
      <c r="O1585" s="120"/>
      <c r="P1585" s="114"/>
      <c r="Q1585" s="103"/>
      <c r="R1585" s="103"/>
      <c r="S1585" s="111"/>
      <c r="U1585" s="16"/>
      <c r="V1585" s="16"/>
      <c r="W1585" s="16"/>
      <c r="X1585" s="16"/>
    </row>
    <row r="1586" spans="1:24" ht="14.25" thickBot="1" x14ac:dyDescent="0.2">
      <c r="A1586" s="107"/>
      <c r="B1586" s="65"/>
      <c r="C1586" s="34"/>
      <c r="D1586" s="22" t="s">
        <v>31</v>
      </c>
      <c r="E1586" s="96"/>
      <c r="F1586" s="23" t="str">
        <f t="shared" ref="F1586" si="8299">$O$9</f>
        <v>差１</v>
      </c>
      <c r="G1586" s="7" t="str">
        <f t="shared" ref="G1586" si="8300">IF(AND($G1584="",$G1585="",""),"",$G1584-$G1585)</f>
        <v/>
      </c>
      <c r="H1586" s="8" t="s">
        <v>4</v>
      </c>
      <c r="I1586" s="9" t="str">
        <f t="shared" ref="I1586" si="8301">IF(AND($H1584="",$H1585=""),"",$H1584-$H1585)</f>
        <v/>
      </c>
      <c r="J1586" s="8" t="s">
        <v>5</v>
      </c>
      <c r="K1586" s="9" t="str">
        <f t="shared" ref="K1586" si="8302">IF(AND($J1584="",$J1585=""),"",$J1584-$J1585)</f>
        <v/>
      </c>
      <c r="L1586" s="10" t="s">
        <v>6</v>
      </c>
      <c r="M1586" s="7" t="str">
        <f t="shared" ref="M1586" si="8303">IF(AND($L1584="",$L1585=""),"",$L1584-$L1585)</f>
        <v/>
      </c>
      <c r="N1586" s="93"/>
      <c r="O1586" s="120"/>
      <c r="P1586" s="115"/>
      <c r="Q1586" s="104"/>
      <c r="R1586" s="104"/>
      <c r="S1586" s="111"/>
      <c r="U1586" s="16"/>
      <c r="V1586" s="16"/>
      <c r="W1586" s="16"/>
      <c r="X1586" s="16"/>
    </row>
    <row r="1587" spans="1:24" ht="14.25" thickBot="1" x14ac:dyDescent="0.2">
      <c r="A1587" s="107"/>
      <c r="B1587" s="66"/>
      <c r="C1587" s="31"/>
      <c r="D1587" s="20" t="s">
        <v>31</v>
      </c>
      <c r="E1587" s="94"/>
      <c r="F1587" s="24" t="s">
        <v>1</v>
      </c>
      <c r="G1587" s="26"/>
      <c r="H1587" s="86" t="str">
        <f t="shared" ref="H1587" si="8304">IF($G1587="","",IF($E1587=1,ROUNDDOWN($G1587*7.4/1000,0),ROUNDDOWN($G1587*6/1000,0)))</f>
        <v/>
      </c>
      <c r="I1587" s="87"/>
      <c r="J1587" s="86" t="str">
        <f t="shared" ref="J1587:J1588" si="8305">IF($G1587="","",ROUNDDOWN($G1587*2/1000,0))</f>
        <v/>
      </c>
      <c r="K1587" s="87"/>
      <c r="L1587" s="86" t="str">
        <f t="shared" ref="L1587:L1588" si="8306">IF($G1587="","",ROUNDDOWN($G1587*2/1000,0))</f>
        <v/>
      </c>
      <c r="M1587" s="88"/>
      <c r="N1587" s="91" t="str">
        <f t="shared" ref="N1587" si="8307">IF(AND($C1587="",$C1589=""),"",ABS($C1587-$C1589)+1)</f>
        <v/>
      </c>
      <c r="O1587" s="89" t="str">
        <f t="shared" ref="O1587" si="8308">REPLACE($O$7,1,2,"差２")</f>
        <v>差２</v>
      </c>
      <c r="P1587" s="118" t="str">
        <f t="shared" ref="P1587" si="8309">IF($I1589="","",$I1589*$N1587)</f>
        <v/>
      </c>
      <c r="Q1587" s="102" t="str">
        <f t="shared" ref="Q1587:R1587" si="8310">IF($G1589="","",$G1589*$N1587)</f>
        <v/>
      </c>
      <c r="R1587" s="102" t="str">
        <f t="shared" si="8310"/>
        <v/>
      </c>
      <c r="S1587" s="111"/>
      <c r="U1587" s="16"/>
      <c r="V1587" s="16"/>
      <c r="W1587" s="16"/>
      <c r="X1587" s="16"/>
    </row>
    <row r="1588" spans="1:24" ht="14.25" thickBot="1" x14ac:dyDescent="0.2">
      <c r="A1588" s="107"/>
      <c r="B1588" s="67"/>
      <c r="C1588" s="116" t="s">
        <v>11</v>
      </c>
      <c r="D1588" s="117"/>
      <c r="E1588" s="95"/>
      <c r="F1588" s="33" t="s">
        <v>2</v>
      </c>
      <c r="G1588" s="26"/>
      <c r="H1588" s="97" t="str">
        <f t="shared" ref="H1588" si="8311">IF($G1587="","",IF($E1587=1,ROUNDDOWN($G1588*7.4/1000,0),ROUNDDOWN($G1588*6/1000,0)))</f>
        <v/>
      </c>
      <c r="I1588" s="98"/>
      <c r="J1588" s="97" t="str">
        <f t="shared" si="8305"/>
        <v/>
      </c>
      <c r="K1588" s="98"/>
      <c r="L1588" s="97" t="str">
        <f t="shared" si="8306"/>
        <v/>
      </c>
      <c r="M1588" s="105"/>
      <c r="N1588" s="92"/>
      <c r="O1588" s="89"/>
      <c r="P1588" s="119"/>
      <c r="Q1588" s="103"/>
      <c r="R1588" s="103"/>
      <c r="S1588" s="111"/>
      <c r="U1588" s="16"/>
      <c r="V1588" s="16"/>
      <c r="W1588" s="16"/>
      <c r="X1588" s="16"/>
    </row>
    <row r="1589" spans="1:24" ht="14.25" thickBot="1" x14ac:dyDescent="0.2">
      <c r="A1589" s="107"/>
      <c r="B1589" s="67"/>
      <c r="C1589" s="37"/>
      <c r="D1589" s="38" t="s">
        <v>31</v>
      </c>
      <c r="E1589" s="96"/>
      <c r="F1589" s="39" t="str">
        <f t="shared" ref="F1589" si="8312">$O$12</f>
        <v>差２</v>
      </c>
      <c r="G1589" s="40" t="str">
        <f t="shared" ref="G1589" si="8313">IF(AND($G1587="",$G1588=""),"",$G1587-$G1588)</f>
        <v/>
      </c>
      <c r="H1589" s="41" t="s">
        <v>4</v>
      </c>
      <c r="I1589" s="42" t="str">
        <f t="shared" ref="I1589" si="8314">IF(AND($H1587="",$H1588=""),"",$H1587-$H1588)</f>
        <v/>
      </c>
      <c r="J1589" s="41" t="s">
        <v>5</v>
      </c>
      <c r="K1589" s="42" t="str">
        <f t="shared" ref="K1589" si="8315">IF(AND($J1587="",$J1588=""),"",$J1587-$J1588)</f>
        <v/>
      </c>
      <c r="L1589" s="43" t="s">
        <v>6</v>
      </c>
      <c r="M1589" s="40" t="str">
        <f t="shared" ref="M1589" si="8316">IF(AND($L1587="",$L1588=""),"",$L1587-$L1588)</f>
        <v/>
      </c>
      <c r="N1589" s="92"/>
      <c r="O1589" s="90"/>
      <c r="P1589" s="119"/>
      <c r="Q1589" s="103"/>
      <c r="R1589" s="103"/>
      <c r="S1589" s="112"/>
      <c r="U1589" s="16"/>
      <c r="V1589" s="16"/>
      <c r="W1589" s="16"/>
      <c r="X1589" s="16"/>
    </row>
    <row r="1590" spans="1:24" ht="15" thickTop="1" thickBot="1" x14ac:dyDescent="0.2">
      <c r="A1590" s="108"/>
      <c r="B1590" s="62" t="s">
        <v>18</v>
      </c>
      <c r="C1590" s="63"/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4"/>
      <c r="P1590" s="44" t="str">
        <f t="shared" ref="P1590" si="8317">IF(AND($P1584="",$P1587=""),"",SUM($P1584:$P1587))</f>
        <v/>
      </c>
      <c r="Q1590" s="45" t="str">
        <f t="shared" ref="Q1590" si="8318">IF(AND(Q1584="",Q1587=""),"",SUM(Q1584:Q1587))</f>
        <v/>
      </c>
      <c r="R1590" s="45" t="str">
        <f t="shared" ref="R1590" si="8319">IF(AND($R1584="",$R1587=""),"",SUM($R1584:$R1587))</f>
        <v/>
      </c>
      <c r="S1590" s="46" t="str">
        <f t="shared" ref="S1590" si="8320">IF(AND($P1590="",$Q1590="",$R1590=""),"",SUM($P1590:$R1590))</f>
        <v/>
      </c>
      <c r="T1590" s="52">
        <v>226</v>
      </c>
      <c r="U1590" s="53" t="str">
        <f t="shared" ref="U1590" si="8321">P1590</f>
        <v/>
      </c>
      <c r="V1590" s="53" t="str">
        <f t="shared" ref="V1590" si="8322">Q1590</f>
        <v/>
      </c>
      <c r="W1590" s="53" t="str">
        <f t="shared" ref="W1590" si="8323">R1590</f>
        <v/>
      </c>
      <c r="X1590" s="53" t="str">
        <f t="shared" ref="X1590" si="8324">S1590</f>
        <v/>
      </c>
    </row>
    <row r="1591" spans="1:24" ht="14.25" thickBot="1" x14ac:dyDescent="0.2">
      <c r="A1591" s="106" t="str" cm="1">
        <f t="array" aca="1" ref="A1591" ca="1">IF($B1591="","",IF(ISNUMBER(OFFSET(INDIRECT(ADDRESS(ROW(),COLUMN())),-7,0)),OFFSET(INDIRECT(ADDRESS(ROW(),COLUMN())),-7,0)+1,1))</f>
        <v/>
      </c>
      <c r="B1591" s="65"/>
      <c r="C1591" s="31"/>
      <c r="D1591" s="20" t="s">
        <v>31</v>
      </c>
      <c r="E1591" s="94" t="s">
        <v>30</v>
      </c>
      <c r="F1591" s="21" t="s">
        <v>1</v>
      </c>
      <c r="G1591" s="25"/>
      <c r="H1591" s="99" t="str">
        <f t="shared" ref="H1591" si="8325">IF($G1591="","",IF($E1591=1,ROUNDDOWN($G1591*7.4/1000,0),ROUNDDOWN($G1591*6/1000,0)))</f>
        <v/>
      </c>
      <c r="I1591" s="101"/>
      <c r="J1591" s="99" t="str">
        <f t="shared" ref="J1591" si="8326">IF($G1591="","",ROUNDDOWN($G1591*2/1000,0))</f>
        <v/>
      </c>
      <c r="K1591" s="101"/>
      <c r="L1591" s="99" t="str">
        <f t="shared" ref="L1591" si="8327">IF(G1591="","",ROUNDDOWN($G1591*2/1000,0))</f>
        <v/>
      </c>
      <c r="M1591" s="100"/>
      <c r="N1591" s="91" t="str">
        <f t="shared" ref="N1591" si="8328">IF(AND($C1591="",$C1593=""),"",ABS($C1591-$C1593)+1)</f>
        <v/>
      </c>
      <c r="O1591" s="120" t="str">
        <f t="shared" ref="O1591" si="8329">REPLACE($O$7,1,2,"差１")</f>
        <v>差１</v>
      </c>
      <c r="P1591" s="113" t="str">
        <f t="shared" ref="P1591" si="8330">IF($I1593="","",$I1593*$N1591)</f>
        <v/>
      </c>
      <c r="Q1591" s="102" t="str">
        <f t="shared" ref="Q1591" si="8331">IF($K1593="","",$K1593*$N1591)</f>
        <v/>
      </c>
      <c r="R1591" s="102" t="str">
        <f t="shared" ref="R1591" si="8332">IF($M1593="","",$M1593*$N1591)</f>
        <v/>
      </c>
      <c r="S1591" s="111"/>
      <c r="U1591" s="16"/>
      <c r="V1591" s="16"/>
      <c r="W1591" s="16"/>
      <c r="X1591" s="16"/>
    </row>
    <row r="1592" spans="1:24" ht="14.25" thickBot="1" x14ac:dyDescent="0.2">
      <c r="A1592" s="107"/>
      <c r="B1592" s="65"/>
      <c r="C1592" s="116" t="s">
        <v>11</v>
      </c>
      <c r="D1592" s="117"/>
      <c r="E1592" s="95"/>
      <c r="F1592" s="33" t="s">
        <v>2</v>
      </c>
      <c r="G1592" s="26"/>
      <c r="H1592" s="97" t="str">
        <f t="shared" ref="H1592" si="8333">IF($G1592="","",IF($E1591=1,ROUNDDOWN($G1592*7.4/1000,0),ROUNDDOWN($G1592*6/1000,0)))</f>
        <v/>
      </c>
      <c r="I1592" s="98"/>
      <c r="J1592" s="97" t="str">
        <f t="shared" ref="J1592" si="8334">IF(G1592="","",ROUNDDOWN(G1592*2/1000,0))</f>
        <v/>
      </c>
      <c r="K1592" s="98"/>
      <c r="L1592" s="97" t="str">
        <f t="shared" ref="L1592" si="8335">IF($G1592="","",ROUNDDOWN($G1592*2/1000,0))</f>
        <v/>
      </c>
      <c r="M1592" s="105"/>
      <c r="N1592" s="92"/>
      <c r="O1592" s="120"/>
      <c r="P1592" s="114"/>
      <c r="Q1592" s="103"/>
      <c r="R1592" s="103"/>
      <c r="S1592" s="111"/>
      <c r="U1592" s="16"/>
      <c r="V1592" s="16"/>
      <c r="W1592" s="16"/>
      <c r="X1592" s="16"/>
    </row>
    <row r="1593" spans="1:24" ht="14.25" thickBot="1" x14ac:dyDescent="0.2">
      <c r="A1593" s="107"/>
      <c r="B1593" s="65"/>
      <c r="C1593" s="34"/>
      <c r="D1593" s="22" t="s">
        <v>31</v>
      </c>
      <c r="E1593" s="96"/>
      <c r="F1593" s="23" t="str">
        <f t="shared" ref="F1593" si="8336">$O$9</f>
        <v>差１</v>
      </c>
      <c r="G1593" s="7" t="str">
        <f t="shared" ref="G1593" si="8337">IF(AND($G1591="",$G1592="",""),"",$G1591-$G1592)</f>
        <v/>
      </c>
      <c r="H1593" s="8" t="s">
        <v>4</v>
      </c>
      <c r="I1593" s="9" t="str">
        <f t="shared" ref="I1593" si="8338">IF(AND($H1591="",$H1592=""),"",$H1591-$H1592)</f>
        <v/>
      </c>
      <c r="J1593" s="8" t="s">
        <v>5</v>
      </c>
      <c r="K1593" s="9" t="str">
        <f t="shared" ref="K1593" si="8339">IF(AND($J1591="",$J1592=""),"",$J1591-$J1592)</f>
        <v/>
      </c>
      <c r="L1593" s="10" t="s">
        <v>6</v>
      </c>
      <c r="M1593" s="7" t="str">
        <f t="shared" ref="M1593" si="8340">IF(AND($L1591="",$L1592=""),"",$L1591-$L1592)</f>
        <v/>
      </c>
      <c r="N1593" s="93"/>
      <c r="O1593" s="120"/>
      <c r="P1593" s="115"/>
      <c r="Q1593" s="104"/>
      <c r="R1593" s="104"/>
      <c r="S1593" s="111"/>
      <c r="U1593" s="16"/>
      <c r="V1593" s="16"/>
      <c r="W1593" s="16"/>
      <c r="X1593" s="16"/>
    </row>
    <row r="1594" spans="1:24" ht="14.25" thickBot="1" x14ac:dyDescent="0.2">
      <c r="A1594" s="107"/>
      <c r="B1594" s="66"/>
      <c r="C1594" s="31"/>
      <c r="D1594" s="20" t="s">
        <v>31</v>
      </c>
      <c r="E1594" s="94"/>
      <c r="F1594" s="24" t="s">
        <v>1</v>
      </c>
      <c r="G1594" s="26"/>
      <c r="H1594" s="86" t="str">
        <f t="shared" ref="H1594" si="8341">IF($G1594="","",IF($E1594=1,ROUNDDOWN($G1594*7.4/1000,0),ROUNDDOWN($G1594*6/1000,0)))</f>
        <v/>
      </c>
      <c r="I1594" s="87"/>
      <c r="J1594" s="86" t="str">
        <f t="shared" ref="J1594:J1595" si="8342">IF($G1594="","",ROUNDDOWN($G1594*2/1000,0))</f>
        <v/>
      </c>
      <c r="K1594" s="87"/>
      <c r="L1594" s="86" t="str">
        <f t="shared" ref="L1594:L1595" si="8343">IF($G1594="","",ROUNDDOWN($G1594*2/1000,0))</f>
        <v/>
      </c>
      <c r="M1594" s="88"/>
      <c r="N1594" s="91" t="str">
        <f t="shared" ref="N1594" si="8344">IF(AND($C1594="",$C1596=""),"",ABS($C1594-$C1596)+1)</f>
        <v/>
      </c>
      <c r="O1594" s="89" t="str">
        <f t="shared" ref="O1594" si="8345">REPLACE($O$7,1,2,"差２")</f>
        <v>差２</v>
      </c>
      <c r="P1594" s="118" t="str">
        <f t="shared" ref="P1594" si="8346">IF($I1596="","",$I1596*$N1594)</f>
        <v/>
      </c>
      <c r="Q1594" s="102" t="str">
        <f t="shared" ref="Q1594:R1594" si="8347">IF($G1596="","",$G1596*$N1594)</f>
        <v/>
      </c>
      <c r="R1594" s="102" t="str">
        <f t="shared" si="8347"/>
        <v/>
      </c>
      <c r="S1594" s="111"/>
      <c r="U1594" s="16"/>
      <c r="V1594" s="16"/>
      <c r="W1594" s="16"/>
      <c r="X1594" s="16"/>
    </row>
    <row r="1595" spans="1:24" ht="14.25" thickBot="1" x14ac:dyDescent="0.2">
      <c r="A1595" s="107"/>
      <c r="B1595" s="67"/>
      <c r="C1595" s="116" t="s">
        <v>11</v>
      </c>
      <c r="D1595" s="117"/>
      <c r="E1595" s="95"/>
      <c r="F1595" s="33" t="s">
        <v>2</v>
      </c>
      <c r="G1595" s="26"/>
      <c r="H1595" s="97" t="str">
        <f t="shared" ref="H1595" si="8348">IF($G1594="","",IF($E1594=1,ROUNDDOWN($G1595*7.4/1000,0),ROUNDDOWN($G1595*6/1000,0)))</f>
        <v/>
      </c>
      <c r="I1595" s="98"/>
      <c r="J1595" s="97" t="str">
        <f t="shared" si="8342"/>
        <v/>
      </c>
      <c r="K1595" s="98"/>
      <c r="L1595" s="97" t="str">
        <f t="shared" si="8343"/>
        <v/>
      </c>
      <c r="M1595" s="105"/>
      <c r="N1595" s="92"/>
      <c r="O1595" s="89"/>
      <c r="P1595" s="119"/>
      <c r="Q1595" s="103"/>
      <c r="R1595" s="103"/>
      <c r="S1595" s="111"/>
      <c r="U1595" s="16"/>
      <c r="V1595" s="16"/>
      <c r="W1595" s="16"/>
      <c r="X1595" s="16"/>
    </row>
    <row r="1596" spans="1:24" ht="14.25" thickBot="1" x14ac:dyDescent="0.2">
      <c r="A1596" s="107"/>
      <c r="B1596" s="67"/>
      <c r="C1596" s="37"/>
      <c r="D1596" s="38" t="s">
        <v>31</v>
      </c>
      <c r="E1596" s="96"/>
      <c r="F1596" s="39" t="str">
        <f t="shared" ref="F1596" si="8349">$O$12</f>
        <v>差２</v>
      </c>
      <c r="G1596" s="40" t="str">
        <f t="shared" ref="G1596" si="8350">IF(AND($G1594="",$G1595=""),"",$G1594-$G1595)</f>
        <v/>
      </c>
      <c r="H1596" s="41" t="s">
        <v>4</v>
      </c>
      <c r="I1596" s="42" t="str">
        <f t="shared" ref="I1596" si="8351">IF(AND($H1594="",$H1595=""),"",$H1594-$H1595)</f>
        <v/>
      </c>
      <c r="J1596" s="41" t="s">
        <v>5</v>
      </c>
      <c r="K1596" s="42" t="str">
        <f t="shared" ref="K1596" si="8352">IF(AND($J1594="",$J1595=""),"",$J1594-$J1595)</f>
        <v/>
      </c>
      <c r="L1596" s="43" t="s">
        <v>6</v>
      </c>
      <c r="M1596" s="40" t="str">
        <f t="shared" ref="M1596" si="8353">IF(AND($L1594="",$L1595=""),"",$L1594-$L1595)</f>
        <v/>
      </c>
      <c r="N1596" s="92"/>
      <c r="O1596" s="90"/>
      <c r="P1596" s="119"/>
      <c r="Q1596" s="103"/>
      <c r="R1596" s="103"/>
      <c r="S1596" s="112"/>
      <c r="U1596" s="16"/>
      <c r="V1596" s="16"/>
      <c r="W1596" s="16"/>
      <c r="X1596" s="16"/>
    </row>
    <row r="1597" spans="1:24" ht="15" thickTop="1" thickBot="1" x14ac:dyDescent="0.2">
      <c r="A1597" s="108"/>
      <c r="B1597" s="62" t="s">
        <v>18</v>
      </c>
      <c r="C1597" s="63"/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4"/>
      <c r="P1597" s="44" t="str">
        <f t="shared" ref="P1597" si="8354">IF(AND($P1591="",$P1594=""),"",SUM($P1591:$P1594))</f>
        <v/>
      </c>
      <c r="Q1597" s="45" t="str">
        <f t="shared" ref="Q1597" si="8355">IF(AND(Q1591="",Q1594=""),"",SUM(Q1591:Q1594))</f>
        <v/>
      </c>
      <c r="R1597" s="45" t="str">
        <f t="shared" ref="R1597" si="8356">IF(AND($R1591="",$R1594=""),"",SUM($R1591:$R1594))</f>
        <v/>
      </c>
      <c r="S1597" s="46" t="str">
        <f t="shared" ref="S1597" si="8357">IF(AND($P1597="",$Q1597="",$R1597=""),"",SUM($P1597:$R1597))</f>
        <v/>
      </c>
      <c r="T1597" s="52">
        <v>227</v>
      </c>
      <c r="U1597" s="53" t="str">
        <f t="shared" ref="U1597" si="8358">P1597</f>
        <v/>
      </c>
      <c r="V1597" s="53" t="str">
        <f t="shared" ref="V1597" si="8359">Q1597</f>
        <v/>
      </c>
      <c r="W1597" s="53" t="str">
        <f t="shared" ref="W1597" si="8360">R1597</f>
        <v/>
      </c>
      <c r="X1597" s="53" t="str">
        <f t="shared" ref="X1597" si="8361">S1597</f>
        <v/>
      </c>
    </row>
    <row r="1598" spans="1:24" ht="14.25" thickBot="1" x14ac:dyDescent="0.2">
      <c r="A1598" s="106" t="str" cm="1">
        <f t="array" aca="1" ref="A1598" ca="1">IF($B1598="","",IF(ISNUMBER(OFFSET(INDIRECT(ADDRESS(ROW(),COLUMN())),-7,0)),OFFSET(INDIRECT(ADDRESS(ROW(),COLUMN())),-7,0)+1,1))</f>
        <v/>
      </c>
      <c r="B1598" s="65"/>
      <c r="C1598" s="31"/>
      <c r="D1598" s="20" t="s">
        <v>31</v>
      </c>
      <c r="E1598" s="94" t="s">
        <v>30</v>
      </c>
      <c r="F1598" s="21" t="s">
        <v>1</v>
      </c>
      <c r="G1598" s="25"/>
      <c r="H1598" s="99" t="str">
        <f t="shared" ref="H1598" si="8362">IF($G1598="","",IF($E1598=1,ROUNDDOWN($G1598*7.4/1000,0),ROUNDDOWN($G1598*6/1000,0)))</f>
        <v/>
      </c>
      <c r="I1598" s="101"/>
      <c r="J1598" s="99" t="str">
        <f t="shared" ref="J1598" si="8363">IF($G1598="","",ROUNDDOWN($G1598*2/1000,0))</f>
        <v/>
      </c>
      <c r="K1598" s="101"/>
      <c r="L1598" s="99" t="str">
        <f t="shared" ref="L1598" si="8364">IF(G1598="","",ROUNDDOWN($G1598*2/1000,0))</f>
        <v/>
      </c>
      <c r="M1598" s="100"/>
      <c r="N1598" s="91" t="str">
        <f t="shared" ref="N1598" si="8365">IF(AND($C1598="",$C1600=""),"",ABS($C1598-$C1600)+1)</f>
        <v/>
      </c>
      <c r="O1598" s="120" t="str">
        <f t="shared" ref="O1598" si="8366">REPLACE($O$7,1,2,"差１")</f>
        <v>差１</v>
      </c>
      <c r="P1598" s="113" t="str">
        <f t="shared" ref="P1598" si="8367">IF($I1600="","",$I1600*$N1598)</f>
        <v/>
      </c>
      <c r="Q1598" s="102" t="str">
        <f t="shared" ref="Q1598" si="8368">IF($K1600="","",$K1600*$N1598)</f>
        <v/>
      </c>
      <c r="R1598" s="102" t="str">
        <f t="shared" ref="R1598" si="8369">IF($M1600="","",$M1600*$N1598)</f>
        <v/>
      </c>
      <c r="S1598" s="111"/>
      <c r="U1598" s="16"/>
      <c r="V1598" s="16"/>
      <c r="W1598" s="16"/>
      <c r="X1598" s="16"/>
    </row>
    <row r="1599" spans="1:24" ht="14.25" thickBot="1" x14ac:dyDescent="0.2">
      <c r="A1599" s="107"/>
      <c r="B1599" s="65"/>
      <c r="C1599" s="116" t="s">
        <v>11</v>
      </c>
      <c r="D1599" s="117"/>
      <c r="E1599" s="95"/>
      <c r="F1599" s="33" t="s">
        <v>2</v>
      </c>
      <c r="G1599" s="26"/>
      <c r="H1599" s="97" t="str">
        <f t="shared" ref="H1599" si="8370">IF($G1599="","",IF($E1598=1,ROUNDDOWN($G1599*7.4/1000,0),ROUNDDOWN($G1599*6/1000,0)))</f>
        <v/>
      </c>
      <c r="I1599" s="98"/>
      <c r="J1599" s="97" t="str">
        <f t="shared" ref="J1599" si="8371">IF(G1599="","",ROUNDDOWN(G1599*2/1000,0))</f>
        <v/>
      </c>
      <c r="K1599" s="98"/>
      <c r="L1599" s="97" t="str">
        <f t="shared" ref="L1599" si="8372">IF($G1599="","",ROUNDDOWN($G1599*2/1000,0))</f>
        <v/>
      </c>
      <c r="M1599" s="105"/>
      <c r="N1599" s="92"/>
      <c r="O1599" s="120"/>
      <c r="P1599" s="114"/>
      <c r="Q1599" s="103"/>
      <c r="R1599" s="103"/>
      <c r="S1599" s="111"/>
      <c r="U1599" s="16"/>
      <c r="V1599" s="16"/>
      <c r="W1599" s="16"/>
      <c r="X1599" s="16"/>
    </row>
    <row r="1600" spans="1:24" ht="14.25" thickBot="1" x14ac:dyDescent="0.2">
      <c r="A1600" s="107"/>
      <c r="B1600" s="65"/>
      <c r="C1600" s="34"/>
      <c r="D1600" s="22" t="s">
        <v>31</v>
      </c>
      <c r="E1600" s="96"/>
      <c r="F1600" s="23" t="str">
        <f t="shared" ref="F1600" si="8373">$O$9</f>
        <v>差１</v>
      </c>
      <c r="G1600" s="7" t="str">
        <f t="shared" ref="G1600" si="8374">IF(AND($G1598="",$G1599="",""),"",$G1598-$G1599)</f>
        <v/>
      </c>
      <c r="H1600" s="8" t="s">
        <v>4</v>
      </c>
      <c r="I1600" s="9" t="str">
        <f t="shared" ref="I1600" si="8375">IF(AND($H1598="",$H1599=""),"",$H1598-$H1599)</f>
        <v/>
      </c>
      <c r="J1600" s="8" t="s">
        <v>5</v>
      </c>
      <c r="K1600" s="9" t="str">
        <f t="shared" ref="K1600" si="8376">IF(AND($J1598="",$J1599=""),"",$J1598-$J1599)</f>
        <v/>
      </c>
      <c r="L1600" s="10" t="s">
        <v>6</v>
      </c>
      <c r="M1600" s="7" t="str">
        <f t="shared" ref="M1600" si="8377">IF(AND($L1598="",$L1599=""),"",$L1598-$L1599)</f>
        <v/>
      </c>
      <c r="N1600" s="93"/>
      <c r="O1600" s="120"/>
      <c r="P1600" s="115"/>
      <c r="Q1600" s="104"/>
      <c r="R1600" s="104"/>
      <c r="S1600" s="111"/>
      <c r="U1600" s="16"/>
      <c r="V1600" s="16"/>
      <c r="W1600" s="16"/>
      <c r="X1600" s="16"/>
    </row>
    <row r="1601" spans="1:24" ht="14.25" thickBot="1" x14ac:dyDescent="0.2">
      <c r="A1601" s="107"/>
      <c r="B1601" s="66"/>
      <c r="C1601" s="31"/>
      <c r="D1601" s="20" t="s">
        <v>31</v>
      </c>
      <c r="E1601" s="94"/>
      <c r="F1601" s="24" t="s">
        <v>1</v>
      </c>
      <c r="G1601" s="26"/>
      <c r="H1601" s="86" t="str">
        <f t="shared" ref="H1601" si="8378">IF($G1601="","",IF($E1601=1,ROUNDDOWN($G1601*7.4/1000,0),ROUNDDOWN($G1601*6/1000,0)))</f>
        <v/>
      </c>
      <c r="I1601" s="87"/>
      <c r="J1601" s="86" t="str">
        <f t="shared" ref="J1601:J1602" si="8379">IF($G1601="","",ROUNDDOWN($G1601*2/1000,0))</f>
        <v/>
      </c>
      <c r="K1601" s="87"/>
      <c r="L1601" s="86" t="str">
        <f t="shared" ref="L1601:L1602" si="8380">IF($G1601="","",ROUNDDOWN($G1601*2/1000,0))</f>
        <v/>
      </c>
      <c r="M1601" s="88"/>
      <c r="N1601" s="91" t="str">
        <f t="shared" ref="N1601" si="8381">IF(AND($C1601="",$C1603=""),"",ABS($C1601-$C1603)+1)</f>
        <v/>
      </c>
      <c r="O1601" s="89" t="str">
        <f t="shared" ref="O1601" si="8382">REPLACE($O$7,1,2,"差２")</f>
        <v>差２</v>
      </c>
      <c r="P1601" s="118" t="str">
        <f t="shared" ref="P1601" si="8383">IF($I1603="","",$I1603*$N1601)</f>
        <v/>
      </c>
      <c r="Q1601" s="102" t="str">
        <f t="shared" ref="Q1601:R1601" si="8384">IF($G1603="","",$G1603*$N1601)</f>
        <v/>
      </c>
      <c r="R1601" s="102" t="str">
        <f t="shared" si="8384"/>
        <v/>
      </c>
      <c r="S1601" s="111"/>
      <c r="U1601" s="16"/>
      <c r="V1601" s="16"/>
      <c r="W1601" s="16"/>
      <c r="X1601" s="16"/>
    </row>
    <row r="1602" spans="1:24" ht="14.25" thickBot="1" x14ac:dyDescent="0.2">
      <c r="A1602" s="107"/>
      <c r="B1602" s="67"/>
      <c r="C1602" s="116" t="s">
        <v>11</v>
      </c>
      <c r="D1602" s="117"/>
      <c r="E1602" s="95"/>
      <c r="F1602" s="33" t="s">
        <v>2</v>
      </c>
      <c r="G1602" s="26"/>
      <c r="H1602" s="97" t="str">
        <f t="shared" ref="H1602" si="8385">IF($G1601="","",IF($E1601=1,ROUNDDOWN($G1602*7.4/1000,0),ROUNDDOWN($G1602*6/1000,0)))</f>
        <v/>
      </c>
      <c r="I1602" s="98"/>
      <c r="J1602" s="97" t="str">
        <f t="shared" si="8379"/>
        <v/>
      </c>
      <c r="K1602" s="98"/>
      <c r="L1602" s="97" t="str">
        <f t="shared" si="8380"/>
        <v/>
      </c>
      <c r="M1602" s="105"/>
      <c r="N1602" s="92"/>
      <c r="O1602" s="89"/>
      <c r="P1602" s="119"/>
      <c r="Q1602" s="103"/>
      <c r="R1602" s="103"/>
      <c r="S1602" s="111"/>
      <c r="U1602" s="16"/>
      <c r="V1602" s="16"/>
      <c r="W1602" s="16"/>
      <c r="X1602" s="16"/>
    </row>
    <row r="1603" spans="1:24" ht="14.25" thickBot="1" x14ac:dyDescent="0.2">
      <c r="A1603" s="107"/>
      <c r="B1603" s="67"/>
      <c r="C1603" s="37"/>
      <c r="D1603" s="38" t="s">
        <v>31</v>
      </c>
      <c r="E1603" s="96"/>
      <c r="F1603" s="39" t="str">
        <f t="shared" ref="F1603" si="8386">$O$12</f>
        <v>差２</v>
      </c>
      <c r="G1603" s="40" t="str">
        <f t="shared" ref="G1603" si="8387">IF(AND($G1601="",$G1602=""),"",$G1601-$G1602)</f>
        <v/>
      </c>
      <c r="H1603" s="41" t="s">
        <v>4</v>
      </c>
      <c r="I1603" s="42" t="str">
        <f t="shared" ref="I1603" si="8388">IF(AND($H1601="",$H1602=""),"",$H1601-$H1602)</f>
        <v/>
      </c>
      <c r="J1603" s="41" t="s">
        <v>5</v>
      </c>
      <c r="K1603" s="42" t="str">
        <f t="shared" ref="K1603" si="8389">IF(AND($J1601="",$J1602=""),"",$J1601-$J1602)</f>
        <v/>
      </c>
      <c r="L1603" s="43" t="s">
        <v>6</v>
      </c>
      <c r="M1603" s="40" t="str">
        <f t="shared" ref="M1603" si="8390">IF(AND($L1601="",$L1602=""),"",$L1601-$L1602)</f>
        <v/>
      </c>
      <c r="N1603" s="92"/>
      <c r="O1603" s="90"/>
      <c r="P1603" s="119"/>
      <c r="Q1603" s="103"/>
      <c r="R1603" s="103"/>
      <c r="S1603" s="112"/>
      <c r="U1603" s="16"/>
      <c r="V1603" s="16"/>
      <c r="W1603" s="16"/>
      <c r="X1603" s="16"/>
    </row>
    <row r="1604" spans="1:24" ht="15" thickTop="1" thickBot="1" x14ac:dyDescent="0.2">
      <c r="A1604" s="108"/>
      <c r="B1604" s="62" t="s">
        <v>18</v>
      </c>
      <c r="C1604" s="63"/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4"/>
      <c r="P1604" s="44" t="str">
        <f t="shared" ref="P1604" si="8391">IF(AND($P1598="",$P1601=""),"",SUM($P1598:$P1601))</f>
        <v/>
      </c>
      <c r="Q1604" s="45" t="str">
        <f t="shared" ref="Q1604" si="8392">IF(AND(Q1598="",Q1601=""),"",SUM(Q1598:Q1601))</f>
        <v/>
      </c>
      <c r="R1604" s="45" t="str">
        <f t="shared" ref="R1604" si="8393">IF(AND($R1598="",$R1601=""),"",SUM($R1598:$R1601))</f>
        <v/>
      </c>
      <c r="S1604" s="46" t="str">
        <f t="shared" ref="S1604" si="8394">IF(AND($P1604="",$Q1604="",$R1604=""),"",SUM($P1604:$R1604))</f>
        <v/>
      </c>
      <c r="T1604" s="52">
        <v>228</v>
      </c>
      <c r="U1604" s="53" t="str">
        <f t="shared" ref="U1604" si="8395">P1604</f>
        <v/>
      </c>
      <c r="V1604" s="53" t="str">
        <f t="shared" ref="V1604" si="8396">Q1604</f>
        <v/>
      </c>
      <c r="W1604" s="53" t="str">
        <f t="shared" ref="W1604" si="8397">R1604</f>
        <v/>
      </c>
      <c r="X1604" s="53" t="str">
        <f t="shared" ref="X1604" si="8398">S1604</f>
        <v/>
      </c>
    </row>
    <row r="1605" spans="1:24" ht="14.25" thickBot="1" x14ac:dyDescent="0.2">
      <c r="A1605" s="106" t="str" cm="1">
        <f t="array" aca="1" ref="A1605" ca="1">IF($B1605="","",IF(ISNUMBER(OFFSET(INDIRECT(ADDRESS(ROW(),COLUMN())),-7,0)),OFFSET(INDIRECT(ADDRESS(ROW(),COLUMN())),-7,0)+1,1))</f>
        <v/>
      </c>
      <c r="B1605" s="65"/>
      <c r="C1605" s="31"/>
      <c r="D1605" s="20" t="s">
        <v>31</v>
      </c>
      <c r="E1605" s="94" t="s">
        <v>30</v>
      </c>
      <c r="F1605" s="21" t="s">
        <v>1</v>
      </c>
      <c r="G1605" s="25"/>
      <c r="H1605" s="99" t="str">
        <f t="shared" ref="H1605" si="8399">IF($G1605="","",IF($E1605=1,ROUNDDOWN($G1605*7.4/1000,0),ROUNDDOWN($G1605*6/1000,0)))</f>
        <v/>
      </c>
      <c r="I1605" s="101"/>
      <c r="J1605" s="99" t="str">
        <f t="shared" ref="J1605" si="8400">IF($G1605="","",ROUNDDOWN($G1605*2/1000,0))</f>
        <v/>
      </c>
      <c r="K1605" s="101"/>
      <c r="L1605" s="99" t="str">
        <f t="shared" ref="L1605" si="8401">IF(G1605="","",ROUNDDOWN($G1605*2/1000,0))</f>
        <v/>
      </c>
      <c r="M1605" s="100"/>
      <c r="N1605" s="91" t="str">
        <f t="shared" ref="N1605" si="8402">IF(AND($C1605="",$C1607=""),"",ABS($C1605-$C1607)+1)</f>
        <v/>
      </c>
      <c r="O1605" s="120" t="str">
        <f t="shared" ref="O1605" si="8403">REPLACE($O$7,1,2,"差１")</f>
        <v>差１</v>
      </c>
      <c r="P1605" s="113" t="str">
        <f t="shared" ref="P1605" si="8404">IF($I1607="","",$I1607*$N1605)</f>
        <v/>
      </c>
      <c r="Q1605" s="102" t="str">
        <f t="shared" ref="Q1605" si="8405">IF($K1607="","",$K1607*$N1605)</f>
        <v/>
      </c>
      <c r="R1605" s="102" t="str">
        <f t="shared" ref="R1605" si="8406">IF($M1607="","",$M1607*$N1605)</f>
        <v/>
      </c>
      <c r="S1605" s="111"/>
      <c r="U1605" s="16"/>
      <c r="V1605" s="16"/>
      <c r="W1605" s="16"/>
      <c r="X1605" s="16"/>
    </row>
    <row r="1606" spans="1:24" ht="14.25" thickBot="1" x14ac:dyDescent="0.2">
      <c r="A1606" s="107"/>
      <c r="B1606" s="65"/>
      <c r="C1606" s="116" t="s">
        <v>11</v>
      </c>
      <c r="D1606" s="117"/>
      <c r="E1606" s="95"/>
      <c r="F1606" s="33" t="s">
        <v>2</v>
      </c>
      <c r="G1606" s="26"/>
      <c r="H1606" s="97" t="str">
        <f t="shared" ref="H1606" si="8407">IF($G1606="","",IF($E1605=1,ROUNDDOWN($G1606*7.4/1000,0),ROUNDDOWN($G1606*6/1000,0)))</f>
        <v/>
      </c>
      <c r="I1606" s="98"/>
      <c r="J1606" s="97" t="str">
        <f t="shared" ref="J1606" si="8408">IF(G1606="","",ROUNDDOWN(G1606*2/1000,0))</f>
        <v/>
      </c>
      <c r="K1606" s="98"/>
      <c r="L1606" s="97" t="str">
        <f t="shared" ref="L1606" si="8409">IF($G1606="","",ROUNDDOWN($G1606*2/1000,0))</f>
        <v/>
      </c>
      <c r="M1606" s="105"/>
      <c r="N1606" s="92"/>
      <c r="O1606" s="120"/>
      <c r="P1606" s="114"/>
      <c r="Q1606" s="103"/>
      <c r="R1606" s="103"/>
      <c r="S1606" s="111"/>
      <c r="U1606" s="16"/>
      <c r="V1606" s="16"/>
      <c r="W1606" s="16"/>
      <c r="X1606" s="16"/>
    </row>
    <row r="1607" spans="1:24" ht="14.25" thickBot="1" x14ac:dyDescent="0.2">
      <c r="A1607" s="107"/>
      <c r="B1607" s="65"/>
      <c r="C1607" s="34"/>
      <c r="D1607" s="22" t="s">
        <v>31</v>
      </c>
      <c r="E1607" s="96"/>
      <c r="F1607" s="23" t="str">
        <f t="shared" ref="F1607" si="8410">$O$9</f>
        <v>差１</v>
      </c>
      <c r="G1607" s="7" t="str">
        <f t="shared" ref="G1607" si="8411">IF(AND($G1605="",$G1606="",""),"",$G1605-$G1606)</f>
        <v/>
      </c>
      <c r="H1607" s="8" t="s">
        <v>4</v>
      </c>
      <c r="I1607" s="9" t="str">
        <f t="shared" ref="I1607" si="8412">IF(AND($H1605="",$H1606=""),"",$H1605-$H1606)</f>
        <v/>
      </c>
      <c r="J1607" s="8" t="s">
        <v>5</v>
      </c>
      <c r="K1607" s="9" t="str">
        <f t="shared" ref="K1607" si="8413">IF(AND($J1605="",$J1606=""),"",$J1605-$J1606)</f>
        <v/>
      </c>
      <c r="L1607" s="10" t="s">
        <v>6</v>
      </c>
      <c r="M1607" s="7" t="str">
        <f t="shared" ref="M1607" si="8414">IF(AND($L1605="",$L1606=""),"",$L1605-$L1606)</f>
        <v/>
      </c>
      <c r="N1607" s="93"/>
      <c r="O1607" s="120"/>
      <c r="P1607" s="115"/>
      <c r="Q1607" s="104"/>
      <c r="R1607" s="104"/>
      <c r="S1607" s="111"/>
      <c r="U1607" s="16"/>
      <c r="V1607" s="16"/>
      <c r="W1607" s="16"/>
      <c r="X1607" s="16"/>
    </row>
    <row r="1608" spans="1:24" ht="14.25" thickBot="1" x14ac:dyDescent="0.2">
      <c r="A1608" s="107"/>
      <c r="B1608" s="66"/>
      <c r="C1608" s="31"/>
      <c r="D1608" s="20" t="s">
        <v>31</v>
      </c>
      <c r="E1608" s="94"/>
      <c r="F1608" s="24" t="s">
        <v>1</v>
      </c>
      <c r="G1608" s="26"/>
      <c r="H1608" s="86" t="str">
        <f t="shared" ref="H1608" si="8415">IF($G1608="","",IF($E1608=1,ROUNDDOWN($G1608*7.4/1000,0),ROUNDDOWN($G1608*6/1000,0)))</f>
        <v/>
      </c>
      <c r="I1608" s="87"/>
      <c r="J1608" s="86" t="str">
        <f t="shared" ref="J1608:J1609" si="8416">IF($G1608="","",ROUNDDOWN($G1608*2/1000,0))</f>
        <v/>
      </c>
      <c r="K1608" s="87"/>
      <c r="L1608" s="86" t="str">
        <f t="shared" ref="L1608:L1609" si="8417">IF($G1608="","",ROUNDDOWN($G1608*2/1000,0))</f>
        <v/>
      </c>
      <c r="M1608" s="88"/>
      <c r="N1608" s="91" t="str">
        <f t="shared" ref="N1608" si="8418">IF(AND($C1608="",$C1610=""),"",ABS($C1608-$C1610)+1)</f>
        <v/>
      </c>
      <c r="O1608" s="89" t="str">
        <f t="shared" ref="O1608" si="8419">REPLACE($O$7,1,2,"差２")</f>
        <v>差２</v>
      </c>
      <c r="P1608" s="118" t="str">
        <f t="shared" ref="P1608" si="8420">IF($I1610="","",$I1610*$N1608)</f>
        <v/>
      </c>
      <c r="Q1608" s="102" t="str">
        <f t="shared" ref="Q1608:R1608" si="8421">IF($G1610="","",$G1610*$N1608)</f>
        <v/>
      </c>
      <c r="R1608" s="102" t="str">
        <f t="shared" si="8421"/>
        <v/>
      </c>
      <c r="S1608" s="111"/>
      <c r="U1608" s="16"/>
      <c r="V1608" s="16"/>
      <c r="W1608" s="16"/>
      <c r="X1608" s="16"/>
    </row>
    <row r="1609" spans="1:24" ht="14.25" thickBot="1" x14ac:dyDescent="0.2">
      <c r="A1609" s="107"/>
      <c r="B1609" s="67"/>
      <c r="C1609" s="116" t="s">
        <v>11</v>
      </c>
      <c r="D1609" s="117"/>
      <c r="E1609" s="95"/>
      <c r="F1609" s="33" t="s">
        <v>2</v>
      </c>
      <c r="G1609" s="26"/>
      <c r="H1609" s="97" t="str">
        <f t="shared" ref="H1609" si="8422">IF($G1608="","",IF($E1608=1,ROUNDDOWN($G1609*7.4/1000,0),ROUNDDOWN($G1609*6/1000,0)))</f>
        <v/>
      </c>
      <c r="I1609" s="98"/>
      <c r="J1609" s="97" t="str">
        <f t="shared" si="8416"/>
        <v/>
      </c>
      <c r="K1609" s="98"/>
      <c r="L1609" s="97" t="str">
        <f t="shared" si="8417"/>
        <v/>
      </c>
      <c r="M1609" s="105"/>
      <c r="N1609" s="92"/>
      <c r="O1609" s="89"/>
      <c r="P1609" s="119"/>
      <c r="Q1609" s="103"/>
      <c r="R1609" s="103"/>
      <c r="S1609" s="111"/>
      <c r="U1609" s="16"/>
      <c r="V1609" s="16"/>
      <c r="W1609" s="16"/>
      <c r="X1609" s="16"/>
    </row>
    <row r="1610" spans="1:24" ht="14.25" thickBot="1" x14ac:dyDescent="0.2">
      <c r="A1610" s="107"/>
      <c r="B1610" s="67"/>
      <c r="C1610" s="37"/>
      <c r="D1610" s="38" t="s">
        <v>31</v>
      </c>
      <c r="E1610" s="96"/>
      <c r="F1610" s="39" t="str">
        <f t="shared" ref="F1610" si="8423">$O$12</f>
        <v>差２</v>
      </c>
      <c r="G1610" s="40" t="str">
        <f t="shared" ref="G1610" si="8424">IF(AND($G1608="",$G1609=""),"",$G1608-$G1609)</f>
        <v/>
      </c>
      <c r="H1610" s="41" t="s">
        <v>4</v>
      </c>
      <c r="I1610" s="42" t="str">
        <f t="shared" ref="I1610" si="8425">IF(AND($H1608="",$H1609=""),"",$H1608-$H1609)</f>
        <v/>
      </c>
      <c r="J1610" s="41" t="s">
        <v>5</v>
      </c>
      <c r="K1610" s="42" t="str">
        <f t="shared" ref="K1610" si="8426">IF(AND($J1608="",$J1609=""),"",$J1608-$J1609)</f>
        <v/>
      </c>
      <c r="L1610" s="43" t="s">
        <v>6</v>
      </c>
      <c r="M1610" s="40" t="str">
        <f t="shared" ref="M1610" si="8427">IF(AND($L1608="",$L1609=""),"",$L1608-$L1609)</f>
        <v/>
      </c>
      <c r="N1610" s="92"/>
      <c r="O1610" s="90"/>
      <c r="P1610" s="119"/>
      <c r="Q1610" s="103"/>
      <c r="R1610" s="103"/>
      <c r="S1610" s="112"/>
      <c r="U1610" s="16"/>
      <c r="V1610" s="16"/>
      <c r="W1610" s="16"/>
      <c r="X1610" s="16"/>
    </row>
    <row r="1611" spans="1:24" ht="15" thickTop="1" thickBot="1" x14ac:dyDescent="0.2">
      <c r="A1611" s="108"/>
      <c r="B1611" s="62" t="s">
        <v>18</v>
      </c>
      <c r="C1611" s="63"/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4"/>
      <c r="P1611" s="44" t="str">
        <f t="shared" ref="P1611" si="8428">IF(AND($P1605="",$P1608=""),"",SUM($P1605:$P1608))</f>
        <v/>
      </c>
      <c r="Q1611" s="45" t="str">
        <f t="shared" ref="Q1611" si="8429">IF(AND(Q1605="",Q1608=""),"",SUM(Q1605:Q1608))</f>
        <v/>
      </c>
      <c r="R1611" s="45" t="str">
        <f t="shared" ref="R1611" si="8430">IF(AND($R1605="",$R1608=""),"",SUM($R1605:$R1608))</f>
        <v/>
      </c>
      <c r="S1611" s="46" t="str">
        <f t="shared" ref="S1611" si="8431">IF(AND($P1611="",$Q1611="",$R1611=""),"",SUM($P1611:$R1611))</f>
        <v/>
      </c>
      <c r="T1611" s="52">
        <v>229</v>
      </c>
      <c r="U1611" s="53" t="str">
        <f t="shared" ref="U1611" si="8432">P1611</f>
        <v/>
      </c>
      <c r="V1611" s="53" t="str">
        <f t="shared" ref="V1611" si="8433">Q1611</f>
        <v/>
      </c>
      <c r="W1611" s="53" t="str">
        <f t="shared" ref="W1611" si="8434">R1611</f>
        <v/>
      </c>
      <c r="X1611" s="53" t="str">
        <f t="shared" ref="X1611" si="8435">S1611</f>
        <v/>
      </c>
    </row>
    <row r="1612" spans="1:24" ht="14.25" thickBot="1" x14ac:dyDescent="0.2">
      <c r="A1612" s="106" t="str" cm="1">
        <f t="array" aca="1" ref="A1612" ca="1">IF($B1612="","",IF(ISNUMBER(OFFSET(INDIRECT(ADDRESS(ROW(),COLUMN())),-7,0)),OFFSET(INDIRECT(ADDRESS(ROW(),COLUMN())),-7,0)+1,1))</f>
        <v/>
      </c>
      <c r="B1612" s="65"/>
      <c r="C1612" s="31"/>
      <c r="D1612" s="20" t="s">
        <v>31</v>
      </c>
      <c r="E1612" s="94" t="s">
        <v>30</v>
      </c>
      <c r="F1612" s="21" t="s">
        <v>1</v>
      </c>
      <c r="G1612" s="25"/>
      <c r="H1612" s="99" t="str">
        <f t="shared" ref="H1612" si="8436">IF($G1612="","",IF($E1612=1,ROUNDDOWN($G1612*7.4/1000,0),ROUNDDOWN($G1612*6/1000,0)))</f>
        <v/>
      </c>
      <c r="I1612" s="101"/>
      <c r="J1612" s="99" t="str">
        <f t="shared" ref="J1612" si="8437">IF($G1612="","",ROUNDDOWN($G1612*2/1000,0))</f>
        <v/>
      </c>
      <c r="K1612" s="101"/>
      <c r="L1612" s="99" t="str">
        <f t="shared" ref="L1612" si="8438">IF(G1612="","",ROUNDDOWN($G1612*2/1000,0))</f>
        <v/>
      </c>
      <c r="M1612" s="100"/>
      <c r="N1612" s="91" t="str">
        <f t="shared" ref="N1612" si="8439">IF(AND($C1612="",$C1614=""),"",ABS($C1612-$C1614)+1)</f>
        <v/>
      </c>
      <c r="O1612" s="120" t="str">
        <f t="shared" ref="O1612" si="8440">REPLACE($O$7,1,2,"差１")</f>
        <v>差１</v>
      </c>
      <c r="P1612" s="113" t="str">
        <f t="shared" ref="P1612" si="8441">IF($I1614="","",$I1614*$N1612)</f>
        <v/>
      </c>
      <c r="Q1612" s="102" t="str">
        <f t="shared" ref="Q1612" si="8442">IF($K1614="","",$K1614*$N1612)</f>
        <v/>
      </c>
      <c r="R1612" s="102" t="str">
        <f t="shared" ref="R1612" si="8443">IF($M1614="","",$M1614*$N1612)</f>
        <v/>
      </c>
      <c r="S1612" s="111"/>
      <c r="U1612" s="16"/>
      <c r="V1612" s="16"/>
      <c r="W1612" s="16"/>
      <c r="X1612" s="16"/>
    </row>
    <row r="1613" spans="1:24" ht="14.25" thickBot="1" x14ac:dyDescent="0.2">
      <c r="A1613" s="107"/>
      <c r="B1613" s="65"/>
      <c r="C1613" s="116" t="s">
        <v>11</v>
      </c>
      <c r="D1613" s="117"/>
      <c r="E1613" s="95"/>
      <c r="F1613" s="33" t="s">
        <v>2</v>
      </c>
      <c r="G1613" s="26"/>
      <c r="H1613" s="97" t="str">
        <f t="shared" ref="H1613" si="8444">IF($G1613="","",IF($E1612=1,ROUNDDOWN($G1613*7.4/1000,0),ROUNDDOWN($G1613*6/1000,0)))</f>
        <v/>
      </c>
      <c r="I1613" s="98"/>
      <c r="J1613" s="97" t="str">
        <f t="shared" ref="J1613" si="8445">IF(G1613="","",ROUNDDOWN(G1613*2/1000,0))</f>
        <v/>
      </c>
      <c r="K1613" s="98"/>
      <c r="L1613" s="97" t="str">
        <f t="shared" ref="L1613" si="8446">IF($G1613="","",ROUNDDOWN($G1613*2/1000,0))</f>
        <v/>
      </c>
      <c r="M1613" s="105"/>
      <c r="N1613" s="92"/>
      <c r="O1613" s="120"/>
      <c r="P1613" s="114"/>
      <c r="Q1613" s="103"/>
      <c r="R1613" s="103"/>
      <c r="S1613" s="111"/>
      <c r="U1613" s="16"/>
      <c r="V1613" s="16"/>
      <c r="W1613" s="16"/>
      <c r="X1613" s="16"/>
    </row>
    <row r="1614" spans="1:24" ht="14.25" thickBot="1" x14ac:dyDescent="0.2">
      <c r="A1614" s="107"/>
      <c r="B1614" s="65"/>
      <c r="C1614" s="34"/>
      <c r="D1614" s="22" t="s">
        <v>31</v>
      </c>
      <c r="E1614" s="96"/>
      <c r="F1614" s="23" t="str">
        <f t="shared" ref="F1614" si="8447">$O$9</f>
        <v>差１</v>
      </c>
      <c r="G1614" s="7" t="str">
        <f t="shared" ref="G1614" si="8448">IF(AND($G1612="",$G1613="",""),"",$G1612-$G1613)</f>
        <v/>
      </c>
      <c r="H1614" s="8" t="s">
        <v>4</v>
      </c>
      <c r="I1614" s="9" t="str">
        <f t="shared" ref="I1614" si="8449">IF(AND($H1612="",$H1613=""),"",$H1612-$H1613)</f>
        <v/>
      </c>
      <c r="J1614" s="8" t="s">
        <v>5</v>
      </c>
      <c r="K1614" s="9" t="str">
        <f t="shared" ref="K1614" si="8450">IF(AND($J1612="",$J1613=""),"",$J1612-$J1613)</f>
        <v/>
      </c>
      <c r="L1614" s="10" t="s">
        <v>6</v>
      </c>
      <c r="M1614" s="7" t="str">
        <f t="shared" ref="M1614" si="8451">IF(AND($L1612="",$L1613=""),"",$L1612-$L1613)</f>
        <v/>
      </c>
      <c r="N1614" s="93"/>
      <c r="O1614" s="120"/>
      <c r="P1614" s="115"/>
      <c r="Q1614" s="104"/>
      <c r="R1614" s="104"/>
      <c r="S1614" s="111"/>
      <c r="U1614" s="16"/>
      <c r="V1614" s="16"/>
      <c r="W1614" s="16"/>
      <c r="X1614" s="16"/>
    </row>
    <row r="1615" spans="1:24" ht="14.25" thickBot="1" x14ac:dyDescent="0.2">
      <c r="A1615" s="107"/>
      <c r="B1615" s="66"/>
      <c r="C1615" s="31"/>
      <c r="D1615" s="20" t="s">
        <v>31</v>
      </c>
      <c r="E1615" s="94"/>
      <c r="F1615" s="24" t="s">
        <v>1</v>
      </c>
      <c r="G1615" s="26"/>
      <c r="H1615" s="86" t="str">
        <f t="shared" ref="H1615" si="8452">IF($G1615="","",IF($E1615=1,ROUNDDOWN($G1615*7.4/1000,0),ROUNDDOWN($G1615*6/1000,0)))</f>
        <v/>
      </c>
      <c r="I1615" s="87"/>
      <c r="J1615" s="86" t="str">
        <f t="shared" ref="J1615:J1616" si="8453">IF($G1615="","",ROUNDDOWN($G1615*2/1000,0))</f>
        <v/>
      </c>
      <c r="K1615" s="87"/>
      <c r="L1615" s="86" t="str">
        <f t="shared" ref="L1615:L1616" si="8454">IF($G1615="","",ROUNDDOWN($G1615*2/1000,0))</f>
        <v/>
      </c>
      <c r="M1615" s="88"/>
      <c r="N1615" s="91" t="str">
        <f t="shared" ref="N1615" si="8455">IF(AND($C1615="",$C1617=""),"",ABS($C1615-$C1617)+1)</f>
        <v/>
      </c>
      <c r="O1615" s="89" t="str">
        <f t="shared" ref="O1615" si="8456">REPLACE($O$7,1,2,"差２")</f>
        <v>差２</v>
      </c>
      <c r="P1615" s="118" t="str">
        <f t="shared" ref="P1615" si="8457">IF($I1617="","",$I1617*$N1615)</f>
        <v/>
      </c>
      <c r="Q1615" s="102" t="str">
        <f t="shared" ref="Q1615:R1615" si="8458">IF($G1617="","",$G1617*$N1615)</f>
        <v/>
      </c>
      <c r="R1615" s="102" t="str">
        <f t="shared" si="8458"/>
        <v/>
      </c>
      <c r="S1615" s="111"/>
      <c r="U1615" s="16"/>
      <c r="V1615" s="16"/>
      <c r="W1615" s="16"/>
      <c r="X1615" s="16"/>
    </row>
    <row r="1616" spans="1:24" ht="14.25" thickBot="1" x14ac:dyDescent="0.2">
      <c r="A1616" s="107"/>
      <c r="B1616" s="67"/>
      <c r="C1616" s="116" t="s">
        <v>11</v>
      </c>
      <c r="D1616" s="117"/>
      <c r="E1616" s="95"/>
      <c r="F1616" s="33" t="s">
        <v>2</v>
      </c>
      <c r="G1616" s="26"/>
      <c r="H1616" s="97" t="str">
        <f t="shared" ref="H1616" si="8459">IF($G1615="","",IF($E1615=1,ROUNDDOWN($G1616*7.4/1000,0),ROUNDDOWN($G1616*6/1000,0)))</f>
        <v/>
      </c>
      <c r="I1616" s="98"/>
      <c r="J1616" s="97" t="str">
        <f t="shared" si="8453"/>
        <v/>
      </c>
      <c r="K1616" s="98"/>
      <c r="L1616" s="97" t="str">
        <f t="shared" si="8454"/>
        <v/>
      </c>
      <c r="M1616" s="105"/>
      <c r="N1616" s="92"/>
      <c r="O1616" s="89"/>
      <c r="P1616" s="119"/>
      <c r="Q1616" s="103"/>
      <c r="R1616" s="103"/>
      <c r="S1616" s="111"/>
      <c r="U1616" s="16"/>
      <c r="V1616" s="16"/>
      <c r="W1616" s="16"/>
      <c r="X1616" s="16"/>
    </row>
    <row r="1617" spans="1:24" ht="14.25" thickBot="1" x14ac:dyDescent="0.2">
      <c r="A1617" s="107"/>
      <c r="B1617" s="67"/>
      <c r="C1617" s="37"/>
      <c r="D1617" s="38" t="s">
        <v>31</v>
      </c>
      <c r="E1617" s="96"/>
      <c r="F1617" s="39" t="str">
        <f t="shared" ref="F1617" si="8460">$O$12</f>
        <v>差２</v>
      </c>
      <c r="G1617" s="40" t="str">
        <f t="shared" ref="G1617" si="8461">IF(AND($G1615="",$G1616=""),"",$G1615-$G1616)</f>
        <v/>
      </c>
      <c r="H1617" s="41" t="s">
        <v>4</v>
      </c>
      <c r="I1617" s="42" t="str">
        <f t="shared" ref="I1617" si="8462">IF(AND($H1615="",$H1616=""),"",$H1615-$H1616)</f>
        <v/>
      </c>
      <c r="J1617" s="41" t="s">
        <v>5</v>
      </c>
      <c r="K1617" s="42" t="str">
        <f t="shared" ref="K1617" si="8463">IF(AND($J1615="",$J1616=""),"",$J1615-$J1616)</f>
        <v/>
      </c>
      <c r="L1617" s="43" t="s">
        <v>6</v>
      </c>
      <c r="M1617" s="40" t="str">
        <f t="shared" ref="M1617" si="8464">IF(AND($L1615="",$L1616=""),"",$L1615-$L1616)</f>
        <v/>
      </c>
      <c r="N1617" s="92"/>
      <c r="O1617" s="90"/>
      <c r="P1617" s="119"/>
      <c r="Q1617" s="103"/>
      <c r="R1617" s="103"/>
      <c r="S1617" s="112"/>
      <c r="U1617" s="16"/>
      <c r="V1617" s="16"/>
      <c r="W1617" s="16"/>
      <c r="X1617" s="16"/>
    </row>
    <row r="1618" spans="1:24" ht="15" thickTop="1" thickBot="1" x14ac:dyDescent="0.2">
      <c r="A1618" s="108"/>
      <c r="B1618" s="62" t="s">
        <v>18</v>
      </c>
      <c r="C1618" s="63"/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4"/>
      <c r="P1618" s="44" t="str">
        <f t="shared" ref="P1618" si="8465">IF(AND($P1612="",$P1615=""),"",SUM($P1612:$P1615))</f>
        <v/>
      </c>
      <c r="Q1618" s="45" t="str">
        <f t="shared" ref="Q1618" si="8466">IF(AND(Q1612="",Q1615=""),"",SUM(Q1612:Q1615))</f>
        <v/>
      </c>
      <c r="R1618" s="45" t="str">
        <f t="shared" ref="R1618" si="8467">IF(AND($R1612="",$R1615=""),"",SUM($R1612:$R1615))</f>
        <v/>
      </c>
      <c r="S1618" s="46" t="str">
        <f t="shared" ref="S1618" si="8468">IF(AND($P1618="",$Q1618="",$R1618=""),"",SUM($P1618:$R1618))</f>
        <v/>
      </c>
      <c r="T1618" s="52">
        <v>230</v>
      </c>
      <c r="U1618" s="53" t="str">
        <f t="shared" ref="U1618" si="8469">P1618</f>
        <v/>
      </c>
      <c r="V1618" s="53" t="str">
        <f t="shared" ref="V1618" si="8470">Q1618</f>
        <v/>
      </c>
      <c r="W1618" s="53" t="str">
        <f t="shared" ref="W1618" si="8471">R1618</f>
        <v/>
      </c>
      <c r="X1618" s="53" t="str">
        <f t="shared" ref="X1618" si="8472">S1618</f>
        <v/>
      </c>
    </row>
    <row r="1619" spans="1:24" ht="14.25" thickBot="1" x14ac:dyDescent="0.2">
      <c r="A1619" s="106" t="str" cm="1">
        <f t="array" aca="1" ref="A1619" ca="1">IF($B1619="","",IF(ISNUMBER(OFFSET(INDIRECT(ADDRESS(ROW(),COLUMN())),-7,0)),OFFSET(INDIRECT(ADDRESS(ROW(),COLUMN())),-7,0)+1,1))</f>
        <v/>
      </c>
      <c r="B1619" s="65"/>
      <c r="C1619" s="31"/>
      <c r="D1619" s="20" t="s">
        <v>31</v>
      </c>
      <c r="E1619" s="94" t="s">
        <v>30</v>
      </c>
      <c r="F1619" s="21" t="s">
        <v>1</v>
      </c>
      <c r="G1619" s="25"/>
      <c r="H1619" s="99" t="str">
        <f t="shared" ref="H1619" si="8473">IF($G1619="","",IF($E1619=1,ROUNDDOWN($G1619*7.4/1000,0),ROUNDDOWN($G1619*6/1000,0)))</f>
        <v/>
      </c>
      <c r="I1619" s="101"/>
      <c r="J1619" s="99" t="str">
        <f t="shared" ref="J1619" si="8474">IF($G1619="","",ROUNDDOWN($G1619*2/1000,0))</f>
        <v/>
      </c>
      <c r="K1619" s="101"/>
      <c r="L1619" s="99" t="str">
        <f t="shared" ref="L1619" si="8475">IF(G1619="","",ROUNDDOWN($G1619*2/1000,0))</f>
        <v/>
      </c>
      <c r="M1619" s="100"/>
      <c r="N1619" s="91" t="str">
        <f t="shared" ref="N1619" si="8476">IF(AND($C1619="",$C1621=""),"",ABS($C1619-$C1621)+1)</f>
        <v/>
      </c>
      <c r="O1619" s="120" t="str">
        <f t="shared" ref="O1619" si="8477">REPLACE($O$7,1,2,"差１")</f>
        <v>差１</v>
      </c>
      <c r="P1619" s="113" t="str">
        <f t="shared" ref="P1619" si="8478">IF($I1621="","",$I1621*$N1619)</f>
        <v/>
      </c>
      <c r="Q1619" s="102" t="str">
        <f t="shared" ref="Q1619" si="8479">IF($K1621="","",$K1621*$N1619)</f>
        <v/>
      </c>
      <c r="R1619" s="102" t="str">
        <f t="shared" ref="R1619" si="8480">IF($M1621="","",$M1621*$N1619)</f>
        <v/>
      </c>
      <c r="S1619" s="111"/>
      <c r="U1619" s="16"/>
      <c r="V1619" s="16"/>
      <c r="W1619" s="16"/>
      <c r="X1619" s="16"/>
    </row>
    <row r="1620" spans="1:24" ht="14.25" thickBot="1" x14ac:dyDescent="0.2">
      <c r="A1620" s="107"/>
      <c r="B1620" s="65"/>
      <c r="C1620" s="116" t="s">
        <v>11</v>
      </c>
      <c r="D1620" s="117"/>
      <c r="E1620" s="95"/>
      <c r="F1620" s="33" t="s">
        <v>2</v>
      </c>
      <c r="G1620" s="26"/>
      <c r="H1620" s="97" t="str">
        <f t="shared" ref="H1620" si="8481">IF($G1620="","",IF($E1619=1,ROUNDDOWN($G1620*7.4/1000,0),ROUNDDOWN($G1620*6/1000,0)))</f>
        <v/>
      </c>
      <c r="I1620" s="98"/>
      <c r="J1620" s="97" t="str">
        <f t="shared" ref="J1620" si="8482">IF(G1620="","",ROUNDDOWN(G1620*2/1000,0))</f>
        <v/>
      </c>
      <c r="K1620" s="98"/>
      <c r="L1620" s="97" t="str">
        <f t="shared" ref="L1620" si="8483">IF($G1620="","",ROUNDDOWN($G1620*2/1000,0))</f>
        <v/>
      </c>
      <c r="M1620" s="105"/>
      <c r="N1620" s="92"/>
      <c r="O1620" s="120"/>
      <c r="P1620" s="114"/>
      <c r="Q1620" s="103"/>
      <c r="R1620" s="103"/>
      <c r="S1620" s="111"/>
      <c r="U1620" s="16"/>
      <c r="V1620" s="16"/>
      <c r="W1620" s="16"/>
      <c r="X1620" s="16"/>
    </row>
    <row r="1621" spans="1:24" ht="14.25" thickBot="1" x14ac:dyDescent="0.2">
      <c r="A1621" s="107"/>
      <c r="B1621" s="65"/>
      <c r="C1621" s="34"/>
      <c r="D1621" s="22" t="s">
        <v>31</v>
      </c>
      <c r="E1621" s="96"/>
      <c r="F1621" s="23" t="str">
        <f t="shared" ref="F1621" si="8484">$O$9</f>
        <v>差１</v>
      </c>
      <c r="G1621" s="7" t="str">
        <f t="shared" ref="G1621" si="8485">IF(AND($G1619="",$G1620="",""),"",$G1619-$G1620)</f>
        <v/>
      </c>
      <c r="H1621" s="8" t="s">
        <v>4</v>
      </c>
      <c r="I1621" s="9" t="str">
        <f t="shared" ref="I1621" si="8486">IF(AND($H1619="",$H1620=""),"",$H1619-$H1620)</f>
        <v/>
      </c>
      <c r="J1621" s="8" t="s">
        <v>5</v>
      </c>
      <c r="K1621" s="9" t="str">
        <f t="shared" ref="K1621" si="8487">IF(AND($J1619="",$J1620=""),"",$J1619-$J1620)</f>
        <v/>
      </c>
      <c r="L1621" s="10" t="s">
        <v>6</v>
      </c>
      <c r="M1621" s="7" t="str">
        <f t="shared" ref="M1621" si="8488">IF(AND($L1619="",$L1620=""),"",$L1619-$L1620)</f>
        <v/>
      </c>
      <c r="N1621" s="93"/>
      <c r="O1621" s="120"/>
      <c r="P1621" s="115"/>
      <c r="Q1621" s="104"/>
      <c r="R1621" s="104"/>
      <c r="S1621" s="111"/>
      <c r="U1621" s="16"/>
      <c r="V1621" s="16"/>
      <c r="W1621" s="16"/>
      <c r="X1621" s="16"/>
    </row>
    <row r="1622" spans="1:24" ht="14.25" thickBot="1" x14ac:dyDescent="0.2">
      <c r="A1622" s="107"/>
      <c r="B1622" s="66"/>
      <c r="C1622" s="31"/>
      <c r="D1622" s="20" t="s">
        <v>31</v>
      </c>
      <c r="E1622" s="94"/>
      <c r="F1622" s="24" t="s">
        <v>1</v>
      </c>
      <c r="G1622" s="26"/>
      <c r="H1622" s="86" t="str">
        <f t="shared" ref="H1622" si="8489">IF($G1622="","",IF($E1622=1,ROUNDDOWN($G1622*7.4/1000,0),ROUNDDOWN($G1622*6/1000,0)))</f>
        <v/>
      </c>
      <c r="I1622" s="87"/>
      <c r="J1622" s="86" t="str">
        <f t="shared" ref="J1622:J1623" si="8490">IF($G1622="","",ROUNDDOWN($G1622*2/1000,0))</f>
        <v/>
      </c>
      <c r="K1622" s="87"/>
      <c r="L1622" s="86" t="str">
        <f t="shared" ref="L1622:L1623" si="8491">IF($G1622="","",ROUNDDOWN($G1622*2/1000,0))</f>
        <v/>
      </c>
      <c r="M1622" s="88"/>
      <c r="N1622" s="91" t="str">
        <f t="shared" ref="N1622" si="8492">IF(AND($C1622="",$C1624=""),"",ABS($C1622-$C1624)+1)</f>
        <v/>
      </c>
      <c r="O1622" s="89" t="str">
        <f t="shared" ref="O1622" si="8493">REPLACE($O$7,1,2,"差２")</f>
        <v>差２</v>
      </c>
      <c r="P1622" s="118" t="str">
        <f t="shared" ref="P1622" si="8494">IF($I1624="","",$I1624*$N1622)</f>
        <v/>
      </c>
      <c r="Q1622" s="102" t="str">
        <f t="shared" ref="Q1622:R1622" si="8495">IF($G1624="","",$G1624*$N1622)</f>
        <v/>
      </c>
      <c r="R1622" s="102" t="str">
        <f t="shared" si="8495"/>
        <v/>
      </c>
      <c r="S1622" s="111"/>
      <c r="U1622" s="16"/>
      <c r="V1622" s="16"/>
      <c r="W1622" s="16"/>
      <c r="X1622" s="16"/>
    </row>
    <row r="1623" spans="1:24" ht="14.25" thickBot="1" x14ac:dyDescent="0.2">
      <c r="A1623" s="107"/>
      <c r="B1623" s="67"/>
      <c r="C1623" s="116" t="s">
        <v>11</v>
      </c>
      <c r="D1623" s="117"/>
      <c r="E1623" s="95"/>
      <c r="F1623" s="33" t="s">
        <v>2</v>
      </c>
      <c r="G1623" s="26"/>
      <c r="H1623" s="97" t="str">
        <f t="shared" ref="H1623" si="8496">IF($G1622="","",IF($E1622=1,ROUNDDOWN($G1623*7.4/1000,0),ROUNDDOWN($G1623*6/1000,0)))</f>
        <v/>
      </c>
      <c r="I1623" s="98"/>
      <c r="J1623" s="97" t="str">
        <f t="shared" si="8490"/>
        <v/>
      </c>
      <c r="K1623" s="98"/>
      <c r="L1623" s="97" t="str">
        <f t="shared" si="8491"/>
        <v/>
      </c>
      <c r="M1623" s="105"/>
      <c r="N1623" s="92"/>
      <c r="O1623" s="89"/>
      <c r="P1623" s="119"/>
      <c r="Q1623" s="103"/>
      <c r="R1623" s="103"/>
      <c r="S1623" s="111"/>
      <c r="U1623" s="16"/>
      <c r="V1623" s="16"/>
      <c r="W1623" s="16"/>
      <c r="X1623" s="16"/>
    </row>
    <row r="1624" spans="1:24" ht="14.25" thickBot="1" x14ac:dyDescent="0.2">
      <c r="A1624" s="107"/>
      <c r="B1624" s="67"/>
      <c r="C1624" s="37"/>
      <c r="D1624" s="38" t="s">
        <v>31</v>
      </c>
      <c r="E1624" s="96"/>
      <c r="F1624" s="39" t="str">
        <f t="shared" ref="F1624" si="8497">$O$12</f>
        <v>差２</v>
      </c>
      <c r="G1624" s="40" t="str">
        <f t="shared" ref="G1624" si="8498">IF(AND($G1622="",$G1623=""),"",$G1622-$G1623)</f>
        <v/>
      </c>
      <c r="H1624" s="41" t="s">
        <v>4</v>
      </c>
      <c r="I1624" s="42" t="str">
        <f t="shared" ref="I1624" si="8499">IF(AND($H1622="",$H1623=""),"",$H1622-$H1623)</f>
        <v/>
      </c>
      <c r="J1624" s="41" t="s">
        <v>5</v>
      </c>
      <c r="K1624" s="42" t="str">
        <f t="shared" ref="K1624" si="8500">IF(AND($J1622="",$J1623=""),"",$J1622-$J1623)</f>
        <v/>
      </c>
      <c r="L1624" s="43" t="s">
        <v>6</v>
      </c>
      <c r="M1624" s="40" t="str">
        <f t="shared" ref="M1624" si="8501">IF(AND($L1622="",$L1623=""),"",$L1622-$L1623)</f>
        <v/>
      </c>
      <c r="N1624" s="92"/>
      <c r="O1624" s="90"/>
      <c r="P1624" s="119"/>
      <c r="Q1624" s="103"/>
      <c r="R1624" s="103"/>
      <c r="S1624" s="112"/>
      <c r="U1624" s="16"/>
      <c r="V1624" s="16"/>
      <c r="W1624" s="16"/>
      <c r="X1624" s="16"/>
    </row>
    <row r="1625" spans="1:24" ht="15" thickTop="1" thickBot="1" x14ac:dyDescent="0.2">
      <c r="A1625" s="108"/>
      <c r="B1625" s="62" t="s">
        <v>18</v>
      </c>
      <c r="C1625" s="63"/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4"/>
      <c r="P1625" s="44" t="str">
        <f t="shared" ref="P1625" si="8502">IF(AND($P1619="",$P1622=""),"",SUM($P1619:$P1622))</f>
        <v/>
      </c>
      <c r="Q1625" s="45" t="str">
        <f t="shared" ref="Q1625" si="8503">IF(AND(Q1619="",Q1622=""),"",SUM(Q1619:Q1622))</f>
        <v/>
      </c>
      <c r="R1625" s="45" t="str">
        <f t="shared" ref="R1625" si="8504">IF(AND($R1619="",$R1622=""),"",SUM($R1619:$R1622))</f>
        <v/>
      </c>
      <c r="S1625" s="46" t="str">
        <f t="shared" ref="S1625" si="8505">IF(AND($P1625="",$Q1625="",$R1625=""),"",SUM($P1625:$R1625))</f>
        <v/>
      </c>
      <c r="T1625" s="52">
        <v>231</v>
      </c>
      <c r="U1625" s="53" t="str">
        <f t="shared" ref="U1625" si="8506">P1625</f>
        <v/>
      </c>
      <c r="V1625" s="53" t="str">
        <f t="shared" ref="V1625" si="8507">Q1625</f>
        <v/>
      </c>
      <c r="W1625" s="53" t="str">
        <f t="shared" ref="W1625" si="8508">R1625</f>
        <v/>
      </c>
      <c r="X1625" s="53" t="str">
        <f t="shared" ref="X1625" si="8509">S1625</f>
        <v/>
      </c>
    </row>
    <row r="1626" spans="1:24" ht="14.25" thickBot="1" x14ac:dyDescent="0.2">
      <c r="A1626" s="106" t="str" cm="1">
        <f t="array" aca="1" ref="A1626" ca="1">IF($B1626="","",IF(ISNUMBER(OFFSET(INDIRECT(ADDRESS(ROW(),COLUMN())),-7,0)),OFFSET(INDIRECT(ADDRESS(ROW(),COLUMN())),-7,0)+1,1))</f>
        <v/>
      </c>
      <c r="B1626" s="65"/>
      <c r="C1626" s="31"/>
      <c r="D1626" s="20" t="s">
        <v>31</v>
      </c>
      <c r="E1626" s="94" t="s">
        <v>30</v>
      </c>
      <c r="F1626" s="21" t="s">
        <v>1</v>
      </c>
      <c r="G1626" s="25"/>
      <c r="H1626" s="99" t="str">
        <f t="shared" ref="H1626" si="8510">IF($G1626="","",IF($E1626=1,ROUNDDOWN($G1626*7.4/1000,0),ROUNDDOWN($G1626*6/1000,0)))</f>
        <v/>
      </c>
      <c r="I1626" s="101"/>
      <c r="J1626" s="99" t="str">
        <f t="shared" ref="J1626" si="8511">IF($G1626="","",ROUNDDOWN($G1626*2/1000,0))</f>
        <v/>
      </c>
      <c r="K1626" s="101"/>
      <c r="L1626" s="99" t="str">
        <f t="shared" ref="L1626" si="8512">IF(G1626="","",ROUNDDOWN($G1626*2/1000,0))</f>
        <v/>
      </c>
      <c r="M1626" s="100"/>
      <c r="N1626" s="91" t="str">
        <f t="shared" ref="N1626" si="8513">IF(AND($C1626="",$C1628=""),"",ABS($C1626-$C1628)+1)</f>
        <v/>
      </c>
      <c r="O1626" s="120" t="str">
        <f t="shared" ref="O1626" si="8514">REPLACE($O$7,1,2,"差１")</f>
        <v>差１</v>
      </c>
      <c r="P1626" s="113" t="str">
        <f t="shared" ref="P1626" si="8515">IF($I1628="","",$I1628*$N1626)</f>
        <v/>
      </c>
      <c r="Q1626" s="102" t="str">
        <f t="shared" ref="Q1626" si="8516">IF($K1628="","",$K1628*$N1626)</f>
        <v/>
      </c>
      <c r="R1626" s="102" t="str">
        <f t="shared" ref="R1626" si="8517">IF($M1628="","",$M1628*$N1626)</f>
        <v/>
      </c>
      <c r="S1626" s="111"/>
      <c r="U1626" s="16"/>
      <c r="V1626" s="16"/>
      <c r="W1626" s="16"/>
      <c r="X1626" s="16"/>
    </row>
    <row r="1627" spans="1:24" ht="14.25" thickBot="1" x14ac:dyDescent="0.2">
      <c r="A1627" s="107"/>
      <c r="B1627" s="65"/>
      <c r="C1627" s="116" t="s">
        <v>11</v>
      </c>
      <c r="D1627" s="117"/>
      <c r="E1627" s="95"/>
      <c r="F1627" s="33" t="s">
        <v>2</v>
      </c>
      <c r="G1627" s="26"/>
      <c r="H1627" s="97" t="str">
        <f t="shared" ref="H1627" si="8518">IF($G1627="","",IF($E1626=1,ROUNDDOWN($G1627*7.4/1000,0),ROUNDDOWN($G1627*6/1000,0)))</f>
        <v/>
      </c>
      <c r="I1627" s="98"/>
      <c r="J1627" s="97" t="str">
        <f t="shared" ref="J1627" si="8519">IF(G1627="","",ROUNDDOWN(G1627*2/1000,0))</f>
        <v/>
      </c>
      <c r="K1627" s="98"/>
      <c r="L1627" s="97" t="str">
        <f t="shared" ref="L1627" si="8520">IF($G1627="","",ROUNDDOWN($G1627*2/1000,0))</f>
        <v/>
      </c>
      <c r="M1627" s="105"/>
      <c r="N1627" s="92"/>
      <c r="O1627" s="120"/>
      <c r="P1627" s="114"/>
      <c r="Q1627" s="103"/>
      <c r="R1627" s="103"/>
      <c r="S1627" s="111"/>
      <c r="U1627" s="16"/>
      <c r="V1627" s="16"/>
      <c r="W1627" s="16"/>
      <c r="X1627" s="16"/>
    </row>
    <row r="1628" spans="1:24" ht="14.25" thickBot="1" x14ac:dyDescent="0.2">
      <c r="A1628" s="107"/>
      <c r="B1628" s="65"/>
      <c r="C1628" s="34"/>
      <c r="D1628" s="22" t="s">
        <v>31</v>
      </c>
      <c r="E1628" s="96"/>
      <c r="F1628" s="23" t="str">
        <f t="shared" ref="F1628" si="8521">$O$9</f>
        <v>差１</v>
      </c>
      <c r="G1628" s="7" t="str">
        <f t="shared" ref="G1628" si="8522">IF(AND($G1626="",$G1627="",""),"",$G1626-$G1627)</f>
        <v/>
      </c>
      <c r="H1628" s="8" t="s">
        <v>4</v>
      </c>
      <c r="I1628" s="9" t="str">
        <f t="shared" ref="I1628" si="8523">IF(AND($H1626="",$H1627=""),"",$H1626-$H1627)</f>
        <v/>
      </c>
      <c r="J1628" s="8" t="s">
        <v>5</v>
      </c>
      <c r="K1628" s="9" t="str">
        <f t="shared" ref="K1628" si="8524">IF(AND($J1626="",$J1627=""),"",$J1626-$J1627)</f>
        <v/>
      </c>
      <c r="L1628" s="10" t="s">
        <v>6</v>
      </c>
      <c r="M1628" s="7" t="str">
        <f t="shared" ref="M1628" si="8525">IF(AND($L1626="",$L1627=""),"",$L1626-$L1627)</f>
        <v/>
      </c>
      <c r="N1628" s="93"/>
      <c r="O1628" s="120"/>
      <c r="P1628" s="115"/>
      <c r="Q1628" s="104"/>
      <c r="R1628" s="104"/>
      <c r="S1628" s="111"/>
      <c r="U1628" s="16"/>
      <c r="V1628" s="16"/>
      <c r="W1628" s="16"/>
      <c r="X1628" s="16"/>
    </row>
    <row r="1629" spans="1:24" ht="14.25" thickBot="1" x14ac:dyDescent="0.2">
      <c r="A1629" s="107"/>
      <c r="B1629" s="66"/>
      <c r="C1629" s="31"/>
      <c r="D1629" s="20" t="s">
        <v>31</v>
      </c>
      <c r="E1629" s="94"/>
      <c r="F1629" s="24" t="s">
        <v>1</v>
      </c>
      <c r="G1629" s="26"/>
      <c r="H1629" s="86" t="str">
        <f t="shared" ref="H1629" si="8526">IF($G1629="","",IF($E1629=1,ROUNDDOWN($G1629*7.4/1000,0),ROUNDDOWN($G1629*6/1000,0)))</f>
        <v/>
      </c>
      <c r="I1629" s="87"/>
      <c r="J1629" s="86" t="str">
        <f t="shared" ref="J1629:J1630" si="8527">IF($G1629="","",ROUNDDOWN($G1629*2/1000,0))</f>
        <v/>
      </c>
      <c r="K1629" s="87"/>
      <c r="L1629" s="86" t="str">
        <f t="shared" ref="L1629:L1630" si="8528">IF($G1629="","",ROUNDDOWN($G1629*2/1000,0))</f>
        <v/>
      </c>
      <c r="M1629" s="88"/>
      <c r="N1629" s="91" t="str">
        <f t="shared" ref="N1629" si="8529">IF(AND($C1629="",$C1631=""),"",ABS($C1629-$C1631)+1)</f>
        <v/>
      </c>
      <c r="O1629" s="89" t="str">
        <f t="shared" ref="O1629" si="8530">REPLACE($O$7,1,2,"差２")</f>
        <v>差２</v>
      </c>
      <c r="P1629" s="118" t="str">
        <f t="shared" ref="P1629" si="8531">IF($I1631="","",$I1631*$N1629)</f>
        <v/>
      </c>
      <c r="Q1629" s="102" t="str">
        <f t="shared" ref="Q1629:R1629" si="8532">IF($G1631="","",$G1631*$N1629)</f>
        <v/>
      </c>
      <c r="R1629" s="102" t="str">
        <f t="shared" si="8532"/>
        <v/>
      </c>
      <c r="S1629" s="111"/>
      <c r="U1629" s="16"/>
      <c r="V1629" s="16"/>
      <c r="W1629" s="16"/>
      <c r="X1629" s="16"/>
    </row>
    <row r="1630" spans="1:24" ht="14.25" thickBot="1" x14ac:dyDescent="0.2">
      <c r="A1630" s="107"/>
      <c r="B1630" s="67"/>
      <c r="C1630" s="116" t="s">
        <v>11</v>
      </c>
      <c r="D1630" s="117"/>
      <c r="E1630" s="95"/>
      <c r="F1630" s="33" t="s">
        <v>2</v>
      </c>
      <c r="G1630" s="26"/>
      <c r="H1630" s="97" t="str">
        <f t="shared" ref="H1630" si="8533">IF($G1629="","",IF($E1629=1,ROUNDDOWN($G1630*7.4/1000,0),ROUNDDOWN($G1630*6/1000,0)))</f>
        <v/>
      </c>
      <c r="I1630" s="98"/>
      <c r="J1630" s="97" t="str">
        <f t="shared" si="8527"/>
        <v/>
      </c>
      <c r="K1630" s="98"/>
      <c r="L1630" s="97" t="str">
        <f t="shared" si="8528"/>
        <v/>
      </c>
      <c r="M1630" s="105"/>
      <c r="N1630" s="92"/>
      <c r="O1630" s="89"/>
      <c r="P1630" s="119"/>
      <c r="Q1630" s="103"/>
      <c r="R1630" s="103"/>
      <c r="S1630" s="111"/>
      <c r="U1630" s="16"/>
      <c r="V1630" s="16"/>
      <c r="W1630" s="16"/>
      <c r="X1630" s="16"/>
    </row>
    <row r="1631" spans="1:24" ht="14.25" thickBot="1" x14ac:dyDescent="0.2">
      <c r="A1631" s="107"/>
      <c r="B1631" s="67"/>
      <c r="C1631" s="37"/>
      <c r="D1631" s="38" t="s">
        <v>31</v>
      </c>
      <c r="E1631" s="96"/>
      <c r="F1631" s="39" t="str">
        <f t="shared" ref="F1631" si="8534">$O$12</f>
        <v>差２</v>
      </c>
      <c r="G1631" s="40" t="str">
        <f t="shared" ref="G1631" si="8535">IF(AND($G1629="",$G1630=""),"",$G1629-$G1630)</f>
        <v/>
      </c>
      <c r="H1631" s="41" t="s">
        <v>4</v>
      </c>
      <c r="I1631" s="42" t="str">
        <f t="shared" ref="I1631" si="8536">IF(AND($H1629="",$H1630=""),"",$H1629-$H1630)</f>
        <v/>
      </c>
      <c r="J1631" s="41" t="s">
        <v>5</v>
      </c>
      <c r="K1631" s="42" t="str">
        <f t="shared" ref="K1631" si="8537">IF(AND($J1629="",$J1630=""),"",$J1629-$J1630)</f>
        <v/>
      </c>
      <c r="L1631" s="43" t="s">
        <v>6</v>
      </c>
      <c r="M1631" s="40" t="str">
        <f t="shared" ref="M1631" si="8538">IF(AND($L1629="",$L1630=""),"",$L1629-$L1630)</f>
        <v/>
      </c>
      <c r="N1631" s="92"/>
      <c r="O1631" s="90"/>
      <c r="P1631" s="119"/>
      <c r="Q1631" s="103"/>
      <c r="R1631" s="103"/>
      <c r="S1631" s="112"/>
      <c r="U1631" s="16"/>
      <c r="V1631" s="16"/>
      <c r="W1631" s="16"/>
      <c r="X1631" s="16"/>
    </row>
    <row r="1632" spans="1:24" ht="15" thickTop="1" thickBot="1" x14ac:dyDescent="0.2">
      <c r="A1632" s="108"/>
      <c r="B1632" s="62" t="s">
        <v>18</v>
      </c>
      <c r="C1632" s="63"/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4"/>
      <c r="P1632" s="44" t="str">
        <f t="shared" ref="P1632" si="8539">IF(AND($P1626="",$P1629=""),"",SUM($P1626:$P1629))</f>
        <v/>
      </c>
      <c r="Q1632" s="45" t="str">
        <f t="shared" ref="Q1632" si="8540">IF(AND(Q1626="",Q1629=""),"",SUM(Q1626:Q1629))</f>
        <v/>
      </c>
      <c r="R1632" s="45" t="str">
        <f t="shared" ref="R1632" si="8541">IF(AND($R1626="",$R1629=""),"",SUM($R1626:$R1629))</f>
        <v/>
      </c>
      <c r="S1632" s="46" t="str">
        <f t="shared" ref="S1632" si="8542">IF(AND($P1632="",$Q1632="",$R1632=""),"",SUM($P1632:$R1632))</f>
        <v/>
      </c>
      <c r="T1632" s="52">
        <v>232</v>
      </c>
      <c r="U1632" s="53" t="str">
        <f t="shared" ref="U1632" si="8543">P1632</f>
        <v/>
      </c>
      <c r="V1632" s="53" t="str">
        <f t="shared" ref="V1632" si="8544">Q1632</f>
        <v/>
      </c>
      <c r="W1632" s="53" t="str">
        <f t="shared" ref="W1632" si="8545">R1632</f>
        <v/>
      </c>
      <c r="X1632" s="53" t="str">
        <f t="shared" ref="X1632" si="8546">S1632</f>
        <v/>
      </c>
    </row>
    <row r="1633" spans="1:24" ht="14.25" thickBot="1" x14ac:dyDescent="0.2">
      <c r="A1633" s="106" t="str" cm="1">
        <f t="array" aca="1" ref="A1633" ca="1">IF($B1633="","",IF(ISNUMBER(OFFSET(INDIRECT(ADDRESS(ROW(),COLUMN())),-7,0)),OFFSET(INDIRECT(ADDRESS(ROW(),COLUMN())),-7,0)+1,1))</f>
        <v/>
      </c>
      <c r="B1633" s="65"/>
      <c r="C1633" s="31"/>
      <c r="D1633" s="20" t="s">
        <v>31</v>
      </c>
      <c r="E1633" s="94" t="s">
        <v>30</v>
      </c>
      <c r="F1633" s="21" t="s">
        <v>1</v>
      </c>
      <c r="G1633" s="25"/>
      <c r="H1633" s="99" t="str">
        <f t="shared" ref="H1633" si="8547">IF($G1633="","",IF($E1633=1,ROUNDDOWN($G1633*7.4/1000,0),ROUNDDOWN($G1633*6/1000,0)))</f>
        <v/>
      </c>
      <c r="I1633" s="101"/>
      <c r="J1633" s="99" t="str">
        <f t="shared" ref="J1633" si="8548">IF($G1633="","",ROUNDDOWN($G1633*2/1000,0))</f>
        <v/>
      </c>
      <c r="K1633" s="101"/>
      <c r="L1633" s="99" t="str">
        <f t="shared" ref="L1633" si="8549">IF(G1633="","",ROUNDDOWN($G1633*2/1000,0))</f>
        <v/>
      </c>
      <c r="M1633" s="100"/>
      <c r="N1633" s="91" t="str">
        <f t="shared" ref="N1633" si="8550">IF(AND($C1633="",$C1635=""),"",ABS($C1633-$C1635)+1)</f>
        <v/>
      </c>
      <c r="O1633" s="120" t="str">
        <f t="shared" ref="O1633" si="8551">REPLACE($O$7,1,2,"差１")</f>
        <v>差１</v>
      </c>
      <c r="P1633" s="113" t="str">
        <f t="shared" ref="P1633" si="8552">IF($I1635="","",$I1635*$N1633)</f>
        <v/>
      </c>
      <c r="Q1633" s="102" t="str">
        <f t="shared" ref="Q1633" si="8553">IF($K1635="","",$K1635*$N1633)</f>
        <v/>
      </c>
      <c r="R1633" s="102" t="str">
        <f t="shared" ref="R1633" si="8554">IF($M1635="","",$M1635*$N1633)</f>
        <v/>
      </c>
      <c r="S1633" s="111"/>
      <c r="U1633" s="16"/>
      <c r="V1633" s="16"/>
      <c r="W1633" s="16"/>
      <c r="X1633" s="16"/>
    </row>
    <row r="1634" spans="1:24" ht="14.25" thickBot="1" x14ac:dyDescent="0.2">
      <c r="A1634" s="107"/>
      <c r="B1634" s="65"/>
      <c r="C1634" s="116" t="s">
        <v>11</v>
      </c>
      <c r="D1634" s="117"/>
      <c r="E1634" s="95"/>
      <c r="F1634" s="33" t="s">
        <v>2</v>
      </c>
      <c r="G1634" s="26"/>
      <c r="H1634" s="97" t="str">
        <f t="shared" ref="H1634" si="8555">IF($G1634="","",IF($E1633=1,ROUNDDOWN($G1634*7.4/1000,0),ROUNDDOWN($G1634*6/1000,0)))</f>
        <v/>
      </c>
      <c r="I1634" s="98"/>
      <c r="J1634" s="97" t="str">
        <f t="shared" ref="J1634" si="8556">IF(G1634="","",ROUNDDOWN(G1634*2/1000,0))</f>
        <v/>
      </c>
      <c r="K1634" s="98"/>
      <c r="L1634" s="97" t="str">
        <f t="shared" ref="L1634" si="8557">IF($G1634="","",ROUNDDOWN($G1634*2/1000,0))</f>
        <v/>
      </c>
      <c r="M1634" s="105"/>
      <c r="N1634" s="92"/>
      <c r="O1634" s="120"/>
      <c r="P1634" s="114"/>
      <c r="Q1634" s="103"/>
      <c r="R1634" s="103"/>
      <c r="S1634" s="111"/>
      <c r="U1634" s="16"/>
      <c r="V1634" s="16"/>
      <c r="W1634" s="16"/>
      <c r="X1634" s="16"/>
    </row>
    <row r="1635" spans="1:24" ht="14.25" thickBot="1" x14ac:dyDescent="0.2">
      <c r="A1635" s="107"/>
      <c r="B1635" s="65"/>
      <c r="C1635" s="34"/>
      <c r="D1635" s="22" t="s">
        <v>31</v>
      </c>
      <c r="E1635" s="96"/>
      <c r="F1635" s="23" t="str">
        <f t="shared" ref="F1635" si="8558">$O$9</f>
        <v>差１</v>
      </c>
      <c r="G1635" s="7" t="str">
        <f t="shared" ref="G1635" si="8559">IF(AND($G1633="",$G1634="",""),"",$G1633-$G1634)</f>
        <v/>
      </c>
      <c r="H1635" s="8" t="s">
        <v>4</v>
      </c>
      <c r="I1635" s="9" t="str">
        <f t="shared" ref="I1635" si="8560">IF(AND($H1633="",$H1634=""),"",$H1633-$H1634)</f>
        <v/>
      </c>
      <c r="J1635" s="8" t="s">
        <v>5</v>
      </c>
      <c r="K1635" s="9" t="str">
        <f t="shared" ref="K1635" si="8561">IF(AND($J1633="",$J1634=""),"",$J1633-$J1634)</f>
        <v/>
      </c>
      <c r="L1635" s="10" t="s">
        <v>6</v>
      </c>
      <c r="M1635" s="7" t="str">
        <f t="shared" ref="M1635" si="8562">IF(AND($L1633="",$L1634=""),"",$L1633-$L1634)</f>
        <v/>
      </c>
      <c r="N1635" s="93"/>
      <c r="O1635" s="120"/>
      <c r="P1635" s="115"/>
      <c r="Q1635" s="104"/>
      <c r="R1635" s="104"/>
      <c r="S1635" s="111"/>
      <c r="U1635" s="16"/>
      <c r="V1635" s="16"/>
      <c r="W1635" s="16"/>
      <c r="X1635" s="16"/>
    </row>
    <row r="1636" spans="1:24" ht="14.25" thickBot="1" x14ac:dyDescent="0.2">
      <c r="A1636" s="107"/>
      <c r="B1636" s="66"/>
      <c r="C1636" s="31"/>
      <c r="D1636" s="20" t="s">
        <v>31</v>
      </c>
      <c r="E1636" s="94"/>
      <c r="F1636" s="24" t="s">
        <v>1</v>
      </c>
      <c r="G1636" s="26"/>
      <c r="H1636" s="86" t="str">
        <f t="shared" ref="H1636" si="8563">IF($G1636="","",IF($E1636=1,ROUNDDOWN($G1636*7.4/1000,0),ROUNDDOWN($G1636*6/1000,0)))</f>
        <v/>
      </c>
      <c r="I1636" s="87"/>
      <c r="J1636" s="86" t="str">
        <f t="shared" ref="J1636:J1637" si="8564">IF($G1636="","",ROUNDDOWN($G1636*2/1000,0))</f>
        <v/>
      </c>
      <c r="K1636" s="87"/>
      <c r="L1636" s="86" t="str">
        <f t="shared" ref="L1636:L1637" si="8565">IF($G1636="","",ROUNDDOWN($G1636*2/1000,0))</f>
        <v/>
      </c>
      <c r="M1636" s="88"/>
      <c r="N1636" s="91" t="str">
        <f t="shared" ref="N1636" si="8566">IF(AND($C1636="",$C1638=""),"",ABS($C1636-$C1638)+1)</f>
        <v/>
      </c>
      <c r="O1636" s="89" t="str">
        <f t="shared" ref="O1636" si="8567">REPLACE($O$7,1,2,"差２")</f>
        <v>差２</v>
      </c>
      <c r="P1636" s="118" t="str">
        <f t="shared" ref="P1636" si="8568">IF($I1638="","",$I1638*$N1636)</f>
        <v/>
      </c>
      <c r="Q1636" s="102" t="str">
        <f t="shared" ref="Q1636:R1636" si="8569">IF($G1638="","",$G1638*$N1636)</f>
        <v/>
      </c>
      <c r="R1636" s="102" t="str">
        <f t="shared" si="8569"/>
        <v/>
      </c>
      <c r="S1636" s="111"/>
      <c r="U1636" s="16"/>
      <c r="V1636" s="16"/>
      <c r="W1636" s="16"/>
      <c r="X1636" s="16"/>
    </row>
    <row r="1637" spans="1:24" ht="14.25" thickBot="1" x14ac:dyDescent="0.2">
      <c r="A1637" s="107"/>
      <c r="B1637" s="67"/>
      <c r="C1637" s="116" t="s">
        <v>11</v>
      </c>
      <c r="D1637" s="117"/>
      <c r="E1637" s="95"/>
      <c r="F1637" s="33" t="s">
        <v>2</v>
      </c>
      <c r="G1637" s="26"/>
      <c r="H1637" s="97" t="str">
        <f t="shared" ref="H1637" si="8570">IF($G1636="","",IF($E1636=1,ROUNDDOWN($G1637*7.4/1000,0),ROUNDDOWN($G1637*6/1000,0)))</f>
        <v/>
      </c>
      <c r="I1637" s="98"/>
      <c r="J1637" s="97" t="str">
        <f t="shared" si="8564"/>
        <v/>
      </c>
      <c r="K1637" s="98"/>
      <c r="L1637" s="97" t="str">
        <f t="shared" si="8565"/>
        <v/>
      </c>
      <c r="M1637" s="105"/>
      <c r="N1637" s="92"/>
      <c r="O1637" s="89"/>
      <c r="P1637" s="119"/>
      <c r="Q1637" s="103"/>
      <c r="R1637" s="103"/>
      <c r="S1637" s="111"/>
      <c r="U1637" s="16"/>
      <c r="V1637" s="16"/>
      <c r="W1637" s="16"/>
      <c r="X1637" s="16"/>
    </row>
    <row r="1638" spans="1:24" ht="14.25" thickBot="1" x14ac:dyDescent="0.2">
      <c r="A1638" s="107"/>
      <c r="B1638" s="67"/>
      <c r="C1638" s="37"/>
      <c r="D1638" s="38" t="s">
        <v>31</v>
      </c>
      <c r="E1638" s="96"/>
      <c r="F1638" s="39" t="str">
        <f t="shared" ref="F1638" si="8571">$O$12</f>
        <v>差２</v>
      </c>
      <c r="G1638" s="40" t="str">
        <f t="shared" ref="G1638" si="8572">IF(AND($G1636="",$G1637=""),"",$G1636-$G1637)</f>
        <v/>
      </c>
      <c r="H1638" s="41" t="s">
        <v>4</v>
      </c>
      <c r="I1638" s="42" t="str">
        <f t="shared" ref="I1638" si="8573">IF(AND($H1636="",$H1637=""),"",$H1636-$H1637)</f>
        <v/>
      </c>
      <c r="J1638" s="41" t="s">
        <v>5</v>
      </c>
      <c r="K1638" s="42" t="str">
        <f t="shared" ref="K1638" si="8574">IF(AND($J1636="",$J1637=""),"",$J1636-$J1637)</f>
        <v/>
      </c>
      <c r="L1638" s="43" t="s">
        <v>6</v>
      </c>
      <c r="M1638" s="40" t="str">
        <f t="shared" ref="M1638" si="8575">IF(AND($L1636="",$L1637=""),"",$L1636-$L1637)</f>
        <v/>
      </c>
      <c r="N1638" s="92"/>
      <c r="O1638" s="90"/>
      <c r="P1638" s="119"/>
      <c r="Q1638" s="103"/>
      <c r="R1638" s="103"/>
      <c r="S1638" s="112"/>
      <c r="U1638" s="16"/>
      <c r="V1638" s="16"/>
      <c r="W1638" s="16"/>
      <c r="X1638" s="16"/>
    </row>
    <row r="1639" spans="1:24" ht="15" thickTop="1" thickBot="1" x14ac:dyDescent="0.2">
      <c r="A1639" s="108"/>
      <c r="B1639" s="62" t="s">
        <v>18</v>
      </c>
      <c r="C1639" s="63"/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4"/>
      <c r="P1639" s="44" t="str">
        <f t="shared" ref="P1639" si="8576">IF(AND($P1633="",$P1636=""),"",SUM($P1633:$P1636))</f>
        <v/>
      </c>
      <c r="Q1639" s="45" t="str">
        <f t="shared" ref="Q1639" si="8577">IF(AND(Q1633="",Q1636=""),"",SUM(Q1633:Q1636))</f>
        <v/>
      </c>
      <c r="R1639" s="45" t="str">
        <f t="shared" ref="R1639" si="8578">IF(AND($R1633="",$R1636=""),"",SUM($R1633:$R1636))</f>
        <v/>
      </c>
      <c r="S1639" s="46" t="str">
        <f t="shared" ref="S1639" si="8579">IF(AND($P1639="",$Q1639="",$R1639=""),"",SUM($P1639:$R1639))</f>
        <v/>
      </c>
      <c r="T1639" s="52">
        <v>233</v>
      </c>
      <c r="U1639" s="53" t="str">
        <f t="shared" ref="U1639" si="8580">P1639</f>
        <v/>
      </c>
      <c r="V1639" s="53" t="str">
        <f t="shared" ref="V1639" si="8581">Q1639</f>
        <v/>
      </c>
      <c r="W1639" s="53" t="str">
        <f t="shared" ref="W1639" si="8582">R1639</f>
        <v/>
      </c>
      <c r="X1639" s="53" t="str">
        <f t="shared" ref="X1639" si="8583">S1639</f>
        <v/>
      </c>
    </row>
    <row r="1640" spans="1:24" ht="14.25" thickBot="1" x14ac:dyDescent="0.2">
      <c r="A1640" s="106" t="str" cm="1">
        <f t="array" aca="1" ref="A1640" ca="1">IF($B1640="","",IF(ISNUMBER(OFFSET(INDIRECT(ADDRESS(ROW(),COLUMN())),-7,0)),OFFSET(INDIRECT(ADDRESS(ROW(),COLUMN())),-7,0)+1,1))</f>
        <v/>
      </c>
      <c r="B1640" s="65"/>
      <c r="C1640" s="31"/>
      <c r="D1640" s="20" t="s">
        <v>31</v>
      </c>
      <c r="E1640" s="94" t="s">
        <v>30</v>
      </c>
      <c r="F1640" s="21" t="s">
        <v>1</v>
      </c>
      <c r="G1640" s="25"/>
      <c r="H1640" s="99" t="str">
        <f t="shared" ref="H1640" si="8584">IF($G1640="","",IF($E1640=1,ROUNDDOWN($G1640*7.4/1000,0),ROUNDDOWN($G1640*6/1000,0)))</f>
        <v/>
      </c>
      <c r="I1640" s="101"/>
      <c r="J1640" s="99" t="str">
        <f t="shared" ref="J1640" si="8585">IF($G1640="","",ROUNDDOWN($G1640*2/1000,0))</f>
        <v/>
      </c>
      <c r="K1640" s="101"/>
      <c r="L1640" s="99" t="str">
        <f t="shared" ref="L1640" si="8586">IF(G1640="","",ROUNDDOWN($G1640*2/1000,0))</f>
        <v/>
      </c>
      <c r="M1640" s="100"/>
      <c r="N1640" s="91" t="str">
        <f t="shared" ref="N1640" si="8587">IF(AND($C1640="",$C1642=""),"",ABS($C1640-$C1642)+1)</f>
        <v/>
      </c>
      <c r="O1640" s="120" t="str">
        <f t="shared" ref="O1640" si="8588">REPLACE($O$7,1,2,"差１")</f>
        <v>差１</v>
      </c>
      <c r="P1640" s="113" t="str">
        <f t="shared" ref="P1640" si="8589">IF($I1642="","",$I1642*$N1640)</f>
        <v/>
      </c>
      <c r="Q1640" s="102" t="str">
        <f t="shared" ref="Q1640" si="8590">IF($K1642="","",$K1642*$N1640)</f>
        <v/>
      </c>
      <c r="R1640" s="102" t="str">
        <f t="shared" ref="R1640" si="8591">IF($M1642="","",$M1642*$N1640)</f>
        <v/>
      </c>
      <c r="S1640" s="111"/>
      <c r="U1640" s="16"/>
      <c r="V1640" s="16"/>
      <c r="W1640" s="16"/>
      <c r="X1640" s="16"/>
    </row>
    <row r="1641" spans="1:24" ht="14.25" thickBot="1" x14ac:dyDescent="0.2">
      <c r="A1641" s="107"/>
      <c r="B1641" s="65"/>
      <c r="C1641" s="116" t="s">
        <v>11</v>
      </c>
      <c r="D1641" s="117"/>
      <c r="E1641" s="95"/>
      <c r="F1641" s="33" t="s">
        <v>2</v>
      </c>
      <c r="G1641" s="26"/>
      <c r="H1641" s="97" t="str">
        <f t="shared" ref="H1641" si="8592">IF($G1641="","",IF($E1640=1,ROUNDDOWN($G1641*7.4/1000,0),ROUNDDOWN($G1641*6/1000,0)))</f>
        <v/>
      </c>
      <c r="I1641" s="98"/>
      <c r="J1641" s="97" t="str">
        <f t="shared" ref="J1641" si="8593">IF(G1641="","",ROUNDDOWN(G1641*2/1000,0))</f>
        <v/>
      </c>
      <c r="K1641" s="98"/>
      <c r="L1641" s="97" t="str">
        <f t="shared" ref="L1641" si="8594">IF($G1641="","",ROUNDDOWN($G1641*2/1000,0))</f>
        <v/>
      </c>
      <c r="M1641" s="105"/>
      <c r="N1641" s="92"/>
      <c r="O1641" s="120"/>
      <c r="P1641" s="114"/>
      <c r="Q1641" s="103"/>
      <c r="R1641" s="103"/>
      <c r="S1641" s="111"/>
      <c r="U1641" s="16"/>
      <c r="V1641" s="16"/>
      <c r="W1641" s="16"/>
      <c r="X1641" s="16"/>
    </row>
    <row r="1642" spans="1:24" ht="14.25" thickBot="1" x14ac:dyDescent="0.2">
      <c r="A1642" s="107"/>
      <c r="B1642" s="65"/>
      <c r="C1642" s="34"/>
      <c r="D1642" s="22" t="s">
        <v>31</v>
      </c>
      <c r="E1642" s="96"/>
      <c r="F1642" s="23" t="str">
        <f t="shared" ref="F1642" si="8595">$O$9</f>
        <v>差１</v>
      </c>
      <c r="G1642" s="7" t="str">
        <f t="shared" ref="G1642" si="8596">IF(AND($G1640="",$G1641="",""),"",$G1640-$G1641)</f>
        <v/>
      </c>
      <c r="H1642" s="8" t="s">
        <v>4</v>
      </c>
      <c r="I1642" s="9" t="str">
        <f t="shared" ref="I1642" si="8597">IF(AND($H1640="",$H1641=""),"",$H1640-$H1641)</f>
        <v/>
      </c>
      <c r="J1642" s="8" t="s">
        <v>5</v>
      </c>
      <c r="K1642" s="9" t="str">
        <f t="shared" ref="K1642" si="8598">IF(AND($J1640="",$J1641=""),"",$J1640-$J1641)</f>
        <v/>
      </c>
      <c r="L1642" s="10" t="s">
        <v>6</v>
      </c>
      <c r="M1642" s="7" t="str">
        <f t="shared" ref="M1642" si="8599">IF(AND($L1640="",$L1641=""),"",$L1640-$L1641)</f>
        <v/>
      </c>
      <c r="N1642" s="93"/>
      <c r="O1642" s="120"/>
      <c r="P1642" s="115"/>
      <c r="Q1642" s="104"/>
      <c r="R1642" s="104"/>
      <c r="S1642" s="111"/>
      <c r="U1642" s="16"/>
      <c r="V1642" s="16"/>
      <c r="W1642" s="16"/>
      <c r="X1642" s="16"/>
    </row>
    <row r="1643" spans="1:24" ht="14.25" thickBot="1" x14ac:dyDescent="0.2">
      <c r="A1643" s="107"/>
      <c r="B1643" s="66"/>
      <c r="C1643" s="31"/>
      <c r="D1643" s="20" t="s">
        <v>31</v>
      </c>
      <c r="E1643" s="94"/>
      <c r="F1643" s="24" t="s">
        <v>1</v>
      </c>
      <c r="G1643" s="26"/>
      <c r="H1643" s="86" t="str">
        <f t="shared" ref="H1643" si="8600">IF($G1643="","",IF($E1643=1,ROUNDDOWN($G1643*7.4/1000,0),ROUNDDOWN($G1643*6/1000,0)))</f>
        <v/>
      </c>
      <c r="I1643" s="87"/>
      <c r="J1643" s="86" t="str">
        <f t="shared" ref="J1643:J1644" si="8601">IF($G1643="","",ROUNDDOWN($G1643*2/1000,0))</f>
        <v/>
      </c>
      <c r="K1643" s="87"/>
      <c r="L1643" s="86" t="str">
        <f t="shared" ref="L1643:L1644" si="8602">IF($G1643="","",ROUNDDOWN($G1643*2/1000,0))</f>
        <v/>
      </c>
      <c r="M1643" s="88"/>
      <c r="N1643" s="91" t="str">
        <f t="shared" ref="N1643" si="8603">IF(AND($C1643="",$C1645=""),"",ABS($C1643-$C1645)+1)</f>
        <v/>
      </c>
      <c r="O1643" s="89" t="str">
        <f t="shared" ref="O1643" si="8604">REPLACE($O$7,1,2,"差２")</f>
        <v>差２</v>
      </c>
      <c r="P1643" s="118" t="str">
        <f t="shared" ref="P1643" si="8605">IF($I1645="","",$I1645*$N1643)</f>
        <v/>
      </c>
      <c r="Q1643" s="102" t="str">
        <f t="shared" ref="Q1643:R1643" si="8606">IF($G1645="","",$G1645*$N1643)</f>
        <v/>
      </c>
      <c r="R1643" s="102" t="str">
        <f t="shared" si="8606"/>
        <v/>
      </c>
      <c r="S1643" s="111"/>
      <c r="U1643" s="16"/>
      <c r="V1643" s="16"/>
      <c r="W1643" s="16"/>
      <c r="X1643" s="16"/>
    </row>
    <row r="1644" spans="1:24" ht="14.25" thickBot="1" x14ac:dyDescent="0.2">
      <c r="A1644" s="107"/>
      <c r="B1644" s="67"/>
      <c r="C1644" s="116" t="s">
        <v>11</v>
      </c>
      <c r="D1644" s="117"/>
      <c r="E1644" s="95"/>
      <c r="F1644" s="33" t="s">
        <v>2</v>
      </c>
      <c r="G1644" s="26"/>
      <c r="H1644" s="97" t="str">
        <f t="shared" ref="H1644" si="8607">IF($G1643="","",IF($E1643=1,ROUNDDOWN($G1644*7.4/1000,0),ROUNDDOWN($G1644*6/1000,0)))</f>
        <v/>
      </c>
      <c r="I1644" s="98"/>
      <c r="J1644" s="97" t="str">
        <f t="shared" si="8601"/>
        <v/>
      </c>
      <c r="K1644" s="98"/>
      <c r="L1644" s="97" t="str">
        <f t="shared" si="8602"/>
        <v/>
      </c>
      <c r="M1644" s="105"/>
      <c r="N1644" s="92"/>
      <c r="O1644" s="89"/>
      <c r="P1644" s="119"/>
      <c r="Q1644" s="103"/>
      <c r="R1644" s="103"/>
      <c r="S1644" s="111"/>
      <c r="U1644" s="16"/>
      <c r="V1644" s="16"/>
      <c r="W1644" s="16"/>
      <c r="X1644" s="16"/>
    </row>
    <row r="1645" spans="1:24" ht="14.25" thickBot="1" x14ac:dyDescent="0.2">
      <c r="A1645" s="107"/>
      <c r="B1645" s="67"/>
      <c r="C1645" s="37"/>
      <c r="D1645" s="38" t="s">
        <v>31</v>
      </c>
      <c r="E1645" s="96"/>
      <c r="F1645" s="39" t="str">
        <f t="shared" ref="F1645" si="8608">$O$12</f>
        <v>差２</v>
      </c>
      <c r="G1645" s="40" t="str">
        <f t="shared" ref="G1645" si="8609">IF(AND($G1643="",$G1644=""),"",$G1643-$G1644)</f>
        <v/>
      </c>
      <c r="H1645" s="41" t="s">
        <v>4</v>
      </c>
      <c r="I1645" s="42" t="str">
        <f t="shared" ref="I1645" si="8610">IF(AND($H1643="",$H1644=""),"",$H1643-$H1644)</f>
        <v/>
      </c>
      <c r="J1645" s="41" t="s">
        <v>5</v>
      </c>
      <c r="K1645" s="42" t="str">
        <f t="shared" ref="K1645" si="8611">IF(AND($J1643="",$J1644=""),"",$J1643-$J1644)</f>
        <v/>
      </c>
      <c r="L1645" s="43" t="s">
        <v>6</v>
      </c>
      <c r="M1645" s="40" t="str">
        <f t="shared" ref="M1645" si="8612">IF(AND($L1643="",$L1644=""),"",$L1643-$L1644)</f>
        <v/>
      </c>
      <c r="N1645" s="92"/>
      <c r="O1645" s="90"/>
      <c r="P1645" s="119"/>
      <c r="Q1645" s="103"/>
      <c r="R1645" s="103"/>
      <c r="S1645" s="112"/>
      <c r="U1645" s="16"/>
      <c r="V1645" s="16"/>
      <c r="W1645" s="16"/>
      <c r="X1645" s="16"/>
    </row>
    <row r="1646" spans="1:24" ht="15" thickTop="1" thickBot="1" x14ac:dyDescent="0.2">
      <c r="A1646" s="108"/>
      <c r="B1646" s="62" t="s">
        <v>18</v>
      </c>
      <c r="C1646" s="63"/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4"/>
      <c r="P1646" s="44" t="str">
        <f t="shared" ref="P1646" si="8613">IF(AND($P1640="",$P1643=""),"",SUM($P1640:$P1643))</f>
        <v/>
      </c>
      <c r="Q1646" s="45" t="str">
        <f t="shared" ref="Q1646" si="8614">IF(AND(Q1640="",Q1643=""),"",SUM(Q1640:Q1643))</f>
        <v/>
      </c>
      <c r="R1646" s="45" t="str">
        <f t="shared" ref="R1646" si="8615">IF(AND($R1640="",$R1643=""),"",SUM($R1640:$R1643))</f>
        <v/>
      </c>
      <c r="S1646" s="46" t="str">
        <f t="shared" ref="S1646" si="8616">IF(AND($P1646="",$Q1646="",$R1646=""),"",SUM($P1646:$R1646))</f>
        <v/>
      </c>
      <c r="T1646" s="52">
        <v>234</v>
      </c>
      <c r="U1646" s="53" t="str">
        <f t="shared" ref="U1646" si="8617">P1646</f>
        <v/>
      </c>
      <c r="V1646" s="53" t="str">
        <f t="shared" ref="V1646" si="8618">Q1646</f>
        <v/>
      </c>
      <c r="W1646" s="53" t="str">
        <f t="shared" ref="W1646" si="8619">R1646</f>
        <v/>
      </c>
      <c r="X1646" s="53" t="str">
        <f t="shared" ref="X1646" si="8620">S1646</f>
        <v/>
      </c>
    </row>
    <row r="1647" spans="1:24" ht="14.25" thickBot="1" x14ac:dyDescent="0.2">
      <c r="A1647" s="106" t="str" cm="1">
        <f t="array" aca="1" ref="A1647" ca="1">IF($B1647="","",IF(ISNUMBER(OFFSET(INDIRECT(ADDRESS(ROW(),COLUMN())),-7,0)),OFFSET(INDIRECT(ADDRESS(ROW(),COLUMN())),-7,0)+1,1))</f>
        <v/>
      </c>
      <c r="B1647" s="65"/>
      <c r="C1647" s="31"/>
      <c r="D1647" s="20" t="s">
        <v>31</v>
      </c>
      <c r="E1647" s="94" t="s">
        <v>30</v>
      </c>
      <c r="F1647" s="21" t="s">
        <v>1</v>
      </c>
      <c r="G1647" s="25"/>
      <c r="H1647" s="99" t="str">
        <f t="shared" ref="H1647" si="8621">IF($G1647="","",IF($E1647=1,ROUNDDOWN($G1647*7.4/1000,0),ROUNDDOWN($G1647*6/1000,0)))</f>
        <v/>
      </c>
      <c r="I1647" s="101"/>
      <c r="J1647" s="99" t="str">
        <f t="shared" ref="J1647" si="8622">IF($G1647="","",ROUNDDOWN($G1647*2/1000,0))</f>
        <v/>
      </c>
      <c r="K1647" s="101"/>
      <c r="L1647" s="99" t="str">
        <f t="shared" ref="L1647" si="8623">IF(G1647="","",ROUNDDOWN($G1647*2/1000,0))</f>
        <v/>
      </c>
      <c r="M1647" s="100"/>
      <c r="N1647" s="91" t="str">
        <f t="shared" ref="N1647" si="8624">IF(AND($C1647="",$C1649=""),"",ABS($C1647-$C1649)+1)</f>
        <v/>
      </c>
      <c r="O1647" s="120" t="str">
        <f t="shared" ref="O1647" si="8625">REPLACE($O$7,1,2,"差１")</f>
        <v>差１</v>
      </c>
      <c r="P1647" s="113" t="str">
        <f t="shared" ref="P1647" si="8626">IF($I1649="","",$I1649*$N1647)</f>
        <v/>
      </c>
      <c r="Q1647" s="102" t="str">
        <f t="shared" ref="Q1647" si="8627">IF($K1649="","",$K1649*$N1647)</f>
        <v/>
      </c>
      <c r="R1647" s="102" t="str">
        <f t="shared" ref="R1647" si="8628">IF($M1649="","",$M1649*$N1647)</f>
        <v/>
      </c>
      <c r="S1647" s="111"/>
      <c r="U1647" s="16"/>
      <c r="V1647" s="16"/>
      <c r="W1647" s="16"/>
      <c r="X1647" s="16"/>
    </row>
    <row r="1648" spans="1:24" ht="14.25" thickBot="1" x14ac:dyDescent="0.2">
      <c r="A1648" s="107"/>
      <c r="B1648" s="65"/>
      <c r="C1648" s="116" t="s">
        <v>11</v>
      </c>
      <c r="D1648" s="117"/>
      <c r="E1648" s="95"/>
      <c r="F1648" s="33" t="s">
        <v>2</v>
      </c>
      <c r="G1648" s="26"/>
      <c r="H1648" s="97" t="str">
        <f t="shared" ref="H1648" si="8629">IF($G1648="","",IF($E1647=1,ROUNDDOWN($G1648*7.4/1000,0),ROUNDDOWN($G1648*6/1000,0)))</f>
        <v/>
      </c>
      <c r="I1648" s="98"/>
      <c r="J1648" s="97" t="str">
        <f t="shared" ref="J1648" si="8630">IF(G1648="","",ROUNDDOWN(G1648*2/1000,0))</f>
        <v/>
      </c>
      <c r="K1648" s="98"/>
      <c r="L1648" s="97" t="str">
        <f t="shared" ref="L1648" si="8631">IF($G1648="","",ROUNDDOWN($G1648*2/1000,0))</f>
        <v/>
      </c>
      <c r="M1648" s="105"/>
      <c r="N1648" s="92"/>
      <c r="O1648" s="120"/>
      <c r="P1648" s="114"/>
      <c r="Q1648" s="103"/>
      <c r="R1648" s="103"/>
      <c r="S1648" s="111"/>
      <c r="U1648" s="16"/>
      <c r="V1648" s="16"/>
      <c r="W1648" s="16"/>
      <c r="X1648" s="16"/>
    </row>
    <row r="1649" spans="1:24" ht="14.25" thickBot="1" x14ac:dyDescent="0.2">
      <c r="A1649" s="107"/>
      <c r="B1649" s="65"/>
      <c r="C1649" s="34"/>
      <c r="D1649" s="22" t="s">
        <v>31</v>
      </c>
      <c r="E1649" s="96"/>
      <c r="F1649" s="23" t="str">
        <f t="shared" ref="F1649" si="8632">$O$9</f>
        <v>差１</v>
      </c>
      <c r="G1649" s="7" t="str">
        <f t="shared" ref="G1649" si="8633">IF(AND($G1647="",$G1648="",""),"",$G1647-$G1648)</f>
        <v/>
      </c>
      <c r="H1649" s="8" t="s">
        <v>4</v>
      </c>
      <c r="I1649" s="9" t="str">
        <f t="shared" ref="I1649" si="8634">IF(AND($H1647="",$H1648=""),"",$H1647-$H1648)</f>
        <v/>
      </c>
      <c r="J1649" s="8" t="s">
        <v>5</v>
      </c>
      <c r="K1649" s="9" t="str">
        <f t="shared" ref="K1649" si="8635">IF(AND($J1647="",$J1648=""),"",$J1647-$J1648)</f>
        <v/>
      </c>
      <c r="L1649" s="10" t="s">
        <v>6</v>
      </c>
      <c r="M1649" s="7" t="str">
        <f t="shared" ref="M1649" si="8636">IF(AND($L1647="",$L1648=""),"",$L1647-$L1648)</f>
        <v/>
      </c>
      <c r="N1649" s="93"/>
      <c r="O1649" s="120"/>
      <c r="P1649" s="115"/>
      <c r="Q1649" s="104"/>
      <c r="R1649" s="104"/>
      <c r="S1649" s="111"/>
      <c r="U1649" s="16"/>
      <c r="V1649" s="16"/>
      <c r="W1649" s="16"/>
      <c r="X1649" s="16"/>
    </row>
    <row r="1650" spans="1:24" ht="14.25" thickBot="1" x14ac:dyDescent="0.2">
      <c r="A1650" s="107"/>
      <c r="B1650" s="66"/>
      <c r="C1650" s="31"/>
      <c r="D1650" s="20" t="s">
        <v>31</v>
      </c>
      <c r="E1650" s="94"/>
      <c r="F1650" s="24" t="s">
        <v>1</v>
      </c>
      <c r="G1650" s="26"/>
      <c r="H1650" s="86" t="str">
        <f t="shared" ref="H1650" si="8637">IF($G1650="","",IF($E1650=1,ROUNDDOWN($G1650*7.4/1000,0),ROUNDDOWN($G1650*6/1000,0)))</f>
        <v/>
      </c>
      <c r="I1650" s="87"/>
      <c r="J1650" s="86" t="str">
        <f t="shared" ref="J1650:J1651" si="8638">IF($G1650="","",ROUNDDOWN($G1650*2/1000,0))</f>
        <v/>
      </c>
      <c r="K1650" s="87"/>
      <c r="L1650" s="86" t="str">
        <f t="shared" ref="L1650:L1651" si="8639">IF($G1650="","",ROUNDDOWN($G1650*2/1000,0))</f>
        <v/>
      </c>
      <c r="M1650" s="88"/>
      <c r="N1650" s="91" t="str">
        <f t="shared" ref="N1650" si="8640">IF(AND($C1650="",$C1652=""),"",ABS($C1650-$C1652)+1)</f>
        <v/>
      </c>
      <c r="O1650" s="89" t="str">
        <f t="shared" ref="O1650" si="8641">REPLACE($O$7,1,2,"差２")</f>
        <v>差２</v>
      </c>
      <c r="P1650" s="118" t="str">
        <f t="shared" ref="P1650" si="8642">IF($I1652="","",$I1652*$N1650)</f>
        <v/>
      </c>
      <c r="Q1650" s="102" t="str">
        <f t="shared" ref="Q1650:R1650" si="8643">IF($G1652="","",$G1652*$N1650)</f>
        <v/>
      </c>
      <c r="R1650" s="102" t="str">
        <f t="shared" si="8643"/>
        <v/>
      </c>
      <c r="S1650" s="111"/>
      <c r="U1650" s="16"/>
      <c r="V1650" s="16"/>
      <c r="W1650" s="16"/>
      <c r="X1650" s="16"/>
    </row>
    <row r="1651" spans="1:24" ht="14.25" thickBot="1" x14ac:dyDescent="0.2">
      <c r="A1651" s="107"/>
      <c r="B1651" s="67"/>
      <c r="C1651" s="116" t="s">
        <v>11</v>
      </c>
      <c r="D1651" s="117"/>
      <c r="E1651" s="95"/>
      <c r="F1651" s="33" t="s">
        <v>2</v>
      </c>
      <c r="G1651" s="26"/>
      <c r="H1651" s="97" t="str">
        <f t="shared" ref="H1651" si="8644">IF($G1650="","",IF($E1650=1,ROUNDDOWN($G1651*7.4/1000,0),ROUNDDOWN($G1651*6/1000,0)))</f>
        <v/>
      </c>
      <c r="I1651" s="98"/>
      <c r="J1651" s="97" t="str">
        <f t="shared" si="8638"/>
        <v/>
      </c>
      <c r="K1651" s="98"/>
      <c r="L1651" s="97" t="str">
        <f t="shared" si="8639"/>
        <v/>
      </c>
      <c r="M1651" s="105"/>
      <c r="N1651" s="92"/>
      <c r="O1651" s="89"/>
      <c r="P1651" s="119"/>
      <c r="Q1651" s="103"/>
      <c r="R1651" s="103"/>
      <c r="S1651" s="111"/>
      <c r="U1651" s="16"/>
      <c r="V1651" s="16"/>
      <c r="W1651" s="16"/>
      <c r="X1651" s="16"/>
    </row>
    <row r="1652" spans="1:24" ht="14.25" thickBot="1" x14ac:dyDescent="0.2">
      <c r="A1652" s="107"/>
      <c r="B1652" s="67"/>
      <c r="C1652" s="37"/>
      <c r="D1652" s="38" t="s">
        <v>31</v>
      </c>
      <c r="E1652" s="96"/>
      <c r="F1652" s="39" t="str">
        <f t="shared" ref="F1652" si="8645">$O$12</f>
        <v>差２</v>
      </c>
      <c r="G1652" s="40" t="str">
        <f t="shared" ref="G1652" si="8646">IF(AND($G1650="",$G1651=""),"",$G1650-$G1651)</f>
        <v/>
      </c>
      <c r="H1652" s="41" t="s">
        <v>4</v>
      </c>
      <c r="I1652" s="42" t="str">
        <f t="shared" ref="I1652" si="8647">IF(AND($H1650="",$H1651=""),"",$H1650-$H1651)</f>
        <v/>
      </c>
      <c r="J1652" s="41" t="s">
        <v>5</v>
      </c>
      <c r="K1652" s="42" t="str">
        <f t="shared" ref="K1652" si="8648">IF(AND($J1650="",$J1651=""),"",$J1650-$J1651)</f>
        <v/>
      </c>
      <c r="L1652" s="43" t="s">
        <v>6</v>
      </c>
      <c r="M1652" s="40" t="str">
        <f t="shared" ref="M1652" si="8649">IF(AND($L1650="",$L1651=""),"",$L1650-$L1651)</f>
        <v/>
      </c>
      <c r="N1652" s="92"/>
      <c r="O1652" s="90"/>
      <c r="P1652" s="119"/>
      <c r="Q1652" s="103"/>
      <c r="R1652" s="103"/>
      <c r="S1652" s="112"/>
      <c r="U1652" s="16"/>
      <c r="V1652" s="16"/>
      <c r="W1652" s="16"/>
      <c r="X1652" s="16"/>
    </row>
    <row r="1653" spans="1:24" ht="15" thickTop="1" thickBot="1" x14ac:dyDescent="0.2">
      <c r="A1653" s="108"/>
      <c r="B1653" s="62" t="s">
        <v>18</v>
      </c>
      <c r="C1653" s="63"/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4"/>
      <c r="P1653" s="44" t="str">
        <f t="shared" ref="P1653" si="8650">IF(AND($P1647="",$P1650=""),"",SUM($P1647:$P1650))</f>
        <v/>
      </c>
      <c r="Q1653" s="45" t="str">
        <f t="shared" ref="Q1653" si="8651">IF(AND(Q1647="",Q1650=""),"",SUM(Q1647:Q1650))</f>
        <v/>
      </c>
      <c r="R1653" s="45" t="str">
        <f t="shared" ref="R1653" si="8652">IF(AND($R1647="",$R1650=""),"",SUM($R1647:$R1650))</f>
        <v/>
      </c>
      <c r="S1653" s="46" t="str">
        <f t="shared" ref="S1653" si="8653">IF(AND($P1653="",$Q1653="",$R1653=""),"",SUM($P1653:$R1653))</f>
        <v/>
      </c>
      <c r="T1653" s="52">
        <v>235</v>
      </c>
      <c r="U1653" s="53" t="str">
        <f t="shared" ref="U1653" si="8654">P1653</f>
        <v/>
      </c>
      <c r="V1653" s="53" t="str">
        <f t="shared" ref="V1653" si="8655">Q1653</f>
        <v/>
      </c>
      <c r="W1653" s="53" t="str">
        <f t="shared" ref="W1653" si="8656">R1653</f>
        <v/>
      </c>
      <c r="X1653" s="53" t="str">
        <f t="shared" ref="X1653" si="8657">S1653</f>
        <v/>
      </c>
    </row>
    <row r="1654" spans="1:24" ht="14.25" thickBot="1" x14ac:dyDescent="0.2">
      <c r="A1654" s="106" t="str" cm="1">
        <f t="array" aca="1" ref="A1654" ca="1">IF($B1654="","",IF(ISNUMBER(OFFSET(INDIRECT(ADDRESS(ROW(),COLUMN())),-7,0)),OFFSET(INDIRECT(ADDRESS(ROW(),COLUMN())),-7,0)+1,1))</f>
        <v/>
      </c>
      <c r="B1654" s="65"/>
      <c r="C1654" s="31"/>
      <c r="D1654" s="20" t="s">
        <v>31</v>
      </c>
      <c r="E1654" s="94" t="s">
        <v>30</v>
      </c>
      <c r="F1654" s="21" t="s">
        <v>1</v>
      </c>
      <c r="G1654" s="25"/>
      <c r="H1654" s="99" t="str">
        <f t="shared" ref="H1654" si="8658">IF($G1654="","",IF($E1654=1,ROUNDDOWN($G1654*7.4/1000,0),ROUNDDOWN($G1654*6/1000,0)))</f>
        <v/>
      </c>
      <c r="I1654" s="101"/>
      <c r="J1654" s="99" t="str">
        <f t="shared" ref="J1654" si="8659">IF($G1654="","",ROUNDDOWN($G1654*2/1000,0))</f>
        <v/>
      </c>
      <c r="K1654" s="101"/>
      <c r="L1654" s="99" t="str">
        <f t="shared" ref="L1654" si="8660">IF(G1654="","",ROUNDDOWN($G1654*2/1000,0))</f>
        <v/>
      </c>
      <c r="M1654" s="100"/>
      <c r="N1654" s="91" t="str">
        <f t="shared" ref="N1654" si="8661">IF(AND($C1654="",$C1656=""),"",ABS($C1654-$C1656)+1)</f>
        <v/>
      </c>
      <c r="O1654" s="120" t="str">
        <f t="shared" ref="O1654" si="8662">REPLACE($O$7,1,2,"差１")</f>
        <v>差１</v>
      </c>
      <c r="P1654" s="113" t="str">
        <f t="shared" ref="P1654" si="8663">IF($I1656="","",$I1656*$N1654)</f>
        <v/>
      </c>
      <c r="Q1654" s="102" t="str">
        <f t="shared" ref="Q1654" si="8664">IF($K1656="","",$K1656*$N1654)</f>
        <v/>
      </c>
      <c r="R1654" s="102" t="str">
        <f t="shared" ref="R1654" si="8665">IF($M1656="","",$M1656*$N1654)</f>
        <v/>
      </c>
      <c r="S1654" s="111"/>
      <c r="U1654" s="16"/>
      <c r="V1654" s="16"/>
      <c r="W1654" s="16"/>
      <c r="X1654" s="16"/>
    </row>
    <row r="1655" spans="1:24" ht="14.25" thickBot="1" x14ac:dyDescent="0.2">
      <c r="A1655" s="107"/>
      <c r="B1655" s="65"/>
      <c r="C1655" s="116" t="s">
        <v>11</v>
      </c>
      <c r="D1655" s="117"/>
      <c r="E1655" s="95"/>
      <c r="F1655" s="33" t="s">
        <v>2</v>
      </c>
      <c r="G1655" s="26"/>
      <c r="H1655" s="97" t="str">
        <f t="shared" ref="H1655" si="8666">IF($G1655="","",IF($E1654=1,ROUNDDOWN($G1655*7.4/1000,0),ROUNDDOWN($G1655*6/1000,0)))</f>
        <v/>
      </c>
      <c r="I1655" s="98"/>
      <c r="J1655" s="97" t="str">
        <f t="shared" ref="J1655" si="8667">IF(G1655="","",ROUNDDOWN(G1655*2/1000,0))</f>
        <v/>
      </c>
      <c r="K1655" s="98"/>
      <c r="L1655" s="97" t="str">
        <f t="shared" ref="L1655" si="8668">IF($G1655="","",ROUNDDOWN($G1655*2/1000,0))</f>
        <v/>
      </c>
      <c r="M1655" s="105"/>
      <c r="N1655" s="92"/>
      <c r="O1655" s="120"/>
      <c r="P1655" s="114"/>
      <c r="Q1655" s="103"/>
      <c r="R1655" s="103"/>
      <c r="S1655" s="111"/>
      <c r="U1655" s="16"/>
      <c r="V1655" s="16"/>
      <c r="W1655" s="16"/>
      <c r="X1655" s="16"/>
    </row>
    <row r="1656" spans="1:24" ht="14.25" thickBot="1" x14ac:dyDescent="0.2">
      <c r="A1656" s="107"/>
      <c r="B1656" s="65"/>
      <c r="C1656" s="34"/>
      <c r="D1656" s="22" t="s">
        <v>31</v>
      </c>
      <c r="E1656" s="96"/>
      <c r="F1656" s="23" t="str">
        <f t="shared" ref="F1656" si="8669">$O$9</f>
        <v>差１</v>
      </c>
      <c r="G1656" s="7" t="str">
        <f t="shared" ref="G1656" si="8670">IF(AND($G1654="",$G1655="",""),"",$G1654-$G1655)</f>
        <v/>
      </c>
      <c r="H1656" s="8" t="s">
        <v>4</v>
      </c>
      <c r="I1656" s="9" t="str">
        <f t="shared" ref="I1656" si="8671">IF(AND($H1654="",$H1655=""),"",$H1654-$H1655)</f>
        <v/>
      </c>
      <c r="J1656" s="8" t="s">
        <v>5</v>
      </c>
      <c r="K1656" s="9" t="str">
        <f t="shared" ref="K1656" si="8672">IF(AND($J1654="",$J1655=""),"",$J1654-$J1655)</f>
        <v/>
      </c>
      <c r="L1656" s="10" t="s">
        <v>6</v>
      </c>
      <c r="M1656" s="7" t="str">
        <f t="shared" ref="M1656" si="8673">IF(AND($L1654="",$L1655=""),"",$L1654-$L1655)</f>
        <v/>
      </c>
      <c r="N1656" s="93"/>
      <c r="O1656" s="120"/>
      <c r="P1656" s="115"/>
      <c r="Q1656" s="104"/>
      <c r="R1656" s="104"/>
      <c r="S1656" s="111"/>
      <c r="U1656" s="16"/>
      <c r="V1656" s="16"/>
      <c r="W1656" s="16"/>
      <c r="X1656" s="16"/>
    </row>
    <row r="1657" spans="1:24" ht="14.25" thickBot="1" x14ac:dyDescent="0.2">
      <c r="A1657" s="107"/>
      <c r="B1657" s="66"/>
      <c r="C1657" s="31"/>
      <c r="D1657" s="20" t="s">
        <v>31</v>
      </c>
      <c r="E1657" s="94"/>
      <c r="F1657" s="24" t="s">
        <v>1</v>
      </c>
      <c r="G1657" s="26"/>
      <c r="H1657" s="86" t="str">
        <f t="shared" ref="H1657" si="8674">IF($G1657="","",IF($E1657=1,ROUNDDOWN($G1657*7.4/1000,0),ROUNDDOWN($G1657*6/1000,0)))</f>
        <v/>
      </c>
      <c r="I1657" s="87"/>
      <c r="J1657" s="86" t="str">
        <f t="shared" ref="J1657:J1658" si="8675">IF($G1657="","",ROUNDDOWN($G1657*2/1000,0))</f>
        <v/>
      </c>
      <c r="K1657" s="87"/>
      <c r="L1657" s="86" t="str">
        <f t="shared" ref="L1657:L1658" si="8676">IF($G1657="","",ROUNDDOWN($G1657*2/1000,0))</f>
        <v/>
      </c>
      <c r="M1657" s="88"/>
      <c r="N1657" s="91" t="str">
        <f t="shared" ref="N1657" si="8677">IF(AND($C1657="",$C1659=""),"",ABS($C1657-$C1659)+1)</f>
        <v/>
      </c>
      <c r="O1657" s="89" t="str">
        <f t="shared" ref="O1657" si="8678">REPLACE($O$7,1,2,"差２")</f>
        <v>差２</v>
      </c>
      <c r="P1657" s="118" t="str">
        <f t="shared" ref="P1657" si="8679">IF($I1659="","",$I1659*$N1657)</f>
        <v/>
      </c>
      <c r="Q1657" s="102" t="str">
        <f t="shared" ref="Q1657:R1657" si="8680">IF($G1659="","",$G1659*$N1657)</f>
        <v/>
      </c>
      <c r="R1657" s="102" t="str">
        <f t="shared" si="8680"/>
        <v/>
      </c>
      <c r="S1657" s="111"/>
      <c r="U1657" s="16"/>
      <c r="V1657" s="16"/>
      <c r="W1657" s="16"/>
      <c r="X1657" s="16"/>
    </row>
    <row r="1658" spans="1:24" ht="14.25" thickBot="1" x14ac:dyDescent="0.2">
      <c r="A1658" s="107"/>
      <c r="B1658" s="67"/>
      <c r="C1658" s="116" t="s">
        <v>11</v>
      </c>
      <c r="D1658" s="117"/>
      <c r="E1658" s="95"/>
      <c r="F1658" s="33" t="s">
        <v>2</v>
      </c>
      <c r="G1658" s="26"/>
      <c r="H1658" s="97" t="str">
        <f t="shared" ref="H1658" si="8681">IF($G1657="","",IF($E1657=1,ROUNDDOWN($G1658*7.4/1000,0),ROUNDDOWN($G1658*6/1000,0)))</f>
        <v/>
      </c>
      <c r="I1658" s="98"/>
      <c r="J1658" s="97" t="str">
        <f t="shared" si="8675"/>
        <v/>
      </c>
      <c r="K1658" s="98"/>
      <c r="L1658" s="97" t="str">
        <f t="shared" si="8676"/>
        <v/>
      </c>
      <c r="M1658" s="105"/>
      <c r="N1658" s="92"/>
      <c r="O1658" s="89"/>
      <c r="P1658" s="119"/>
      <c r="Q1658" s="103"/>
      <c r="R1658" s="103"/>
      <c r="S1658" s="111"/>
      <c r="U1658" s="16"/>
      <c r="V1658" s="16"/>
      <c r="W1658" s="16"/>
      <c r="X1658" s="16"/>
    </row>
    <row r="1659" spans="1:24" ht="14.25" thickBot="1" x14ac:dyDescent="0.2">
      <c r="A1659" s="107"/>
      <c r="B1659" s="67"/>
      <c r="C1659" s="37"/>
      <c r="D1659" s="38" t="s">
        <v>31</v>
      </c>
      <c r="E1659" s="96"/>
      <c r="F1659" s="39" t="str">
        <f t="shared" ref="F1659" si="8682">$O$12</f>
        <v>差２</v>
      </c>
      <c r="G1659" s="40" t="str">
        <f t="shared" ref="G1659" si="8683">IF(AND($G1657="",$G1658=""),"",$G1657-$G1658)</f>
        <v/>
      </c>
      <c r="H1659" s="41" t="s">
        <v>4</v>
      </c>
      <c r="I1659" s="42" t="str">
        <f t="shared" ref="I1659" si="8684">IF(AND($H1657="",$H1658=""),"",$H1657-$H1658)</f>
        <v/>
      </c>
      <c r="J1659" s="41" t="s">
        <v>5</v>
      </c>
      <c r="K1659" s="42" t="str">
        <f t="shared" ref="K1659" si="8685">IF(AND($J1657="",$J1658=""),"",$J1657-$J1658)</f>
        <v/>
      </c>
      <c r="L1659" s="43" t="s">
        <v>6</v>
      </c>
      <c r="M1659" s="40" t="str">
        <f t="shared" ref="M1659" si="8686">IF(AND($L1657="",$L1658=""),"",$L1657-$L1658)</f>
        <v/>
      </c>
      <c r="N1659" s="92"/>
      <c r="O1659" s="90"/>
      <c r="P1659" s="119"/>
      <c r="Q1659" s="103"/>
      <c r="R1659" s="103"/>
      <c r="S1659" s="112"/>
      <c r="U1659" s="16"/>
      <c r="V1659" s="16"/>
      <c r="W1659" s="16"/>
      <c r="X1659" s="16"/>
    </row>
    <row r="1660" spans="1:24" ht="15" thickTop="1" thickBot="1" x14ac:dyDescent="0.2">
      <c r="A1660" s="108"/>
      <c r="B1660" s="62" t="s">
        <v>18</v>
      </c>
      <c r="C1660" s="63"/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4"/>
      <c r="P1660" s="44" t="str">
        <f t="shared" ref="P1660" si="8687">IF(AND($P1654="",$P1657=""),"",SUM($P1654:$P1657))</f>
        <v/>
      </c>
      <c r="Q1660" s="45" t="str">
        <f t="shared" ref="Q1660" si="8688">IF(AND(Q1654="",Q1657=""),"",SUM(Q1654:Q1657))</f>
        <v/>
      </c>
      <c r="R1660" s="45" t="str">
        <f t="shared" ref="R1660" si="8689">IF(AND($R1654="",$R1657=""),"",SUM($R1654:$R1657))</f>
        <v/>
      </c>
      <c r="S1660" s="46" t="str">
        <f t="shared" ref="S1660" si="8690">IF(AND($P1660="",$Q1660="",$R1660=""),"",SUM($P1660:$R1660))</f>
        <v/>
      </c>
      <c r="T1660" s="52">
        <v>236</v>
      </c>
      <c r="U1660" s="53" t="str">
        <f t="shared" ref="U1660" si="8691">P1660</f>
        <v/>
      </c>
      <c r="V1660" s="53" t="str">
        <f t="shared" ref="V1660" si="8692">Q1660</f>
        <v/>
      </c>
      <c r="W1660" s="53" t="str">
        <f t="shared" ref="W1660" si="8693">R1660</f>
        <v/>
      </c>
      <c r="X1660" s="53" t="str">
        <f t="shared" ref="X1660" si="8694">S1660</f>
        <v/>
      </c>
    </row>
    <row r="1661" spans="1:24" ht="14.25" thickBot="1" x14ac:dyDescent="0.2">
      <c r="A1661" s="106" t="str" cm="1">
        <f t="array" aca="1" ref="A1661" ca="1">IF($B1661="","",IF(ISNUMBER(OFFSET(INDIRECT(ADDRESS(ROW(),COLUMN())),-7,0)),OFFSET(INDIRECT(ADDRESS(ROW(),COLUMN())),-7,0)+1,1))</f>
        <v/>
      </c>
      <c r="B1661" s="65"/>
      <c r="C1661" s="31"/>
      <c r="D1661" s="20" t="s">
        <v>31</v>
      </c>
      <c r="E1661" s="94" t="s">
        <v>30</v>
      </c>
      <c r="F1661" s="21" t="s">
        <v>1</v>
      </c>
      <c r="G1661" s="25"/>
      <c r="H1661" s="99" t="str">
        <f t="shared" ref="H1661" si="8695">IF($G1661="","",IF($E1661=1,ROUNDDOWN($G1661*7.4/1000,0),ROUNDDOWN($G1661*6/1000,0)))</f>
        <v/>
      </c>
      <c r="I1661" s="101"/>
      <c r="J1661" s="99" t="str">
        <f t="shared" ref="J1661" si="8696">IF($G1661="","",ROUNDDOWN($G1661*2/1000,0))</f>
        <v/>
      </c>
      <c r="K1661" s="101"/>
      <c r="L1661" s="99" t="str">
        <f t="shared" ref="L1661" si="8697">IF(G1661="","",ROUNDDOWN($G1661*2/1000,0))</f>
        <v/>
      </c>
      <c r="M1661" s="100"/>
      <c r="N1661" s="91" t="str">
        <f t="shared" ref="N1661" si="8698">IF(AND($C1661="",$C1663=""),"",ABS($C1661-$C1663)+1)</f>
        <v/>
      </c>
      <c r="O1661" s="120" t="str">
        <f t="shared" ref="O1661" si="8699">REPLACE($O$7,1,2,"差１")</f>
        <v>差１</v>
      </c>
      <c r="P1661" s="113" t="str">
        <f t="shared" ref="P1661" si="8700">IF($I1663="","",$I1663*$N1661)</f>
        <v/>
      </c>
      <c r="Q1661" s="102" t="str">
        <f t="shared" ref="Q1661" si="8701">IF($K1663="","",$K1663*$N1661)</f>
        <v/>
      </c>
      <c r="R1661" s="102" t="str">
        <f t="shared" ref="R1661" si="8702">IF($M1663="","",$M1663*$N1661)</f>
        <v/>
      </c>
      <c r="S1661" s="111"/>
      <c r="U1661" s="16"/>
      <c r="V1661" s="16"/>
      <c r="W1661" s="16"/>
      <c r="X1661" s="16"/>
    </row>
    <row r="1662" spans="1:24" ht="14.25" thickBot="1" x14ac:dyDescent="0.2">
      <c r="A1662" s="107"/>
      <c r="B1662" s="65"/>
      <c r="C1662" s="116" t="s">
        <v>11</v>
      </c>
      <c r="D1662" s="117"/>
      <c r="E1662" s="95"/>
      <c r="F1662" s="33" t="s">
        <v>2</v>
      </c>
      <c r="G1662" s="26"/>
      <c r="H1662" s="97" t="str">
        <f t="shared" ref="H1662" si="8703">IF($G1662="","",IF($E1661=1,ROUNDDOWN($G1662*7.4/1000,0),ROUNDDOWN($G1662*6/1000,0)))</f>
        <v/>
      </c>
      <c r="I1662" s="98"/>
      <c r="J1662" s="97" t="str">
        <f t="shared" ref="J1662" si="8704">IF(G1662="","",ROUNDDOWN(G1662*2/1000,0))</f>
        <v/>
      </c>
      <c r="K1662" s="98"/>
      <c r="L1662" s="97" t="str">
        <f t="shared" ref="L1662" si="8705">IF($G1662="","",ROUNDDOWN($G1662*2/1000,0))</f>
        <v/>
      </c>
      <c r="M1662" s="105"/>
      <c r="N1662" s="92"/>
      <c r="O1662" s="120"/>
      <c r="P1662" s="114"/>
      <c r="Q1662" s="103"/>
      <c r="R1662" s="103"/>
      <c r="S1662" s="111"/>
      <c r="U1662" s="16"/>
      <c r="V1662" s="16"/>
      <c r="W1662" s="16"/>
      <c r="X1662" s="16"/>
    </row>
    <row r="1663" spans="1:24" ht="14.25" thickBot="1" x14ac:dyDescent="0.2">
      <c r="A1663" s="107"/>
      <c r="B1663" s="65"/>
      <c r="C1663" s="34"/>
      <c r="D1663" s="22" t="s">
        <v>31</v>
      </c>
      <c r="E1663" s="96"/>
      <c r="F1663" s="23" t="str">
        <f t="shared" ref="F1663" si="8706">$O$9</f>
        <v>差１</v>
      </c>
      <c r="G1663" s="7" t="str">
        <f t="shared" ref="G1663" si="8707">IF(AND($G1661="",$G1662="",""),"",$G1661-$G1662)</f>
        <v/>
      </c>
      <c r="H1663" s="8" t="s">
        <v>4</v>
      </c>
      <c r="I1663" s="9" t="str">
        <f t="shared" ref="I1663" si="8708">IF(AND($H1661="",$H1662=""),"",$H1661-$H1662)</f>
        <v/>
      </c>
      <c r="J1663" s="8" t="s">
        <v>5</v>
      </c>
      <c r="K1663" s="9" t="str">
        <f t="shared" ref="K1663" si="8709">IF(AND($J1661="",$J1662=""),"",$J1661-$J1662)</f>
        <v/>
      </c>
      <c r="L1663" s="10" t="s">
        <v>6</v>
      </c>
      <c r="M1663" s="7" t="str">
        <f t="shared" ref="M1663" si="8710">IF(AND($L1661="",$L1662=""),"",$L1661-$L1662)</f>
        <v/>
      </c>
      <c r="N1663" s="93"/>
      <c r="O1663" s="120"/>
      <c r="P1663" s="115"/>
      <c r="Q1663" s="104"/>
      <c r="R1663" s="104"/>
      <c r="S1663" s="111"/>
      <c r="U1663" s="16"/>
      <c r="V1663" s="16"/>
      <c r="W1663" s="16"/>
      <c r="X1663" s="16"/>
    </row>
    <row r="1664" spans="1:24" ht="14.25" thickBot="1" x14ac:dyDescent="0.2">
      <c r="A1664" s="107"/>
      <c r="B1664" s="66"/>
      <c r="C1664" s="31"/>
      <c r="D1664" s="20" t="s">
        <v>31</v>
      </c>
      <c r="E1664" s="94"/>
      <c r="F1664" s="24" t="s">
        <v>1</v>
      </c>
      <c r="G1664" s="26"/>
      <c r="H1664" s="86" t="str">
        <f t="shared" ref="H1664" si="8711">IF($G1664="","",IF($E1664=1,ROUNDDOWN($G1664*7.4/1000,0),ROUNDDOWN($G1664*6/1000,0)))</f>
        <v/>
      </c>
      <c r="I1664" s="87"/>
      <c r="J1664" s="86" t="str">
        <f t="shared" ref="J1664:J1665" si="8712">IF($G1664="","",ROUNDDOWN($G1664*2/1000,0))</f>
        <v/>
      </c>
      <c r="K1664" s="87"/>
      <c r="L1664" s="86" t="str">
        <f t="shared" ref="L1664:L1665" si="8713">IF($G1664="","",ROUNDDOWN($G1664*2/1000,0))</f>
        <v/>
      </c>
      <c r="M1664" s="88"/>
      <c r="N1664" s="91" t="str">
        <f t="shared" ref="N1664" si="8714">IF(AND($C1664="",$C1666=""),"",ABS($C1664-$C1666)+1)</f>
        <v/>
      </c>
      <c r="O1664" s="89" t="str">
        <f t="shared" ref="O1664" si="8715">REPLACE($O$7,1,2,"差２")</f>
        <v>差２</v>
      </c>
      <c r="P1664" s="118" t="str">
        <f t="shared" ref="P1664" si="8716">IF($I1666="","",$I1666*$N1664)</f>
        <v/>
      </c>
      <c r="Q1664" s="102" t="str">
        <f t="shared" ref="Q1664:R1664" si="8717">IF($G1666="","",$G1666*$N1664)</f>
        <v/>
      </c>
      <c r="R1664" s="102" t="str">
        <f t="shared" si="8717"/>
        <v/>
      </c>
      <c r="S1664" s="111"/>
      <c r="U1664" s="16"/>
      <c r="V1664" s="16"/>
      <c r="W1664" s="16"/>
      <c r="X1664" s="16"/>
    </row>
    <row r="1665" spans="1:24" ht="14.25" thickBot="1" x14ac:dyDescent="0.2">
      <c r="A1665" s="107"/>
      <c r="B1665" s="67"/>
      <c r="C1665" s="116" t="s">
        <v>11</v>
      </c>
      <c r="D1665" s="117"/>
      <c r="E1665" s="95"/>
      <c r="F1665" s="33" t="s">
        <v>2</v>
      </c>
      <c r="G1665" s="26"/>
      <c r="H1665" s="97" t="str">
        <f t="shared" ref="H1665" si="8718">IF($G1664="","",IF($E1664=1,ROUNDDOWN($G1665*7.4/1000,0),ROUNDDOWN($G1665*6/1000,0)))</f>
        <v/>
      </c>
      <c r="I1665" s="98"/>
      <c r="J1665" s="97" t="str">
        <f t="shared" si="8712"/>
        <v/>
      </c>
      <c r="K1665" s="98"/>
      <c r="L1665" s="97" t="str">
        <f t="shared" si="8713"/>
        <v/>
      </c>
      <c r="M1665" s="105"/>
      <c r="N1665" s="92"/>
      <c r="O1665" s="89"/>
      <c r="P1665" s="119"/>
      <c r="Q1665" s="103"/>
      <c r="R1665" s="103"/>
      <c r="S1665" s="111"/>
      <c r="U1665" s="16"/>
      <c r="V1665" s="16"/>
      <c r="W1665" s="16"/>
      <c r="X1665" s="16"/>
    </row>
    <row r="1666" spans="1:24" ht="14.25" thickBot="1" x14ac:dyDescent="0.2">
      <c r="A1666" s="107"/>
      <c r="B1666" s="67"/>
      <c r="C1666" s="37"/>
      <c r="D1666" s="38" t="s">
        <v>31</v>
      </c>
      <c r="E1666" s="96"/>
      <c r="F1666" s="39" t="str">
        <f t="shared" ref="F1666" si="8719">$O$12</f>
        <v>差２</v>
      </c>
      <c r="G1666" s="40" t="str">
        <f t="shared" ref="G1666" si="8720">IF(AND($G1664="",$G1665=""),"",$G1664-$G1665)</f>
        <v/>
      </c>
      <c r="H1666" s="41" t="s">
        <v>4</v>
      </c>
      <c r="I1666" s="42" t="str">
        <f t="shared" ref="I1666" si="8721">IF(AND($H1664="",$H1665=""),"",$H1664-$H1665)</f>
        <v/>
      </c>
      <c r="J1666" s="41" t="s">
        <v>5</v>
      </c>
      <c r="K1666" s="42" t="str">
        <f t="shared" ref="K1666" si="8722">IF(AND($J1664="",$J1665=""),"",$J1664-$J1665)</f>
        <v/>
      </c>
      <c r="L1666" s="43" t="s">
        <v>6</v>
      </c>
      <c r="M1666" s="40" t="str">
        <f t="shared" ref="M1666" si="8723">IF(AND($L1664="",$L1665=""),"",$L1664-$L1665)</f>
        <v/>
      </c>
      <c r="N1666" s="92"/>
      <c r="O1666" s="90"/>
      <c r="P1666" s="119"/>
      <c r="Q1666" s="103"/>
      <c r="R1666" s="103"/>
      <c r="S1666" s="112"/>
      <c r="U1666" s="16"/>
      <c r="V1666" s="16"/>
      <c r="W1666" s="16"/>
      <c r="X1666" s="16"/>
    </row>
    <row r="1667" spans="1:24" ht="15" thickTop="1" thickBot="1" x14ac:dyDescent="0.2">
      <c r="A1667" s="108"/>
      <c r="B1667" s="62" t="s">
        <v>18</v>
      </c>
      <c r="C1667" s="63"/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4"/>
      <c r="P1667" s="44" t="str">
        <f t="shared" ref="P1667" si="8724">IF(AND($P1661="",$P1664=""),"",SUM($P1661:$P1664))</f>
        <v/>
      </c>
      <c r="Q1667" s="45" t="str">
        <f t="shared" ref="Q1667" si="8725">IF(AND(Q1661="",Q1664=""),"",SUM(Q1661:Q1664))</f>
        <v/>
      </c>
      <c r="R1667" s="45" t="str">
        <f t="shared" ref="R1667" si="8726">IF(AND($R1661="",$R1664=""),"",SUM($R1661:$R1664))</f>
        <v/>
      </c>
      <c r="S1667" s="46" t="str">
        <f t="shared" ref="S1667" si="8727">IF(AND($P1667="",$Q1667="",$R1667=""),"",SUM($P1667:$R1667))</f>
        <v/>
      </c>
      <c r="T1667" s="52">
        <v>237</v>
      </c>
      <c r="U1667" s="53" t="str">
        <f t="shared" ref="U1667" si="8728">P1667</f>
        <v/>
      </c>
      <c r="V1667" s="53" t="str">
        <f t="shared" ref="V1667" si="8729">Q1667</f>
        <v/>
      </c>
      <c r="W1667" s="53" t="str">
        <f t="shared" ref="W1667" si="8730">R1667</f>
        <v/>
      </c>
      <c r="X1667" s="53" t="str">
        <f t="shared" ref="X1667" si="8731">S1667</f>
        <v/>
      </c>
    </row>
    <row r="1668" spans="1:24" ht="14.25" thickBot="1" x14ac:dyDescent="0.2">
      <c r="A1668" s="106" t="str" cm="1">
        <f t="array" aca="1" ref="A1668" ca="1">IF($B1668="","",IF(ISNUMBER(OFFSET(INDIRECT(ADDRESS(ROW(),COLUMN())),-7,0)),OFFSET(INDIRECT(ADDRESS(ROW(),COLUMN())),-7,0)+1,1))</f>
        <v/>
      </c>
      <c r="B1668" s="65"/>
      <c r="C1668" s="31"/>
      <c r="D1668" s="20" t="s">
        <v>31</v>
      </c>
      <c r="E1668" s="94" t="s">
        <v>30</v>
      </c>
      <c r="F1668" s="21" t="s">
        <v>1</v>
      </c>
      <c r="G1668" s="25"/>
      <c r="H1668" s="99" t="str">
        <f t="shared" ref="H1668" si="8732">IF($G1668="","",IF($E1668=1,ROUNDDOWN($G1668*7.4/1000,0),ROUNDDOWN($G1668*6/1000,0)))</f>
        <v/>
      </c>
      <c r="I1668" s="101"/>
      <c r="J1668" s="99" t="str">
        <f t="shared" ref="J1668" si="8733">IF($G1668="","",ROUNDDOWN($G1668*2/1000,0))</f>
        <v/>
      </c>
      <c r="K1668" s="101"/>
      <c r="L1668" s="99" t="str">
        <f t="shared" ref="L1668" si="8734">IF(G1668="","",ROUNDDOWN($G1668*2/1000,0))</f>
        <v/>
      </c>
      <c r="M1668" s="100"/>
      <c r="N1668" s="91" t="str">
        <f t="shared" ref="N1668" si="8735">IF(AND($C1668="",$C1670=""),"",ABS($C1668-$C1670)+1)</f>
        <v/>
      </c>
      <c r="O1668" s="120" t="str">
        <f t="shared" ref="O1668" si="8736">REPLACE($O$7,1,2,"差１")</f>
        <v>差１</v>
      </c>
      <c r="P1668" s="113" t="str">
        <f t="shared" ref="P1668" si="8737">IF($I1670="","",$I1670*$N1668)</f>
        <v/>
      </c>
      <c r="Q1668" s="102" t="str">
        <f t="shared" ref="Q1668" si="8738">IF($K1670="","",$K1670*$N1668)</f>
        <v/>
      </c>
      <c r="R1668" s="102" t="str">
        <f t="shared" ref="R1668" si="8739">IF($M1670="","",$M1670*$N1668)</f>
        <v/>
      </c>
      <c r="S1668" s="111"/>
      <c r="U1668" s="16"/>
      <c r="V1668" s="16"/>
      <c r="W1668" s="16"/>
      <c r="X1668" s="16"/>
    </row>
    <row r="1669" spans="1:24" ht="14.25" thickBot="1" x14ac:dyDescent="0.2">
      <c r="A1669" s="107"/>
      <c r="B1669" s="65"/>
      <c r="C1669" s="116" t="s">
        <v>11</v>
      </c>
      <c r="D1669" s="117"/>
      <c r="E1669" s="95"/>
      <c r="F1669" s="33" t="s">
        <v>2</v>
      </c>
      <c r="G1669" s="26"/>
      <c r="H1669" s="97" t="str">
        <f t="shared" ref="H1669" si="8740">IF($G1669="","",IF($E1668=1,ROUNDDOWN($G1669*7.4/1000,0),ROUNDDOWN($G1669*6/1000,0)))</f>
        <v/>
      </c>
      <c r="I1669" s="98"/>
      <c r="J1669" s="97" t="str">
        <f t="shared" ref="J1669" si="8741">IF(G1669="","",ROUNDDOWN(G1669*2/1000,0))</f>
        <v/>
      </c>
      <c r="K1669" s="98"/>
      <c r="L1669" s="97" t="str">
        <f t="shared" ref="L1669" si="8742">IF($G1669="","",ROUNDDOWN($G1669*2/1000,0))</f>
        <v/>
      </c>
      <c r="M1669" s="105"/>
      <c r="N1669" s="92"/>
      <c r="O1669" s="120"/>
      <c r="P1669" s="114"/>
      <c r="Q1669" s="103"/>
      <c r="R1669" s="103"/>
      <c r="S1669" s="111"/>
      <c r="U1669" s="16"/>
      <c r="V1669" s="16"/>
      <c r="W1669" s="16"/>
      <c r="X1669" s="16"/>
    </row>
    <row r="1670" spans="1:24" ht="14.25" thickBot="1" x14ac:dyDescent="0.2">
      <c r="A1670" s="107"/>
      <c r="B1670" s="65"/>
      <c r="C1670" s="34"/>
      <c r="D1670" s="22" t="s">
        <v>31</v>
      </c>
      <c r="E1670" s="96"/>
      <c r="F1670" s="23" t="str">
        <f t="shared" ref="F1670" si="8743">$O$9</f>
        <v>差１</v>
      </c>
      <c r="G1670" s="7" t="str">
        <f t="shared" ref="G1670" si="8744">IF(AND($G1668="",$G1669="",""),"",$G1668-$G1669)</f>
        <v/>
      </c>
      <c r="H1670" s="8" t="s">
        <v>4</v>
      </c>
      <c r="I1670" s="9" t="str">
        <f t="shared" ref="I1670" si="8745">IF(AND($H1668="",$H1669=""),"",$H1668-$H1669)</f>
        <v/>
      </c>
      <c r="J1670" s="8" t="s">
        <v>5</v>
      </c>
      <c r="K1670" s="9" t="str">
        <f t="shared" ref="K1670" si="8746">IF(AND($J1668="",$J1669=""),"",$J1668-$J1669)</f>
        <v/>
      </c>
      <c r="L1670" s="10" t="s">
        <v>6</v>
      </c>
      <c r="M1670" s="7" t="str">
        <f t="shared" ref="M1670" si="8747">IF(AND($L1668="",$L1669=""),"",$L1668-$L1669)</f>
        <v/>
      </c>
      <c r="N1670" s="93"/>
      <c r="O1670" s="120"/>
      <c r="P1670" s="115"/>
      <c r="Q1670" s="104"/>
      <c r="R1670" s="104"/>
      <c r="S1670" s="111"/>
      <c r="U1670" s="16"/>
      <c r="V1670" s="16"/>
      <c r="W1670" s="16"/>
      <c r="X1670" s="16"/>
    </row>
    <row r="1671" spans="1:24" ht="14.25" thickBot="1" x14ac:dyDescent="0.2">
      <c r="A1671" s="107"/>
      <c r="B1671" s="66"/>
      <c r="C1671" s="31"/>
      <c r="D1671" s="20" t="s">
        <v>31</v>
      </c>
      <c r="E1671" s="94"/>
      <c r="F1671" s="24" t="s">
        <v>1</v>
      </c>
      <c r="G1671" s="26"/>
      <c r="H1671" s="86" t="str">
        <f t="shared" ref="H1671" si="8748">IF($G1671="","",IF($E1671=1,ROUNDDOWN($G1671*7.4/1000,0),ROUNDDOWN($G1671*6/1000,0)))</f>
        <v/>
      </c>
      <c r="I1671" s="87"/>
      <c r="J1671" s="86" t="str">
        <f t="shared" ref="J1671:J1672" si="8749">IF($G1671="","",ROUNDDOWN($G1671*2/1000,0))</f>
        <v/>
      </c>
      <c r="K1671" s="87"/>
      <c r="L1671" s="86" t="str">
        <f t="shared" ref="L1671:L1672" si="8750">IF($G1671="","",ROUNDDOWN($G1671*2/1000,0))</f>
        <v/>
      </c>
      <c r="M1671" s="88"/>
      <c r="N1671" s="91" t="str">
        <f t="shared" ref="N1671" si="8751">IF(AND($C1671="",$C1673=""),"",ABS($C1671-$C1673)+1)</f>
        <v/>
      </c>
      <c r="O1671" s="89" t="str">
        <f t="shared" ref="O1671" si="8752">REPLACE($O$7,1,2,"差２")</f>
        <v>差２</v>
      </c>
      <c r="P1671" s="118" t="str">
        <f t="shared" ref="P1671" si="8753">IF($I1673="","",$I1673*$N1671)</f>
        <v/>
      </c>
      <c r="Q1671" s="102" t="str">
        <f t="shared" ref="Q1671:R1671" si="8754">IF($G1673="","",$G1673*$N1671)</f>
        <v/>
      </c>
      <c r="R1671" s="102" t="str">
        <f t="shared" si="8754"/>
        <v/>
      </c>
      <c r="S1671" s="111"/>
      <c r="U1671" s="16"/>
      <c r="V1671" s="16"/>
      <c r="W1671" s="16"/>
      <c r="X1671" s="16"/>
    </row>
    <row r="1672" spans="1:24" ht="14.25" thickBot="1" x14ac:dyDescent="0.2">
      <c r="A1672" s="107"/>
      <c r="B1672" s="67"/>
      <c r="C1672" s="116" t="s">
        <v>11</v>
      </c>
      <c r="D1672" s="117"/>
      <c r="E1672" s="95"/>
      <c r="F1672" s="33" t="s">
        <v>2</v>
      </c>
      <c r="G1672" s="26"/>
      <c r="H1672" s="97" t="str">
        <f t="shared" ref="H1672" si="8755">IF($G1671="","",IF($E1671=1,ROUNDDOWN($G1672*7.4/1000,0),ROUNDDOWN($G1672*6/1000,0)))</f>
        <v/>
      </c>
      <c r="I1672" s="98"/>
      <c r="J1672" s="97" t="str">
        <f t="shared" si="8749"/>
        <v/>
      </c>
      <c r="K1672" s="98"/>
      <c r="L1672" s="97" t="str">
        <f t="shared" si="8750"/>
        <v/>
      </c>
      <c r="M1672" s="105"/>
      <c r="N1672" s="92"/>
      <c r="O1672" s="89"/>
      <c r="P1672" s="119"/>
      <c r="Q1672" s="103"/>
      <c r="R1672" s="103"/>
      <c r="S1672" s="111"/>
      <c r="U1672" s="16"/>
      <c r="V1672" s="16"/>
      <c r="W1672" s="16"/>
      <c r="X1672" s="16"/>
    </row>
    <row r="1673" spans="1:24" ht="14.25" thickBot="1" x14ac:dyDescent="0.2">
      <c r="A1673" s="107"/>
      <c r="B1673" s="67"/>
      <c r="C1673" s="37"/>
      <c r="D1673" s="38" t="s">
        <v>31</v>
      </c>
      <c r="E1673" s="96"/>
      <c r="F1673" s="39" t="str">
        <f t="shared" ref="F1673" si="8756">$O$12</f>
        <v>差２</v>
      </c>
      <c r="G1673" s="40" t="str">
        <f t="shared" ref="G1673" si="8757">IF(AND($G1671="",$G1672=""),"",$G1671-$G1672)</f>
        <v/>
      </c>
      <c r="H1673" s="41" t="s">
        <v>4</v>
      </c>
      <c r="I1673" s="42" t="str">
        <f t="shared" ref="I1673" si="8758">IF(AND($H1671="",$H1672=""),"",$H1671-$H1672)</f>
        <v/>
      </c>
      <c r="J1673" s="41" t="s">
        <v>5</v>
      </c>
      <c r="K1673" s="42" t="str">
        <f t="shared" ref="K1673" si="8759">IF(AND($J1671="",$J1672=""),"",$J1671-$J1672)</f>
        <v/>
      </c>
      <c r="L1673" s="43" t="s">
        <v>6</v>
      </c>
      <c r="M1673" s="40" t="str">
        <f t="shared" ref="M1673" si="8760">IF(AND($L1671="",$L1672=""),"",$L1671-$L1672)</f>
        <v/>
      </c>
      <c r="N1673" s="92"/>
      <c r="O1673" s="90"/>
      <c r="P1673" s="119"/>
      <c r="Q1673" s="103"/>
      <c r="R1673" s="103"/>
      <c r="S1673" s="112"/>
      <c r="U1673" s="16"/>
      <c r="V1673" s="16"/>
      <c r="W1673" s="16"/>
      <c r="X1673" s="16"/>
    </row>
    <row r="1674" spans="1:24" ht="15" thickTop="1" thickBot="1" x14ac:dyDescent="0.2">
      <c r="A1674" s="108"/>
      <c r="B1674" s="62" t="s">
        <v>18</v>
      </c>
      <c r="C1674" s="63"/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4"/>
      <c r="P1674" s="44" t="str">
        <f t="shared" ref="P1674" si="8761">IF(AND($P1668="",$P1671=""),"",SUM($P1668:$P1671))</f>
        <v/>
      </c>
      <c r="Q1674" s="45" t="str">
        <f t="shared" ref="Q1674" si="8762">IF(AND(Q1668="",Q1671=""),"",SUM(Q1668:Q1671))</f>
        <v/>
      </c>
      <c r="R1674" s="45" t="str">
        <f t="shared" ref="R1674" si="8763">IF(AND($R1668="",$R1671=""),"",SUM($R1668:$R1671))</f>
        <v/>
      </c>
      <c r="S1674" s="46" t="str">
        <f t="shared" ref="S1674" si="8764">IF(AND($P1674="",$Q1674="",$R1674=""),"",SUM($P1674:$R1674))</f>
        <v/>
      </c>
      <c r="T1674" s="52">
        <v>238</v>
      </c>
      <c r="U1674" s="53" t="str">
        <f t="shared" ref="U1674" si="8765">P1674</f>
        <v/>
      </c>
      <c r="V1674" s="53" t="str">
        <f t="shared" ref="V1674" si="8766">Q1674</f>
        <v/>
      </c>
      <c r="W1674" s="53" t="str">
        <f t="shared" ref="W1674" si="8767">R1674</f>
        <v/>
      </c>
      <c r="X1674" s="53" t="str">
        <f t="shared" ref="X1674" si="8768">S1674</f>
        <v/>
      </c>
    </row>
    <row r="1675" spans="1:24" ht="14.25" thickBot="1" x14ac:dyDescent="0.2">
      <c r="A1675" s="106" t="str" cm="1">
        <f t="array" aca="1" ref="A1675" ca="1">IF($B1675="","",IF(ISNUMBER(OFFSET(INDIRECT(ADDRESS(ROW(),COLUMN())),-7,0)),OFFSET(INDIRECT(ADDRESS(ROW(),COLUMN())),-7,0)+1,1))</f>
        <v/>
      </c>
      <c r="B1675" s="65"/>
      <c r="C1675" s="31"/>
      <c r="D1675" s="20" t="s">
        <v>31</v>
      </c>
      <c r="E1675" s="94" t="s">
        <v>30</v>
      </c>
      <c r="F1675" s="21" t="s">
        <v>1</v>
      </c>
      <c r="G1675" s="25"/>
      <c r="H1675" s="99" t="str">
        <f t="shared" ref="H1675" si="8769">IF($G1675="","",IF($E1675=1,ROUNDDOWN($G1675*7.4/1000,0),ROUNDDOWN($G1675*6/1000,0)))</f>
        <v/>
      </c>
      <c r="I1675" s="101"/>
      <c r="J1675" s="99" t="str">
        <f t="shared" ref="J1675" si="8770">IF($G1675="","",ROUNDDOWN($G1675*2/1000,0))</f>
        <v/>
      </c>
      <c r="K1675" s="101"/>
      <c r="L1675" s="99" t="str">
        <f t="shared" ref="L1675" si="8771">IF(G1675="","",ROUNDDOWN($G1675*2/1000,0))</f>
        <v/>
      </c>
      <c r="M1675" s="100"/>
      <c r="N1675" s="91" t="str">
        <f t="shared" ref="N1675" si="8772">IF(AND($C1675="",$C1677=""),"",ABS($C1675-$C1677)+1)</f>
        <v/>
      </c>
      <c r="O1675" s="120" t="str">
        <f t="shared" ref="O1675" si="8773">REPLACE($O$7,1,2,"差１")</f>
        <v>差１</v>
      </c>
      <c r="P1675" s="113" t="str">
        <f t="shared" ref="P1675" si="8774">IF($I1677="","",$I1677*$N1675)</f>
        <v/>
      </c>
      <c r="Q1675" s="102" t="str">
        <f t="shared" ref="Q1675" si="8775">IF($K1677="","",$K1677*$N1675)</f>
        <v/>
      </c>
      <c r="R1675" s="102" t="str">
        <f t="shared" ref="R1675" si="8776">IF($M1677="","",$M1677*$N1675)</f>
        <v/>
      </c>
      <c r="S1675" s="111"/>
      <c r="U1675" s="16"/>
      <c r="V1675" s="16"/>
      <c r="W1675" s="16"/>
      <c r="X1675" s="16"/>
    </row>
    <row r="1676" spans="1:24" ht="14.25" thickBot="1" x14ac:dyDescent="0.2">
      <c r="A1676" s="107"/>
      <c r="B1676" s="65"/>
      <c r="C1676" s="116" t="s">
        <v>11</v>
      </c>
      <c r="D1676" s="117"/>
      <c r="E1676" s="95"/>
      <c r="F1676" s="33" t="s">
        <v>2</v>
      </c>
      <c r="G1676" s="26"/>
      <c r="H1676" s="97" t="str">
        <f t="shared" ref="H1676" si="8777">IF($G1676="","",IF($E1675=1,ROUNDDOWN($G1676*7.4/1000,0),ROUNDDOWN($G1676*6/1000,0)))</f>
        <v/>
      </c>
      <c r="I1676" s="98"/>
      <c r="J1676" s="97" t="str">
        <f t="shared" ref="J1676" si="8778">IF(G1676="","",ROUNDDOWN(G1676*2/1000,0))</f>
        <v/>
      </c>
      <c r="K1676" s="98"/>
      <c r="L1676" s="97" t="str">
        <f t="shared" ref="L1676" si="8779">IF($G1676="","",ROUNDDOWN($G1676*2/1000,0))</f>
        <v/>
      </c>
      <c r="M1676" s="105"/>
      <c r="N1676" s="92"/>
      <c r="O1676" s="120"/>
      <c r="P1676" s="114"/>
      <c r="Q1676" s="103"/>
      <c r="R1676" s="103"/>
      <c r="S1676" s="111"/>
      <c r="U1676" s="16"/>
      <c r="V1676" s="16"/>
      <c r="W1676" s="16"/>
      <c r="X1676" s="16"/>
    </row>
    <row r="1677" spans="1:24" ht="14.25" thickBot="1" x14ac:dyDescent="0.2">
      <c r="A1677" s="107"/>
      <c r="B1677" s="65"/>
      <c r="C1677" s="34"/>
      <c r="D1677" s="22" t="s">
        <v>31</v>
      </c>
      <c r="E1677" s="96"/>
      <c r="F1677" s="23" t="str">
        <f t="shared" ref="F1677" si="8780">$O$9</f>
        <v>差１</v>
      </c>
      <c r="G1677" s="7" t="str">
        <f t="shared" ref="G1677" si="8781">IF(AND($G1675="",$G1676="",""),"",$G1675-$G1676)</f>
        <v/>
      </c>
      <c r="H1677" s="8" t="s">
        <v>4</v>
      </c>
      <c r="I1677" s="9" t="str">
        <f t="shared" ref="I1677" si="8782">IF(AND($H1675="",$H1676=""),"",$H1675-$H1676)</f>
        <v/>
      </c>
      <c r="J1677" s="8" t="s">
        <v>5</v>
      </c>
      <c r="K1677" s="9" t="str">
        <f t="shared" ref="K1677" si="8783">IF(AND($J1675="",$J1676=""),"",$J1675-$J1676)</f>
        <v/>
      </c>
      <c r="L1677" s="10" t="s">
        <v>6</v>
      </c>
      <c r="M1677" s="7" t="str">
        <f t="shared" ref="M1677" si="8784">IF(AND($L1675="",$L1676=""),"",$L1675-$L1676)</f>
        <v/>
      </c>
      <c r="N1677" s="93"/>
      <c r="O1677" s="120"/>
      <c r="P1677" s="115"/>
      <c r="Q1677" s="104"/>
      <c r="R1677" s="104"/>
      <c r="S1677" s="111"/>
      <c r="U1677" s="16"/>
      <c r="V1677" s="16"/>
      <c r="W1677" s="16"/>
      <c r="X1677" s="16"/>
    </row>
    <row r="1678" spans="1:24" ht="14.25" thickBot="1" x14ac:dyDescent="0.2">
      <c r="A1678" s="107"/>
      <c r="B1678" s="66"/>
      <c r="C1678" s="31"/>
      <c r="D1678" s="20" t="s">
        <v>31</v>
      </c>
      <c r="E1678" s="94"/>
      <c r="F1678" s="24" t="s">
        <v>1</v>
      </c>
      <c r="G1678" s="26"/>
      <c r="H1678" s="86" t="str">
        <f t="shared" ref="H1678" si="8785">IF($G1678="","",IF($E1678=1,ROUNDDOWN($G1678*7.4/1000,0),ROUNDDOWN($G1678*6/1000,0)))</f>
        <v/>
      </c>
      <c r="I1678" s="87"/>
      <c r="J1678" s="86" t="str">
        <f t="shared" ref="J1678:J1679" si="8786">IF($G1678="","",ROUNDDOWN($G1678*2/1000,0))</f>
        <v/>
      </c>
      <c r="K1678" s="87"/>
      <c r="L1678" s="86" t="str">
        <f t="shared" ref="L1678:L1679" si="8787">IF($G1678="","",ROUNDDOWN($G1678*2/1000,0))</f>
        <v/>
      </c>
      <c r="M1678" s="88"/>
      <c r="N1678" s="91" t="str">
        <f t="shared" ref="N1678" si="8788">IF(AND($C1678="",$C1680=""),"",ABS($C1678-$C1680)+1)</f>
        <v/>
      </c>
      <c r="O1678" s="89" t="str">
        <f t="shared" ref="O1678" si="8789">REPLACE($O$7,1,2,"差２")</f>
        <v>差２</v>
      </c>
      <c r="P1678" s="118" t="str">
        <f t="shared" ref="P1678" si="8790">IF($I1680="","",$I1680*$N1678)</f>
        <v/>
      </c>
      <c r="Q1678" s="102" t="str">
        <f t="shared" ref="Q1678:R1678" si="8791">IF($G1680="","",$G1680*$N1678)</f>
        <v/>
      </c>
      <c r="R1678" s="102" t="str">
        <f t="shared" si="8791"/>
        <v/>
      </c>
      <c r="S1678" s="111"/>
      <c r="U1678" s="16"/>
      <c r="V1678" s="16"/>
      <c r="W1678" s="16"/>
      <c r="X1678" s="16"/>
    </row>
    <row r="1679" spans="1:24" ht="14.25" thickBot="1" x14ac:dyDescent="0.2">
      <c r="A1679" s="107"/>
      <c r="B1679" s="67"/>
      <c r="C1679" s="116" t="s">
        <v>11</v>
      </c>
      <c r="D1679" s="117"/>
      <c r="E1679" s="95"/>
      <c r="F1679" s="33" t="s">
        <v>2</v>
      </c>
      <c r="G1679" s="26"/>
      <c r="H1679" s="97" t="str">
        <f t="shared" ref="H1679" si="8792">IF($G1678="","",IF($E1678=1,ROUNDDOWN($G1679*7.4/1000,0),ROUNDDOWN($G1679*6/1000,0)))</f>
        <v/>
      </c>
      <c r="I1679" s="98"/>
      <c r="J1679" s="97" t="str">
        <f t="shared" si="8786"/>
        <v/>
      </c>
      <c r="K1679" s="98"/>
      <c r="L1679" s="97" t="str">
        <f t="shared" si="8787"/>
        <v/>
      </c>
      <c r="M1679" s="105"/>
      <c r="N1679" s="92"/>
      <c r="O1679" s="89"/>
      <c r="P1679" s="119"/>
      <c r="Q1679" s="103"/>
      <c r="R1679" s="103"/>
      <c r="S1679" s="111"/>
      <c r="U1679" s="16"/>
      <c r="V1679" s="16"/>
      <c r="W1679" s="16"/>
      <c r="X1679" s="16"/>
    </row>
    <row r="1680" spans="1:24" ht="14.25" thickBot="1" x14ac:dyDescent="0.2">
      <c r="A1680" s="107"/>
      <c r="B1680" s="67"/>
      <c r="C1680" s="37"/>
      <c r="D1680" s="38" t="s">
        <v>31</v>
      </c>
      <c r="E1680" s="96"/>
      <c r="F1680" s="39" t="str">
        <f t="shared" ref="F1680" si="8793">$O$12</f>
        <v>差２</v>
      </c>
      <c r="G1680" s="40" t="str">
        <f t="shared" ref="G1680" si="8794">IF(AND($G1678="",$G1679=""),"",$G1678-$G1679)</f>
        <v/>
      </c>
      <c r="H1680" s="41" t="s">
        <v>4</v>
      </c>
      <c r="I1680" s="42" t="str">
        <f t="shared" ref="I1680" si="8795">IF(AND($H1678="",$H1679=""),"",$H1678-$H1679)</f>
        <v/>
      </c>
      <c r="J1680" s="41" t="s">
        <v>5</v>
      </c>
      <c r="K1680" s="42" t="str">
        <f t="shared" ref="K1680" si="8796">IF(AND($J1678="",$J1679=""),"",$J1678-$J1679)</f>
        <v/>
      </c>
      <c r="L1680" s="43" t="s">
        <v>6</v>
      </c>
      <c r="M1680" s="40" t="str">
        <f t="shared" ref="M1680" si="8797">IF(AND($L1678="",$L1679=""),"",$L1678-$L1679)</f>
        <v/>
      </c>
      <c r="N1680" s="92"/>
      <c r="O1680" s="90"/>
      <c r="P1680" s="119"/>
      <c r="Q1680" s="103"/>
      <c r="R1680" s="103"/>
      <c r="S1680" s="112"/>
      <c r="U1680" s="16"/>
      <c r="V1680" s="16"/>
      <c r="W1680" s="16"/>
      <c r="X1680" s="16"/>
    </row>
    <row r="1681" spans="1:24" ht="15" thickTop="1" thickBot="1" x14ac:dyDescent="0.2">
      <c r="A1681" s="108"/>
      <c r="B1681" s="62" t="s">
        <v>18</v>
      </c>
      <c r="C1681" s="63"/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4"/>
      <c r="P1681" s="44" t="str">
        <f t="shared" ref="P1681" si="8798">IF(AND($P1675="",$P1678=""),"",SUM($P1675:$P1678))</f>
        <v/>
      </c>
      <c r="Q1681" s="45" t="str">
        <f t="shared" ref="Q1681" si="8799">IF(AND(Q1675="",Q1678=""),"",SUM(Q1675:Q1678))</f>
        <v/>
      </c>
      <c r="R1681" s="45" t="str">
        <f t="shared" ref="R1681" si="8800">IF(AND($R1675="",$R1678=""),"",SUM($R1675:$R1678))</f>
        <v/>
      </c>
      <c r="S1681" s="46" t="str">
        <f t="shared" ref="S1681" si="8801">IF(AND($P1681="",$Q1681="",$R1681=""),"",SUM($P1681:$R1681))</f>
        <v/>
      </c>
      <c r="T1681" s="52">
        <v>239</v>
      </c>
      <c r="U1681" s="53" t="str">
        <f t="shared" ref="U1681" si="8802">P1681</f>
        <v/>
      </c>
      <c r="V1681" s="53" t="str">
        <f t="shared" ref="V1681" si="8803">Q1681</f>
        <v/>
      </c>
      <c r="W1681" s="53" t="str">
        <f t="shared" ref="W1681" si="8804">R1681</f>
        <v/>
      </c>
      <c r="X1681" s="53" t="str">
        <f t="shared" ref="X1681" si="8805">S1681</f>
        <v/>
      </c>
    </row>
    <row r="1682" spans="1:24" ht="14.25" thickBot="1" x14ac:dyDescent="0.2">
      <c r="A1682" s="106" t="str" cm="1">
        <f t="array" aca="1" ref="A1682" ca="1">IF($B1682="","",IF(ISNUMBER(OFFSET(INDIRECT(ADDRESS(ROW(),COLUMN())),-7,0)),OFFSET(INDIRECT(ADDRESS(ROW(),COLUMN())),-7,0)+1,1))</f>
        <v/>
      </c>
      <c r="B1682" s="65"/>
      <c r="C1682" s="31"/>
      <c r="D1682" s="20" t="s">
        <v>31</v>
      </c>
      <c r="E1682" s="94" t="s">
        <v>30</v>
      </c>
      <c r="F1682" s="21" t="s">
        <v>1</v>
      </c>
      <c r="G1682" s="25"/>
      <c r="H1682" s="99" t="str">
        <f t="shared" ref="H1682" si="8806">IF($G1682="","",IF($E1682=1,ROUNDDOWN($G1682*7.4/1000,0),ROUNDDOWN($G1682*6/1000,0)))</f>
        <v/>
      </c>
      <c r="I1682" s="101"/>
      <c r="J1682" s="99" t="str">
        <f t="shared" ref="J1682" si="8807">IF($G1682="","",ROUNDDOWN($G1682*2/1000,0))</f>
        <v/>
      </c>
      <c r="K1682" s="101"/>
      <c r="L1682" s="99" t="str">
        <f t="shared" ref="L1682" si="8808">IF(G1682="","",ROUNDDOWN($G1682*2/1000,0))</f>
        <v/>
      </c>
      <c r="M1682" s="100"/>
      <c r="N1682" s="91" t="str">
        <f t="shared" ref="N1682" si="8809">IF(AND($C1682="",$C1684=""),"",ABS($C1682-$C1684)+1)</f>
        <v/>
      </c>
      <c r="O1682" s="120" t="str">
        <f t="shared" ref="O1682" si="8810">REPLACE($O$7,1,2,"差１")</f>
        <v>差１</v>
      </c>
      <c r="P1682" s="113" t="str">
        <f t="shared" ref="P1682" si="8811">IF($I1684="","",$I1684*$N1682)</f>
        <v/>
      </c>
      <c r="Q1682" s="102" t="str">
        <f t="shared" ref="Q1682" si="8812">IF($K1684="","",$K1684*$N1682)</f>
        <v/>
      </c>
      <c r="R1682" s="102" t="str">
        <f t="shared" ref="R1682" si="8813">IF($M1684="","",$M1684*$N1682)</f>
        <v/>
      </c>
      <c r="S1682" s="111"/>
      <c r="U1682" s="16"/>
      <c r="V1682" s="16"/>
      <c r="W1682" s="16"/>
      <c r="X1682" s="16"/>
    </row>
    <row r="1683" spans="1:24" ht="14.25" thickBot="1" x14ac:dyDescent="0.2">
      <c r="A1683" s="107"/>
      <c r="B1683" s="65"/>
      <c r="C1683" s="116" t="s">
        <v>11</v>
      </c>
      <c r="D1683" s="117"/>
      <c r="E1683" s="95"/>
      <c r="F1683" s="33" t="s">
        <v>2</v>
      </c>
      <c r="G1683" s="26"/>
      <c r="H1683" s="97" t="str">
        <f t="shared" ref="H1683" si="8814">IF($G1683="","",IF($E1682=1,ROUNDDOWN($G1683*7.4/1000,0),ROUNDDOWN($G1683*6/1000,0)))</f>
        <v/>
      </c>
      <c r="I1683" s="98"/>
      <c r="J1683" s="97" t="str">
        <f t="shared" ref="J1683" si="8815">IF(G1683="","",ROUNDDOWN(G1683*2/1000,0))</f>
        <v/>
      </c>
      <c r="K1683" s="98"/>
      <c r="L1683" s="97" t="str">
        <f t="shared" ref="L1683" si="8816">IF($G1683="","",ROUNDDOWN($G1683*2/1000,0))</f>
        <v/>
      </c>
      <c r="M1683" s="105"/>
      <c r="N1683" s="92"/>
      <c r="O1683" s="120"/>
      <c r="P1683" s="114"/>
      <c r="Q1683" s="103"/>
      <c r="R1683" s="103"/>
      <c r="S1683" s="111"/>
      <c r="U1683" s="16"/>
      <c r="V1683" s="16"/>
      <c r="W1683" s="16"/>
      <c r="X1683" s="16"/>
    </row>
    <row r="1684" spans="1:24" ht="14.25" thickBot="1" x14ac:dyDescent="0.2">
      <c r="A1684" s="107"/>
      <c r="B1684" s="65"/>
      <c r="C1684" s="34"/>
      <c r="D1684" s="22" t="s">
        <v>31</v>
      </c>
      <c r="E1684" s="96"/>
      <c r="F1684" s="23" t="str">
        <f t="shared" ref="F1684" si="8817">$O$9</f>
        <v>差１</v>
      </c>
      <c r="G1684" s="7" t="str">
        <f t="shared" ref="G1684" si="8818">IF(AND($G1682="",$G1683="",""),"",$G1682-$G1683)</f>
        <v/>
      </c>
      <c r="H1684" s="8" t="s">
        <v>4</v>
      </c>
      <c r="I1684" s="9" t="str">
        <f t="shared" ref="I1684" si="8819">IF(AND($H1682="",$H1683=""),"",$H1682-$H1683)</f>
        <v/>
      </c>
      <c r="J1684" s="8" t="s">
        <v>5</v>
      </c>
      <c r="K1684" s="9" t="str">
        <f t="shared" ref="K1684" si="8820">IF(AND($J1682="",$J1683=""),"",$J1682-$J1683)</f>
        <v/>
      </c>
      <c r="L1684" s="10" t="s">
        <v>6</v>
      </c>
      <c r="M1684" s="7" t="str">
        <f t="shared" ref="M1684" si="8821">IF(AND($L1682="",$L1683=""),"",$L1682-$L1683)</f>
        <v/>
      </c>
      <c r="N1684" s="93"/>
      <c r="O1684" s="120"/>
      <c r="P1684" s="115"/>
      <c r="Q1684" s="104"/>
      <c r="R1684" s="104"/>
      <c r="S1684" s="111"/>
      <c r="U1684" s="16"/>
      <c r="V1684" s="16"/>
      <c r="W1684" s="16"/>
      <c r="X1684" s="16"/>
    </row>
    <row r="1685" spans="1:24" ht="14.25" thickBot="1" x14ac:dyDescent="0.2">
      <c r="A1685" s="107"/>
      <c r="B1685" s="66"/>
      <c r="C1685" s="31"/>
      <c r="D1685" s="20" t="s">
        <v>31</v>
      </c>
      <c r="E1685" s="94"/>
      <c r="F1685" s="24" t="s">
        <v>1</v>
      </c>
      <c r="G1685" s="26"/>
      <c r="H1685" s="86" t="str">
        <f t="shared" ref="H1685" si="8822">IF($G1685="","",IF($E1685=1,ROUNDDOWN($G1685*7.4/1000,0),ROUNDDOWN($G1685*6/1000,0)))</f>
        <v/>
      </c>
      <c r="I1685" s="87"/>
      <c r="J1685" s="86" t="str">
        <f t="shared" ref="J1685:J1686" si="8823">IF($G1685="","",ROUNDDOWN($G1685*2/1000,0))</f>
        <v/>
      </c>
      <c r="K1685" s="87"/>
      <c r="L1685" s="86" t="str">
        <f t="shared" ref="L1685:L1686" si="8824">IF($G1685="","",ROUNDDOWN($G1685*2/1000,0))</f>
        <v/>
      </c>
      <c r="M1685" s="88"/>
      <c r="N1685" s="91" t="str">
        <f t="shared" ref="N1685" si="8825">IF(AND($C1685="",$C1687=""),"",ABS($C1685-$C1687)+1)</f>
        <v/>
      </c>
      <c r="O1685" s="89" t="str">
        <f t="shared" ref="O1685" si="8826">REPLACE($O$7,1,2,"差２")</f>
        <v>差２</v>
      </c>
      <c r="P1685" s="118" t="str">
        <f t="shared" ref="P1685" si="8827">IF($I1687="","",$I1687*$N1685)</f>
        <v/>
      </c>
      <c r="Q1685" s="102" t="str">
        <f t="shared" ref="Q1685:R1685" si="8828">IF($G1687="","",$G1687*$N1685)</f>
        <v/>
      </c>
      <c r="R1685" s="102" t="str">
        <f t="shared" si="8828"/>
        <v/>
      </c>
      <c r="S1685" s="111"/>
      <c r="U1685" s="16"/>
      <c r="V1685" s="16"/>
      <c r="W1685" s="16"/>
      <c r="X1685" s="16"/>
    </row>
    <row r="1686" spans="1:24" ht="14.25" thickBot="1" x14ac:dyDescent="0.2">
      <c r="A1686" s="107"/>
      <c r="B1686" s="67"/>
      <c r="C1686" s="116" t="s">
        <v>11</v>
      </c>
      <c r="D1686" s="117"/>
      <c r="E1686" s="95"/>
      <c r="F1686" s="33" t="s">
        <v>2</v>
      </c>
      <c r="G1686" s="26"/>
      <c r="H1686" s="97" t="str">
        <f t="shared" ref="H1686" si="8829">IF($G1685="","",IF($E1685=1,ROUNDDOWN($G1686*7.4/1000,0),ROUNDDOWN($G1686*6/1000,0)))</f>
        <v/>
      </c>
      <c r="I1686" s="98"/>
      <c r="J1686" s="97" t="str">
        <f t="shared" si="8823"/>
        <v/>
      </c>
      <c r="K1686" s="98"/>
      <c r="L1686" s="97" t="str">
        <f t="shared" si="8824"/>
        <v/>
      </c>
      <c r="M1686" s="105"/>
      <c r="N1686" s="92"/>
      <c r="O1686" s="89"/>
      <c r="P1686" s="119"/>
      <c r="Q1686" s="103"/>
      <c r="R1686" s="103"/>
      <c r="S1686" s="111"/>
      <c r="U1686" s="16"/>
      <c r="V1686" s="16"/>
      <c r="W1686" s="16"/>
      <c r="X1686" s="16"/>
    </row>
    <row r="1687" spans="1:24" ht="14.25" thickBot="1" x14ac:dyDescent="0.2">
      <c r="A1687" s="107"/>
      <c r="B1687" s="67"/>
      <c r="C1687" s="37"/>
      <c r="D1687" s="38" t="s">
        <v>31</v>
      </c>
      <c r="E1687" s="96"/>
      <c r="F1687" s="39" t="str">
        <f t="shared" ref="F1687" si="8830">$O$12</f>
        <v>差２</v>
      </c>
      <c r="G1687" s="40" t="str">
        <f t="shared" ref="G1687" si="8831">IF(AND($G1685="",$G1686=""),"",$G1685-$G1686)</f>
        <v/>
      </c>
      <c r="H1687" s="41" t="s">
        <v>4</v>
      </c>
      <c r="I1687" s="42" t="str">
        <f t="shared" ref="I1687" si="8832">IF(AND($H1685="",$H1686=""),"",$H1685-$H1686)</f>
        <v/>
      </c>
      <c r="J1687" s="41" t="s">
        <v>5</v>
      </c>
      <c r="K1687" s="42" t="str">
        <f t="shared" ref="K1687" si="8833">IF(AND($J1685="",$J1686=""),"",$J1685-$J1686)</f>
        <v/>
      </c>
      <c r="L1687" s="43" t="s">
        <v>6</v>
      </c>
      <c r="M1687" s="40" t="str">
        <f t="shared" ref="M1687" si="8834">IF(AND($L1685="",$L1686=""),"",$L1685-$L1686)</f>
        <v/>
      </c>
      <c r="N1687" s="92"/>
      <c r="O1687" s="90"/>
      <c r="P1687" s="119"/>
      <c r="Q1687" s="103"/>
      <c r="R1687" s="103"/>
      <c r="S1687" s="112"/>
      <c r="U1687" s="16"/>
      <c r="V1687" s="16"/>
      <c r="W1687" s="16"/>
      <c r="X1687" s="16"/>
    </row>
    <row r="1688" spans="1:24" ht="15" thickTop="1" thickBot="1" x14ac:dyDescent="0.2">
      <c r="A1688" s="108"/>
      <c r="B1688" s="62" t="s">
        <v>18</v>
      </c>
      <c r="C1688" s="63"/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4"/>
      <c r="P1688" s="44" t="str">
        <f t="shared" ref="P1688" si="8835">IF(AND($P1682="",$P1685=""),"",SUM($P1682:$P1685))</f>
        <v/>
      </c>
      <c r="Q1688" s="45" t="str">
        <f t="shared" ref="Q1688" si="8836">IF(AND(Q1682="",Q1685=""),"",SUM(Q1682:Q1685))</f>
        <v/>
      </c>
      <c r="R1688" s="45" t="str">
        <f t="shared" ref="R1688" si="8837">IF(AND($R1682="",$R1685=""),"",SUM($R1682:$R1685))</f>
        <v/>
      </c>
      <c r="S1688" s="46" t="str">
        <f t="shared" ref="S1688" si="8838">IF(AND($P1688="",$Q1688="",$R1688=""),"",SUM($P1688:$R1688))</f>
        <v/>
      </c>
      <c r="T1688" s="52">
        <v>240</v>
      </c>
      <c r="U1688" s="53" t="str">
        <f t="shared" ref="U1688" si="8839">P1688</f>
        <v/>
      </c>
      <c r="V1688" s="53" t="str">
        <f t="shared" ref="V1688" si="8840">Q1688</f>
        <v/>
      </c>
      <c r="W1688" s="53" t="str">
        <f t="shared" ref="W1688" si="8841">R1688</f>
        <v/>
      </c>
      <c r="X1688" s="53" t="str">
        <f t="shared" ref="X1688" si="8842">S1688</f>
        <v/>
      </c>
    </row>
    <row r="1689" spans="1:24" ht="14.25" thickBot="1" x14ac:dyDescent="0.2">
      <c r="A1689" s="106" t="str" cm="1">
        <f t="array" aca="1" ref="A1689" ca="1">IF($B1689="","",IF(ISNUMBER(OFFSET(INDIRECT(ADDRESS(ROW(),COLUMN())),-7,0)),OFFSET(INDIRECT(ADDRESS(ROW(),COLUMN())),-7,0)+1,1))</f>
        <v/>
      </c>
      <c r="B1689" s="65"/>
      <c r="C1689" s="31"/>
      <c r="D1689" s="20" t="s">
        <v>31</v>
      </c>
      <c r="E1689" s="94" t="s">
        <v>30</v>
      </c>
      <c r="F1689" s="21" t="s">
        <v>1</v>
      </c>
      <c r="G1689" s="25"/>
      <c r="H1689" s="99" t="str">
        <f t="shared" ref="H1689" si="8843">IF($G1689="","",IF($E1689=1,ROUNDDOWN($G1689*7.4/1000,0),ROUNDDOWN($G1689*6/1000,0)))</f>
        <v/>
      </c>
      <c r="I1689" s="101"/>
      <c r="J1689" s="99" t="str">
        <f t="shared" ref="J1689" si="8844">IF($G1689="","",ROUNDDOWN($G1689*2/1000,0))</f>
        <v/>
      </c>
      <c r="K1689" s="101"/>
      <c r="L1689" s="99" t="str">
        <f t="shared" ref="L1689" si="8845">IF(G1689="","",ROUNDDOWN($G1689*2/1000,0))</f>
        <v/>
      </c>
      <c r="M1689" s="100"/>
      <c r="N1689" s="91" t="str">
        <f t="shared" ref="N1689" si="8846">IF(AND($C1689="",$C1691=""),"",ABS($C1689-$C1691)+1)</f>
        <v/>
      </c>
      <c r="O1689" s="120" t="str">
        <f t="shared" ref="O1689" si="8847">REPLACE($O$7,1,2,"差１")</f>
        <v>差１</v>
      </c>
      <c r="P1689" s="113" t="str">
        <f t="shared" ref="P1689" si="8848">IF($I1691="","",$I1691*$N1689)</f>
        <v/>
      </c>
      <c r="Q1689" s="102" t="str">
        <f t="shared" ref="Q1689" si="8849">IF($K1691="","",$K1691*$N1689)</f>
        <v/>
      </c>
      <c r="R1689" s="102" t="str">
        <f t="shared" ref="R1689" si="8850">IF($M1691="","",$M1691*$N1689)</f>
        <v/>
      </c>
      <c r="S1689" s="111"/>
      <c r="U1689" s="16"/>
      <c r="V1689" s="16"/>
      <c r="W1689" s="16"/>
      <c r="X1689" s="16"/>
    </row>
    <row r="1690" spans="1:24" ht="14.25" thickBot="1" x14ac:dyDescent="0.2">
      <c r="A1690" s="107"/>
      <c r="B1690" s="65"/>
      <c r="C1690" s="116" t="s">
        <v>11</v>
      </c>
      <c r="D1690" s="117"/>
      <c r="E1690" s="95"/>
      <c r="F1690" s="33" t="s">
        <v>2</v>
      </c>
      <c r="G1690" s="26"/>
      <c r="H1690" s="97" t="str">
        <f t="shared" ref="H1690" si="8851">IF($G1690="","",IF($E1689=1,ROUNDDOWN($G1690*7.4/1000,0),ROUNDDOWN($G1690*6/1000,0)))</f>
        <v/>
      </c>
      <c r="I1690" s="98"/>
      <c r="J1690" s="97" t="str">
        <f t="shared" ref="J1690" si="8852">IF(G1690="","",ROUNDDOWN(G1690*2/1000,0))</f>
        <v/>
      </c>
      <c r="K1690" s="98"/>
      <c r="L1690" s="97" t="str">
        <f t="shared" ref="L1690" si="8853">IF($G1690="","",ROUNDDOWN($G1690*2/1000,0))</f>
        <v/>
      </c>
      <c r="M1690" s="105"/>
      <c r="N1690" s="92"/>
      <c r="O1690" s="120"/>
      <c r="P1690" s="114"/>
      <c r="Q1690" s="103"/>
      <c r="R1690" s="103"/>
      <c r="S1690" s="111"/>
      <c r="U1690" s="16"/>
      <c r="V1690" s="16"/>
      <c r="W1690" s="16"/>
      <c r="X1690" s="16"/>
    </row>
    <row r="1691" spans="1:24" ht="14.25" thickBot="1" x14ac:dyDescent="0.2">
      <c r="A1691" s="107"/>
      <c r="B1691" s="65"/>
      <c r="C1691" s="34"/>
      <c r="D1691" s="22" t="s">
        <v>31</v>
      </c>
      <c r="E1691" s="96"/>
      <c r="F1691" s="23" t="str">
        <f t="shared" ref="F1691" si="8854">$O$9</f>
        <v>差１</v>
      </c>
      <c r="G1691" s="7" t="str">
        <f t="shared" ref="G1691" si="8855">IF(AND($G1689="",$G1690="",""),"",$G1689-$G1690)</f>
        <v/>
      </c>
      <c r="H1691" s="8" t="s">
        <v>4</v>
      </c>
      <c r="I1691" s="9" t="str">
        <f t="shared" ref="I1691" si="8856">IF(AND($H1689="",$H1690=""),"",$H1689-$H1690)</f>
        <v/>
      </c>
      <c r="J1691" s="8" t="s">
        <v>5</v>
      </c>
      <c r="K1691" s="9" t="str">
        <f t="shared" ref="K1691" si="8857">IF(AND($J1689="",$J1690=""),"",$J1689-$J1690)</f>
        <v/>
      </c>
      <c r="L1691" s="10" t="s">
        <v>6</v>
      </c>
      <c r="M1691" s="7" t="str">
        <f t="shared" ref="M1691" si="8858">IF(AND($L1689="",$L1690=""),"",$L1689-$L1690)</f>
        <v/>
      </c>
      <c r="N1691" s="93"/>
      <c r="O1691" s="120"/>
      <c r="P1691" s="115"/>
      <c r="Q1691" s="104"/>
      <c r="R1691" s="104"/>
      <c r="S1691" s="111"/>
      <c r="U1691" s="16"/>
      <c r="V1691" s="16"/>
      <c r="W1691" s="16"/>
      <c r="X1691" s="16"/>
    </row>
    <row r="1692" spans="1:24" ht="14.25" thickBot="1" x14ac:dyDescent="0.2">
      <c r="A1692" s="107"/>
      <c r="B1692" s="66"/>
      <c r="C1692" s="31"/>
      <c r="D1692" s="20" t="s">
        <v>31</v>
      </c>
      <c r="E1692" s="94"/>
      <c r="F1692" s="24" t="s">
        <v>1</v>
      </c>
      <c r="G1692" s="26"/>
      <c r="H1692" s="86" t="str">
        <f t="shared" ref="H1692" si="8859">IF($G1692="","",IF($E1692=1,ROUNDDOWN($G1692*7.4/1000,0),ROUNDDOWN($G1692*6/1000,0)))</f>
        <v/>
      </c>
      <c r="I1692" s="87"/>
      <c r="J1692" s="86" t="str">
        <f t="shared" ref="J1692:J1693" si="8860">IF($G1692="","",ROUNDDOWN($G1692*2/1000,0))</f>
        <v/>
      </c>
      <c r="K1692" s="87"/>
      <c r="L1692" s="86" t="str">
        <f t="shared" ref="L1692:L1693" si="8861">IF($G1692="","",ROUNDDOWN($G1692*2/1000,0))</f>
        <v/>
      </c>
      <c r="M1692" s="88"/>
      <c r="N1692" s="91" t="str">
        <f t="shared" ref="N1692" si="8862">IF(AND($C1692="",$C1694=""),"",ABS($C1692-$C1694)+1)</f>
        <v/>
      </c>
      <c r="O1692" s="89" t="str">
        <f t="shared" ref="O1692" si="8863">REPLACE($O$7,1,2,"差２")</f>
        <v>差２</v>
      </c>
      <c r="P1692" s="118" t="str">
        <f t="shared" ref="P1692" si="8864">IF($I1694="","",$I1694*$N1692)</f>
        <v/>
      </c>
      <c r="Q1692" s="102" t="str">
        <f t="shared" ref="Q1692:R1692" si="8865">IF($G1694="","",$G1694*$N1692)</f>
        <v/>
      </c>
      <c r="R1692" s="102" t="str">
        <f t="shared" si="8865"/>
        <v/>
      </c>
      <c r="S1692" s="111"/>
      <c r="U1692" s="16"/>
      <c r="V1692" s="16"/>
      <c r="W1692" s="16"/>
      <c r="X1692" s="16"/>
    </row>
    <row r="1693" spans="1:24" ht="14.25" thickBot="1" x14ac:dyDescent="0.2">
      <c r="A1693" s="107"/>
      <c r="B1693" s="67"/>
      <c r="C1693" s="116" t="s">
        <v>11</v>
      </c>
      <c r="D1693" s="117"/>
      <c r="E1693" s="95"/>
      <c r="F1693" s="33" t="s">
        <v>2</v>
      </c>
      <c r="G1693" s="26"/>
      <c r="H1693" s="97" t="str">
        <f t="shared" ref="H1693" si="8866">IF($G1692="","",IF($E1692=1,ROUNDDOWN($G1693*7.4/1000,0),ROUNDDOWN($G1693*6/1000,0)))</f>
        <v/>
      </c>
      <c r="I1693" s="98"/>
      <c r="J1693" s="97" t="str">
        <f t="shared" si="8860"/>
        <v/>
      </c>
      <c r="K1693" s="98"/>
      <c r="L1693" s="97" t="str">
        <f t="shared" si="8861"/>
        <v/>
      </c>
      <c r="M1693" s="105"/>
      <c r="N1693" s="92"/>
      <c r="O1693" s="89"/>
      <c r="P1693" s="119"/>
      <c r="Q1693" s="103"/>
      <c r="R1693" s="103"/>
      <c r="S1693" s="111"/>
      <c r="U1693" s="16"/>
      <c r="V1693" s="16"/>
      <c r="W1693" s="16"/>
      <c r="X1693" s="16"/>
    </row>
    <row r="1694" spans="1:24" ht="14.25" thickBot="1" x14ac:dyDescent="0.2">
      <c r="A1694" s="107"/>
      <c r="B1694" s="67"/>
      <c r="C1694" s="37"/>
      <c r="D1694" s="38" t="s">
        <v>31</v>
      </c>
      <c r="E1694" s="96"/>
      <c r="F1694" s="39" t="str">
        <f t="shared" ref="F1694" si="8867">$O$12</f>
        <v>差２</v>
      </c>
      <c r="G1694" s="40" t="str">
        <f t="shared" ref="G1694" si="8868">IF(AND($G1692="",$G1693=""),"",$G1692-$G1693)</f>
        <v/>
      </c>
      <c r="H1694" s="41" t="s">
        <v>4</v>
      </c>
      <c r="I1694" s="42" t="str">
        <f t="shared" ref="I1694" si="8869">IF(AND($H1692="",$H1693=""),"",$H1692-$H1693)</f>
        <v/>
      </c>
      <c r="J1694" s="41" t="s">
        <v>5</v>
      </c>
      <c r="K1694" s="42" t="str">
        <f t="shared" ref="K1694" si="8870">IF(AND($J1692="",$J1693=""),"",$J1692-$J1693)</f>
        <v/>
      </c>
      <c r="L1694" s="43" t="s">
        <v>6</v>
      </c>
      <c r="M1694" s="40" t="str">
        <f t="shared" ref="M1694" si="8871">IF(AND($L1692="",$L1693=""),"",$L1692-$L1693)</f>
        <v/>
      </c>
      <c r="N1694" s="92"/>
      <c r="O1694" s="90"/>
      <c r="P1694" s="119"/>
      <c r="Q1694" s="103"/>
      <c r="R1694" s="103"/>
      <c r="S1694" s="112"/>
      <c r="U1694" s="16"/>
      <c r="V1694" s="16"/>
      <c r="W1694" s="16"/>
      <c r="X1694" s="16"/>
    </row>
    <row r="1695" spans="1:24" ht="15" thickTop="1" thickBot="1" x14ac:dyDescent="0.2">
      <c r="A1695" s="108"/>
      <c r="B1695" s="62" t="s">
        <v>18</v>
      </c>
      <c r="C1695" s="63"/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4"/>
      <c r="P1695" s="44" t="str">
        <f t="shared" ref="P1695" si="8872">IF(AND($P1689="",$P1692=""),"",SUM($P1689:$P1692))</f>
        <v/>
      </c>
      <c r="Q1695" s="45" t="str">
        <f t="shared" ref="Q1695" si="8873">IF(AND(Q1689="",Q1692=""),"",SUM(Q1689:Q1692))</f>
        <v/>
      </c>
      <c r="R1695" s="45" t="str">
        <f t="shared" ref="R1695" si="8874">IF(AND($R1689="",$R1692=""),"",SUM($R1689:$R1692))</f>
        <v/>
      </c>
      <c r="S1695" s="46" t="str">
        <f t="shared" ref="S1695" si="8875">IF(AND($P1695="",$Q1695="",$R1695=""),"",SUM($P1695:$R1695))</f>
        <v/>
      </c>
      <c r="T1695" s="52">
        <v>241</v>
      </c>
      <c r="U1695" s="53" t="str">
        <f t="shared" ref="U1695" si="8876">P1695</f>
        <v/>
      </c>
      <c r="V1695" s="53" t="str">
        <f t="shared" ref="V1695" si="8877">Q1695</f>
        <v/>
      </c>
      <c r="W1695" s="53" t="str">
        <f t="shared" ref="W1695" si="8878">R1695</f>
        <v/>
      </c>
      <c r="X1695" s="53" t="str">
        <f t="shared" ref="X1695" si="8879">S1695</f>
        <v/>
      </c>
    </row>
    <row r="1696" spans="1:24" ht="14.25" thickBot="1" x14ac:dyDescent="0.2">
      <c r="A1696" s="106" t="str" cm="1">
        <f t="array" aca="1" ref="A1696" ca="1">IF($B1696="","",IF(ISNUMBER(OFFSET(INDIRECT(ADDRESS(ROW(),COLUMN())),-7,0)),OFFSET(INDIRECT(ADDRESS(ROW(),COLUMN())),-7,0)+1,1))</f>
        <v/>
      </c>
      <c r="B1696" s="65"/>
      <c r="C1696" s="31"/>
      <c r="D1696" s="20" t="s">
        <v>31</v>
      </c>
      <c r="E1696" s="94" t="s">
        <v>30</v>
      </c>
      <c r="F1696" s="21" t="s">
        <v>1</v>
      </c>
      <c r="G1696" s="25"/>
      <c r="H1696" s="99" t="str">
        <f t="shared" ref="H1696" si="8880">IF($G1696="","",IF($E1696=1,ROUNDDOWN($G1696*7.4/1000,0),ROUNDDOWN($G1696*6/1000,0)))</f>
        <v/>
      </c>
      <c r="I1696" s="101"/>
      <c r="J1696" s="99" t="str">
        <f t="shared" ref="J1696" si="8881">IF($G1696="","",ROUNDDOWN($G1696*2/1000,0))</f>
        <v/>
      </c>
      <c r="K1696" s="101"/>
      <c r="L1696" s="99" t="str">
        <f t="shared" ref="L1696" si="8882">IF(G1696="","",ROUNDDOWN($G1696*2/1000,0))</f>
        <v/>
      </c>
      <c r="M1696" s="100"/>
      <c r="N1696" s="91" t="str">
        <f t="shared" ref="N1696" si="8883">IF(AND($C1696="",$C1698=""),"",ABS($C1696-$C1698)+1)</f>
        <v/>
      </c>
      <c r="O1696" s="120" t="str">
        <f t="shared" ref="O1696" si="8884">REPLACE($O$7,1,2,"差１")</f>
        <v>差１</v>
      </c>
      <c r="P1696" s="113" t="str">
        <f t="shared" ref="P1696" si="8885">IF($I1698="","",$I1698*$N1696)</f>
        <v/>
      </c>
      <c r="Q1696" s="102" t="str">
        <f t="shared" ref="Q1696" si="8886">IF($K1698="","",$K1698*$N1696)</f>
        <v/>
      </c>
      <c r="R1696" s="102" t="str">
        <f t="shared" ref="R1696" si="8887">IF($M1698="","",$M1698*$N1696)</f>
        <v/>
      </c>
      <c r="S1696" s="111"/>
      <c r="U1696" s="16"/>
      <c r="V1696" s="16"/>
      <c r="W1696" s="16"/>
      <c r="X1696" s="16"/>
    </row>
    <row r="1697" spans="1:24" ht="14.25" thickBot="1" x14ac:dyDescent="0.2">
      <c r="A1697" s="107"/>
      <c r="B1697" s="65"/>
      <c r="C1697" s="116" t="s">
        <v>11</v>
      </c>
      <c r="D1697" s="117"/>
      <c r="E1697" s="95"/>
      <c r="F1697" s="33" t="s">
        <v>2</v>
      </c>
      <c r="G1697" s="26"/>
      <c r="H1697" s="97" t="str">
        <f t="shared" ref="H1697" si="8888">IF($G1697="","",IF($E1696=1,ROUNDDOWN($G1697*7.4/1000,0),ROUNDDOWN($G1697*6/1000,0)))</f>
        <v/>
      </c>
      <c r="I1697" s="98"/>
      <c r="J1697" s="97" t="str">
        <f t="shared" ref="J1697" si="8889">IF(G1697="","",ROUNDDOWN(G1697*2/1000,0))</f>
        <v/>
      </c>
      <c r="K1697" s="98"/>
      <c r="L1697" s="97" t="str">
        <f t="shared" ref="L1697" si="8890">IF($G1697="","",ROUNDDOWN($G1697*2/1000,0))</f>
        <v/>
      </c>
      <c r="M1697" s="105"/>
      <c r="N1697" s="92"/>
      <c r="O1697" s="120"/>
      <c r="P1697" s="114"/>
      <c r="Q1697" s="103"/>
      <c r="R1697" s="103"/>
      <c r="S1697" s="111"/>
      <c r="U1697" s="16"/>
      <c r="V1697" s="16"/>
      <c r="W1697" s="16"/>
      <c r="X1697" s="16"/>
    </row>
    <row r="1698" spans="1:24" ht="14.25" thickBot="1" x14ac:dyDescent="0.2">
      <c r="A1698" s="107"/>
      <c r="B1698" s="65"/>
      <c r="C1698" s="34"/>
      <c r="D1698" s="22" t="s">
        <v>31</v>
      </c>
      <c r="E1698" s="96"/>
      <c r="F1698" s="23" t="str">
        <f t="shared" ref="F1698" si="8891">$O$9</f>
        <v>差１</v>
      </c>
      <c r="G1698" s="7" t="str">
        <f t="shared" ref="G1698" si="8892">IF(AND($G1696="",$G1697="",""),"",$G1696-$G1697)</f>
        <v/>
      </c>
      <c r="H1698" s="8" t="s">
        <v>4</v>
      </c>
      <c r="I1698" s="9" t="str">
        <f t="shared" ref="I1698" si="8893">IF(AND($H1696="",$H1697=""),"",$H1696-$H1697)</f>
        <v/>
      </c>
      <c r="J1698" s="8" t="s">
        <v>5</v>
      </c>
      <c r="K1698" s="9" t="str">
        <f t="shared" ref="K1698" si="8894">IF(AND($J1696="",$J1697=""),"",$J1696-$J1697)</f>
        <v/>
      </c>
      <c r="L1698" s="10" t="s">
        <v>6</v>
      </c>
      <c r="M1698" s="7" t="str">
        <f t="shared" ref="M1698" si="8895">IF(AND($L1696="",$L1697=""),"",$L1696-$L1697)</f>
        <v/>
      </c>
      <c r="N1698" s="93"/>
      <c r="O1698" s="120"/>
      <c r="P1698" s="115"/>
      <c r="Q1698" s="104"/>
      <c r="R1698" s="104"/>
      <c r="S1698" s="111"/>
      <c r="U1698" s="16"/>
      <c r="V1698" s="16"/>
      <c r="W1698" s="16"/>
      <c r="X1698" s="16"/>
    </row>
    <row r="1699" spans="1:24" ht="14.25" thickBot="1" x14ac:dyDescent="0.2">
      <c r="A1699" s="107"/>
      <c r="B1699" s="66"/>
      <c r="C1699" s="31"/>
      <c r="D1699" s="20" t="s">
        <v>31</v>
      </c>
      <c r="E1699" s="94"/>
      <c r="F1699" s="24" t="s">
        <v>1</v>
      </c>
      <c r="G1699" s="26"/>
      <c r="H1699" s="86" t="str">
        <f t="shared" ref="H1699" si="8896">IF($G1699="","",IF($E1699=1,ROUNDDOWN($G1699*7.4/1000,0),ROUNDDOWN($G1699*6/1000,0)))</f>
        <v/>
      </c>
      <c r="I1699" s="87"/>
      <c r="J1699" s="86" t="str">
        <f t="shared" ref="J1699:J1700" si="8897">IF($G1699="","",ROUNDDOWN($G1699*2/1000,0))</f>
        <v/>
      </c>
      <c r="K1699" s="87"/>
      <c r="L1699" s="86" t="str">
        <f t="shared" ref="L1699:L1700" si="8898">IF($G1699="","",ROUNDDOWN($G1699*2/1000,0))</f>
        <v/>
      </c>
      <c r="M1699" s="88"/>
      <c r="N1699" s="91" t="str">
        <f t="shared" ref="N1699" si="8899">IF(AND($C1699="",$C1701=""),"",ABS($C1699-$C1701)+1)</f>
        <v/>
      </c>
      <c r="O1699" s="89" t="str">
        <f t="shared" ref="O1699" si="8900">REPLACE($O$7,1,2,"差２")</f>
        <v>差２</v>
      </c>
      <c r="P1699" s="118" t="str">
        <f t="shared" ref="P1699" si="8901">IF($I1701="","",$I1701*$N1699)</f>
        <v/>
      </c>
      <c r="Q1699" s="102" t="str">
        <f t="shared" ref="Q1699:R1699" si="8902">IF($G1701="","",$G1701*$N1699)</f>
        <v/>
      </c>
      <c r="R1699" s="102" t="str">
        <f t="shared" si="8902"/>
        <v/>
      </c>
      <c r="S1699" s="111"/>
      <c r="U1699" s="16"/>
      <c r="V1699" s="16"/>
      <c r="W1699" s="16"/>
      <c r="X1699" s="16"/>
    </row>
    <row r="1700" spans="1:24" ht="14.25" thickBot="1" x14ac:dyDescent="0.2">
      <c r="A1700" s="107"/>
      <c r="B1700" s="67"/>
      <c r="C1700" s="116" t="s">
        <v>11</v>
      </c>
      <c r="D1700" s="117"/>
      <c r="E1700" s="95"/>
      <c r="F1700" s="33" t="s">
        <v>2</v>
      </c>
      <c r="G1700" s="26"/>
      <c r="H1700" s="97" t="str">
        <f t="shared" ref="H1700" si="8903">IF($G1699="","",IF($E1699=1,ROUNDDOWN($G1700*7.4/1000,0),ROUNDDOWN($G1700*6/1000,0)))</f>
        <v/>
      </c>
      <c r="I1700" s="98"/>
      <c r="J1700" s="97" t="str">
        <f t="shared" si="8897"/>
        <v/>
      </c>
      <c r="K1700" s="98"/>
      <c r="L1700" s="97" t="str">
        <f t="shared" si="8898"/>
        <v/>
      </c>
      <c r="M1700" s="105"/>
      <c r="N1700" s="92"/>
      <c r="O1700" s="89"/>
      <c r="P1700" s="119"/>
      <c r="Q1700" s="103"/>
      <c r="R1700" s="103"/>
      <c r="S1700" s="111"/>
      <c r="U1700" s="16"/>
      <c r="V1700" s="16"/>
      <c r="W1700" s="16"/>
      <c r="X1700" s="16"/>
    </row>
    <row r="1701" spans="1:24" ht="14.25" thickBot="1" x14ac:dyDescent="0.2">
      <c r="A1701" s="107"/>
      <c r="B1701" s="67"/>
      <c r="C1701" s="37"/>
      <c r="D1701" s="38" t="s">
        <v>31</v>
      </c>
      <c r="E1701" s="96"/>
      <c r="F1701" s="39" t="str">
        <f t="shared" ref="F1701" si="8904">$O$12</f>
        <v>差２</v>
      </c>
      <c r="G1701" s="40" t="str">
        <f t="shared" ref="G1701" si="8905">IF(AND($G1699="",$G1700=""),"",$G1699-$G1700)</f>
        <v/>
      </c>
      <c r="H1701" s="41" t="s">
        <v>4</v>
      </c>
      <c r="I1701" s="42" t="str">
        <f t="shared" ref="I1701" si="8906">IF(AND($H1699="",$H1700=""),"",$H1699-$H1700)</f>
        <v/>
      </c>
      <c r="J1701" s="41" t="s">
        <v>5</v>
      </c>
      <c r="K1701" s="42" t="str">
        <f t="shared" ref="K1701" si="8907">IF(AND($J1699="",$J1700=""),"",$J1699-$J1700)</f>
        <v/>
      </c>
      <c r="L1701" s="43" t="s">
        <v>6</v>
      </c>
      <c r="M1701" s="40" t="str">
        <f t="shared" ref="M1701" si="8908">IF(AND($L1699="",$L1700=""),"",$L1699-$L1700)</f>
        <v/>
      </c>
      <c r="N1701" s="92"/>
      <c r="O1701" s="90"/>
      <c r="P1701" s="119"/>
      <c r="Q1701" s="103"/>
      <c r="R1701" s="103"/>
      <c r="S1701" s="112"/>
      <c r="U1701" s="16"/>
      <c r="V1701" s="16"/>
      <c r="W1701" s="16"/>
      <c r="X1701" s="16"/>
    </row>
    <row r="1702" spans="1:24" ht="15" thickTop="1" thickBot="1" x14ac:dyDescent="0.2">
      <c r="A1702" s="108"/>
      <c r="B1702" s="62" t="s">
        <v>18</v>
      </c>
      <c r="C1702" s="63"/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4"/>
      <c r="P1702" s="44" t="str">
        <f t="shared" ref="P1702" si="8909">IF(AND($P1696="",$P1699=""),"",SUM($P1696:$P1699))</f>
        <v/>
      </c>
      <c r="Q1702" s="45" t="str">
        <f t="shared" ref="Q1702" si="8910">IF(AND(Q1696="",Q1699=""),"",SUM(Q1696:Q1699))</f>
        <v/>
      </c>
      <c r="R1702" s="45" t="str">
        <f t="shared" ref="R1702" si="8911">IF(AND($R1696="",$R1699=""),"",SUM($R1696:$R1699))</f>
        <v/>
      </c>
      <c r="S1702" s="46" t="str">
        <f t="shared" ref="S1702" si="8912">IF(AND($P1702="",$Q1702="",$R1702=""),"",SUM($P1702:$R1702))</f>
        <v/>
      </c>
      <c r="T1702" s="52">
        <v>242</v>
      </c>
      <c r="U1702" s="53" t="str">
        <f t="shared" ref="U1702" si="8913">P1702</f>
        <v/>
      </c>
      <c r="V1702" s="53" t="str">
        <f t="shared" ref="V1702" si="8914">Q1702</f>
        <v/>
      </c>
      <c r="W1702" s="53" t="str">
        <f t="shared" ref="W1702" si="8915">R1702</f>
        <v/>
      </c>
      <c r="X1702" s="53" t="str">
        <f t="shared" ref="X1702" si="8916">S1702</f>
        <v/>
      </c>
    </row>
    <row r="1703" spans="1:24" ht="14.25" thickBot="1" x14ac:dyDescent="0.2">
      <c r="A1703" s="106" t="str" cm="1">
        <f t="array" aca="1" ref="A1703" ca="1">IF($B1703="","",IF(ISNUMBER(OFFSET(INDIRECT(ADDRESS(ROW(),COLUMN())),-7,0)),OFFSET(INDIRECT(ADDRESS(ROW(),COLUMN())),-7,0)+1,1))</f>
        <v/>
      </c>
      <c r="B1703" s="65"/>
      <c r="C1703" s="31"/>
      <c r="D1703" s="20" t="s">
        <v>31</v>
      </c>
      <c r="E1703" s="94" t="s">
        <v>30</v>
      </c>
      <c r="F1703" s="21" t="s">
        <v>1</v>
      </c>
      <c r="G1703" s="25"/>
      <c r="H1703" s="99" t="str">
        <f t="shared" ref="H1703" si="8917">IF($G1703="","",IF($E1703=1,ROUNDDOWN($G1703*7.4/1000,0),ROUNDDOWN($G1703*6/1000,0)))</f>
        <v/>
      </c>
      <c r="I1703" s="101"/>
      <c r="J1703" s="99" t="str">
        <f t="shared" ref="J1703" si="8918">IF($G1703="","",ROUNDDOWN($G1703*2/1000,0))</f>
        <v/>
      </c>
      <c r="K1703" s="101"/>
      <c r="L1703" s="99" t="str">
        <f t="shared" ref="L1703" si="8919">IF(G1703="","",ROUNDDOWN($G1703*2/1000,0))</f>
        <v/>
      </c>
      <c r="M1703" s="100"/>
      <c r="N1703" s="91" t="str">
        <f t="shared" ref="N1703" si="8920">IF(AND($C1703="",$C1705=""),"",ABS($C1703-$C1705)+1)</f>
        <v/>
      </c>
      <c r="O1703" s="120" t="str">
        <f t="shared" ref="O1703" si="8921">REPLACE($O$7,1,2,"差１")</f>
        <v>差１</v>
      </c>
      <c r="P1703" s="113" t="str">
        <f t="shared" ref="P1703" si="8922">IF($I1705="","",$I1705*$N1703)</f>
        <v/>
      </c>
      <c r="Q1703" s="102" t="str">
        <f t="shared" ref="Q1703" si="8923">IF($K1705="","",$K1705*$N1703)</f>
        <v/>
      </c>
      <c r="R1703" s="102" t="str">
        <f t="shared" ref="R1703" si="8924">IF($M1705="","",$M1705*$N1703)</f>
        <v/>
      </c>
      <c r="S1703" s="111"/>
      <c r="U1703" s="16"/>
      <c r="V1703" s="16"/>
      <c r="W1703" s="16"/>
      <c r="X1703" s="16"/>
    </row>
    <row r="1704" spans="1:24" ht="14.25" thickBot="1" x14ac:dyDescent="0.2">
      <c r="A1704" s="107"/>
      <c r="B1704" s="65"/>
      <c r="C1704" s="116" t="s">
        <v>11</v>
      </c>
      <c r="D1704" s="117"/>
      <c r="E1704" s="95"/>
      <c r="F1704" s="33" t="s">
        <v>2</v>
      </c>
      <c r="G1704" s="26"/>
      <c r="H1704" s="97" t="str">
        <f t="shared" ref="H1704" si="8925">IF($G1704="","",IF($E1703=1,ROUNDDOWN($G1704*7.4/1000,0),ROUNDDOWN($G1704*6/1000,0)))</f>
        <v/>
      </c>
      <c r="I1704" s="98"/>
      <c r="J1704" s="97" t="str">
        <f t="shared" ref="J1704" si="8926">IF(G1704="","",ROUNDDOWN(G1704*2/1000,0))</f>
        <v/>
      </c>
      <c r="K1704" s="98"/>
      <c r="L1704" s="97" t="str">
        <f t="shared" ref="L1704" si="8927">IF($G1704="","",ROUNDDOWN($G1704*2/1000,0))</f>
        <v/>
      </c>
      <c r="M1704" s="105"/>
      <c r="N1704" s="92"/>
      <c r="O1704" s="120"/>
      <c r="P1704" s="114"/>
      <c r="Q1704" s="103"/>
      <c r="R1704" s="103"/>
      <c r="S1704" s="111"/>
      <c r="U1704" s="16"/>
      <c r="V1704" s="16"/>
      <c r="W1704" s="16"/>
      <c r="X1704" s="16"/>
    </row>
    <row r="1705" spans="1:24" ht="14.25" thickBot="1" x14ac:dyDescent="0.2">
      <c r="A1705" s="107"/>
      <c r="B1705" s="65"/>
      <c r="C1705" s="34"/>
      <c r="D1705" s="22" t="s">
        <v>31</v>
      </c>
      <c r="E1705" s="96"/>
      <c r="F1705" s="23" t="str">
        <f t="shared" ref="F1705" si="8928">$O$9</f>
        <v>差１</v>
      </c>
      <c r="G1705" s="7" t="str">
        <f t="shared" ref="G1705" si="8929">IF(AND($G1703="",$G1704="",""),"",$G1703-$G1704)</f>
        <v/>
      </c>
      <c r="H1705" s="8" t="s">
        <v>4</v>
      </c>
      <c r="I1705" s="9" t="str">
        <f t="shared" ref="I1705" si="8930">IF(AND($H1703="",$H1704=""),"",$H1703-$H1704)</f>
        <v/>
      </c>
      <c r="J1705" s="8" t="s">
        <v>5</v>
      </c>
      <c r="K1705" s="9" t="str">
        <f t="shared" ref="K1705" si="8931">IF(AND($J1703="",$J1704=""),"",$J1703-$J1704)</f>
        <v/>
      </c>
      <c r="L1705" s="10" t="s">
        <v>6</v>
      </c>
      <c r="M1705" s="7" t="str">
        <f t="shared" ref="M1705" si="8932">IF(AND($L1703="",$L1704=""),"",$L1703-$L1704)</f>
        <v/>
      </c>
      <c r="N1705" s="93"/>
      <c r="O1705" s="120"/>
      <c r="P1705" s="115"/>
      <c r="Q1705" s="104"/>
      <c r="R1705" s="104"/>
      <c r="S1705" s="111"/>
      <c r="U1705" s="16"/>
      <c r="V1705" s="16"/>
      <c r="W1705" s="16"/>
      <c r="X1705" s="16"/>
    </row>
    <row r="1706" spans="1:24" ht="14.25" thickBot="1" x14ac:dyDescent="0.2">
      <c r="A1706" s="107"/>
      <c r="B1706" s="66"/>
      <c r="C1706" s="31"/>
      <c r="D1706" s="20" t="s">
        <v>31</v>
      </c>
      <c r="E1706" s="94"/>
      <c r="F1706" s="24" t="s">
        <v>1</v>
      </c>
      <c r="G1706" s="26"/>
      <c r="H1706" s="86" t="str">
        <f t="shared" ref="H1706" si="8933">IF($G1706="","",IF($E1706=1,ROUNDDOWN($G1706*7.4/1000,0),ROUNDDOWN($G1706*6/1000,0)))</f>
        <v/>
      </c>
      <c r="I1706" s="87"/>
      <c r="J1706" s="86" t="str">
        <f t="shared" ref="J1706:J1707" si="8934">IF($G1706="","",ROUNDDOWN($G1706*2/1000,0))</f>
        <v/>
      </c>
      <c r="K1706" s="87"/>
      <c r="L1706" s="86" t="str">
        <f t="shared" ref="L1706:L1707" si="8935">IF($G1706="","",ROUNDDOWN($G1706*2/1000,0))</f>
        <v/>
      </c>
      <c r="M1706" s="88"/>
      <c r="N1706" s="91" t="str">
        <f t="shared" ref="N1706" si="8936">IF(AND($C1706="",$C1708=""),"",ABS($C1706-$C1708)+1)</f>
        <v/>
      </c>
      <c r="O1706" s="89" t="str">
        <f t="shared" ref="O1706" si="8937">REPLACE($O$7,1,2,"差２")</f>
        <v>差２</v>
      </c>
      <c r="P1706" s="118" t="str">
        <f t="shared" ref="P1706" si="8938">IF($I1708="","",$I1708*$N1706)</f>
        <v/>
      </c>
      <c r="Q1706" s="102" t="str">
        <f t="shared" ref="Q1706:R1706" si="8939">IF($G1708="","",$G1708*$N1706)</f>
        <v/>
      </c>
      <c r="R1706" s="102" t="str">
        <f t="shared" si="8939"/>
        <v/>
      </c>
      <c r="S1706" s="111"/>
      <c r="U1706" s="16"/>
      <c r="V1706" s="16"/>
      <c r="W1706" s="16"/>
      <c r="X1706" s="16"/>
    </row>
    <row r="1707" spans="1:24" ht="14.25" thickBot="1" x14ac:dyDescent="0.2">
      <c r="A1707" s="107"/>
      <c r="B1707" s="67"/>
      <c r="C1707" s="116" t="s">
        <v>11</v>
      </c>
      <c r="D1707" s="117"/>
      <c r="E1707" s="95"/>
      <c r="F1707" s="33" t="s">
        <v>2</v>
      </c>
      <c r="G1707" s="26"/>
      <c r="H1707" s="97" t="str">
        <f t="shared" ref="H1707" si="8940">IF($G1706="","",IF($E1706=1,ROUNDDOWN($G1707*7.4/1000,0),ROUNDDOWN($G1707*6/1000,0)))</f>
        <v/>
      </c>
      <c r="I1707" s="98"/>
      <c r="J1707" s="97" t="str">
        <f t="shared" si="8934"/>
        <v/>
      </c>
      <c r="K1707" s="98"/>
      <c r="L1707" s="97" t="str">
        <f t="shared" si="8935"/>
        <v/>
      </c>
      <c r="M1707" s="105"/>
      <c r="N1707" s="92"/>
      <c r="O1707" s="89"/>
      <c r="P1707" s="119"/>
      <c r="Q1707" s="103"/>
      <c r="R1707" s="103"/>
      <c r="S1707" s="111"/>
      <c r="U1707" s="16"/>
      <c r="V1707" s="16"/>
      <c r="W1707" s="16"/>
      <c r="X1707" s="16"/>
    </row>
    <row r="1708" spans="1:24" ht="14.25" thickBot="1" x14ac:dyDescent="0.2">
      <c r="A1708" s="107"/>
      <c r="B1708" s="67"/>
      <c r="C1708" s="37"/>
      <c r="D1708" s="38" t="s">
        <v>31</v>
      </c>
      <c r="E1708" s="96"/>
      <c r="F1708" s="39" t="str">
        <f t="shared" ref="F1708" si="8941">$O$12</f>
        <v>差２</v>
      </c>
      <c r="G1708" s="40" t="str">
        <f t="shared" ref="G1708" si="8942">IF(AND($G1706="",$G1707=""),"",$G1706-$G1707)</f>
        <v/>
      </c>
      <c r="H1708" s="41" t="s">
        <v>4</v>
      </c>
      <c r="I1708" s="42" t="str">
        <f t="shared" ref="I1708" si="8943">IF(AND($H1706="",$H1707=""),"",$H1706-$H1707)</f>
        <v/>
      </c>
      <c r="J1708" s="41" t="s">
        <v>5</v>
      </c>
      <c r="K1708" s="42" t="str">
        <f t="shared" ref="K1708" si="8944">IF(AND($J1706="",$J1707=""),"",$J1706-$J1707)</f>
        <v/>
      </c>
      <c r="L1708" s="43" t="s">
        <v>6</v>
      </c>
      <c r="M1708" s="40" t="str">
        <f t="shared" ref="M1708" si="8945">IF(AND($L1706="",$L1707=""),"",$L1706-$L1707)</f>
        <v/>
      </c>
      <c r="N1708" s="92"/>
      <c r="O1708" s="90"/>
      <c r="P1708" s="119"/>
      <c r="Q1708" s="103"/>
      <c r="R1708" s="103"/>
      <c r="S1708" s="112"/>
      <c r="U1708" s="16"/>
      <c r="V1708" s="16"/>
      <c r="W1708" s="16"/>
      <c r="X1708" s="16"/>
    </row>
    <row r="1709" spans="1:24" ht="15" thickTop="1" thickBot="1" x14ac:dyDescent="0.2">
      <c r="A1709" s="108"/>
      <c r="B1709" s="62" t="s">
        <v>18</v>
      </c>
      <c r="C1709" s="63"/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4"/>
      <c r="P1709" s="44" t="str">
        <f t="shared" ref="P1709" si="8946">IF(AND($P1703="",$P1706=""),"",SUM($P1703:$P1706))</f>
        <v/>
      </c>
      <c r="Q1709" s="45" t="str">
        <f t="shared" ref="Q1709" si="8947">IF(AND(Q1703="",Q1706=""),"",SUM(Q1703:Q1706))</f>
        <v/>
      </c>
      <c r="R1709" s="45" t="str">
        <f t="shared" ref="R1709" si="8948">IF(AND($R1703="",$R1706=""),"",SUM($R1703:$R1706))</f>
        <v/>
      </c>
      <c r="S1709" s="46" t="str">
        <f t="shared" ref="S1709" si="8949">IF(AND($P1709="",$Q1709="",$R1709=""),"",SUM($P1709:$R1709))</f>
        <v/>
      </c>
      <c r="T1709" s="52">
        <v>243</v>
      </c>
      <c r="U1709" s="53" t="str">
        <f t="shared" ref="U1709" si="8950">P1709</f>
        <v/>
      </c>
      <c r="V1709" s="53" t="str">
        <f t="shared" ref="V1709" si="8951">Q1709</f>
        <v/>
      </c>
      <c r="W1709" s="53" t="str">
        <f t="shared" ref="W1709" si="8952">R1709</f>
        <v/>
      </c>
      <c r="X1709" s="53" t="str">
        <f t="shared" ref="X1709" si="8953">S1709</f>
        <v/>
      </c>
    </row>
    <row r="1710" spans="1:24" ht="14.25" thickBot="1" x14ac:dyDescent="0.2">
      <c r="A1710" s="106" t="str" cm="1">
        <f t="array" aca="1" ref="A1710" ca="1">IF($B1710="","",IF(ISNUMBER(OFFSET(INDIRECT(ADDRESS(ROW(),COLUMN())),-7,0)),OFFSET(INDIRECT(ADDRESS(ROW(),COLUMN())),-7,0)+1,1))</f>
        <v/>
      </c>
      <c r="B1710" s="65"/>
      <c r="C1710" s="31"/>
      <c r="D1710" s="20" t="s">
        <v>31</v>
      </c>
      <c r="E1710" s="94" t="s">
        <v>30</v>
      </c>
      <c r="F1710" s="21" t="s">
        <v>1</v>
      </c>
      <c r="G1710" s="25"/>
      <c r="H1710" s="99" t="str">
        <f t="shared" ref="H1710" si="8954">IF($G1710="","",IF($E1710=1,ROUNDDOWN($G1710*7.4/1000,0),ROUNDDOWN($G1710*6/1000,0)))</f>
        <v/>
      </c>
      <c r="I1710" s="101"/>
      <c r="J1710" s="99" t="str">
        <f t="shared" ref="J1710" si="8955">IF($G1710="","",ROUNDDOWN($G1710*2/1000,0))</f>
        <v/>
      </c>
      <c r="K1710" s="101"/>
      <c r="L1710" s="99" t="str">
        <f t="shared" ref="L1710" si="8956">IF(G1710="","",ROUNDDOWN($G1710*2/1000,0))</f>
        <v/>
      </c>
      <c r="M1710" s="100"/>
      <c r="N1710" s="91" t="str">
        <f t="shared" ref="N1710" si="8957">IF(AND($C1710="",$C1712=""),"",ABS($C1710-$C1712)+1)</f>
        <v/>
      </c>
      <c r="O1710" s="120" t="str">
        <f t="shared" ref="O1710" si="8958">REPLACE($O$7,1,2,"差１")</f>
        <v>差１</v>
      </c>
      <c r="P1710" s="113" t="str">
        <f t="shared" ref="P1710" si="8959">IF($I1712="","",$I1712*$N1710)</f>
        <v/>
      </c>
      <c r="Q1710" s="102" t="str">
        <f t="shared" ref="Q1710" si="8960">IF($K1712="","",$K1712*$N1710)</f>
        <v/>
      </c>
      <c r="R1710" s="102" t="str">
        <f t="shared" ref="R1710" si="8961">IF($M1712="","",$M1712*$N1710)</f>
        <v/>
      </c>
      <c r="S1710" s="111"/>
      <c r="U1710" s="16"/>
      <c r="V1710" s="16"/>
      <c r="W1710" s="16"/>
      <c r="X1710" s="16"/>
    </row>
    <row r="1711" spans="1:24" ht="14.25" thickBot="1" x14ac:dyDescent="0.2">
      <c r="A1711" s="107"/>
      <c r="B1711" s="65"/>
      <c r="C1711" s="116" t="s">
        <v>11</v>
      </c>
      <c r="D1711" s="117"/>
      <c r="E1711" s="95"/>
      <c r="F1711" s="33" t="s">
        <v>2</v>
      </c>
      <c r="G1711" s="26"/>
      <c r="H1711" s="97" t="str">
        <f t="shared" ref="H1711" si="8962">IF($G1711="","",IF($E1710=1,ROUNDDOWN($G1711*7.4/1000,0),ROUNDDOWN($G1711*6/1000,0)))</f>
        <v/>
      </c>
      <c r="I1711" s="98"/>
      <c r="J1711" s="97" t="str">
        <f t="shared" ref="J1711" si="8963">IF(G1711="","",ROUNDDOWN(G1711*2/1000,0))</f>
        <v/>
      </c>
      <c r="K1711" s="98"/>
      <c r="L1711" s="97" t="str">
        <f t="shared" ref="L1711" si="8964">IF($G1711="","",ROUNDDOWN($G1711*2/1000,0))</f>
        <v/>
      </c>
      <c r="M1711" s="105"/>
      <c r="N1711" s="92"/>
      <c r="O1711" s="120"/>
      <c r="P1711" s="114"/>
      <c r="Q1711" s="103"/>
      <c r="R1711" s="103"/>
      <c r="S1711" s="111"/>
      <c r="U1711" s="16"/>
      <c r="V1711" s="16"/>
      <c r="W1711" s="16"/>
      <c r="X1711" s="16"/>
    </row>
    <row r="1712" spans="1:24" ht="14.25" thickBot="1" x14ac:dyDescent="0.2">
      <c r="A1712" s="107"/>
      <c r="B1712" s="65"/>
      <c r="C1712" s="34"/>
      <c r="D1712" s="22" t="s">
        <v>31</v>
      </c>
      <c r="E1712" s="96"/>
      <c r="F1712" s="23" t="str">
        <f t="shared" ref="F1712" si="8965">$O$9</f>
        <v>差１</v>
      </c>
      <c r="G1712" s="7" t="str">
        <f t="shared" ref="G1712" si="8966">IF(AND($G1710="",$G1711="",""),"",$G1710-$G1711)</f>
        <v/>
      </c>
      <c r="H1712" s="8" t="s">
        <v>4</v>
      </c>
      <c r="I1712" s="9" t="str">
        <f t="shared" ref="I1712" si="8967">IF(AND($H1710="",$H1711=""),"",$H1710-$H1711)</f>
        <v/>
      </c>
      <c r="J1712" s="8" t="s">
        <v>5</v>
      </c>
      <c r="K1712" s="9" t="str">
        <f t="shared" ref="K1712" si="8968">IF(AND($J1710="",$J1711=""),"",$J1710-$J1711)</f>
        <v/>
      </c>
      <c r="L1712" s="10" t="s">
        <v>6</v>
      </c>
      <c r="M1712" s="7" t="str">
        <f t="shared" ref="M1712" si="8969">IF(AND($L1710="",$L1711=""),"",$L1710-$L1711)</f>
        <v/>
      </c>
      <c r="N1712" s="93"/>
      <c r="O1712" s="120"/>
      <c r="P1712" s="115"/>
      <c r="Q1712" s="104"/>
      <c r="R1712" s="104"/>
      <c r="S1712" s="111"/>
      <c r="U1712" s="16"/>
      <c r="V1712" s="16"/>
      <c r="W1712" s="16"/>
      <c r="X1712" s="16"/>
    </row>
    <row r="1713" spans="1:24" ht="14.25" thickBot="1" x14ac:dyDescent="0.2">
      <c r="A1713" s="107"/>
      <c r="B1713" s="66"/>
      <c r="C1713" s="31"/>
      <c r="D1713" s="20" t="s">
        <v>31</v>
      </c>
      <c r="E1713" s="94"/>
      <c r="F1713" s="24" t="s">
        <v>1</v>
      </c>
      <c r="G1713" s="26"/>
      <c r="H1713" s="86" t="str">
        <f t="shared" ref="H1713" si="8970">IF($G1713="","",IF($E1713=1,ROUNDDOWN($G1713*7.4/1000,0),ROUNDDOWN($G1713*6/1000,0)))</f>
        <v/>
      </c>
      <c r="I1713" s="87"/>
      <c r="J1713" s="86" t="str">
        <f t="shared" ref="J1713:J1714" si="8971">IF($G1713="","",ROUNDDOWN($G1713*2/1000,0))</f>
        <v/>
      </c>
      <c r="K1713" s="87"/>
      <c r="L1713" s="86" t="str">
        <f t="shared" ref="L1713:L1714" si="8972">IF($G1713="","",ROUNDDOWN($G1713*2/1000,0))</f>
        <v/>
      </c>
      <c r="M1713" s="88"/>
      <c r="N1713" s="91" t="str">
        <f t="shared" ref="N1713" si="8973">IF(AND($C1713="",$C1715=""),"",ABS($C1713-$C1715)+1)</f>
        <v/>
      </c>
      <c r="O1713" s="89" t="str">
        <f t="shared" ref="O1713" si="8974">REPLACE($O$7,1,2,"差２")</f>
        <v>差２</v>
      </c>
      <c r="P1713" s="118" t="str">
        <f t="shared" ref="P1713" si="8975">IF($I1715="","",$I1715*$N1713)</f>
        <v/>
      </c>
      <c r="Q1713" s="102" t="str">
        <f t="shared" ref="Q1713:R1713" si="8976">IF($G1715="","",$G1715*$N1713)</f>
        <v/>
      </c>
      <c r="R1713" s="102" t="str">
        <f t="shared" si="8976"/>
        <v/>
      </c>
      <c r="S1713" s="111"/>
      <c r="U1713" s="16"/>
      <c r="V1713" s="16"/>
      <c r="W1713" s="16"/>
      <c r="X1713" s="16"/>
    </row>
    <row r="1714" spans="1:24" ht="14.25" thickBot="1" x14ac:dyDescent="0.2">
      <c r="A1714" s="107"/>
      <c r="B1714" s="67"/>
      <c r="C1714" s="116" t="s">
        <v>11</v>
      </c>
      <c r="D1714" s="117"/>
      <c r="E1714" s="95"/>
      <c r="F1714" s="33" t="s">
        <v>2</v>
      </c>
      <c r="G1714" s="26"/>
      <c r="H1714" s="97" t="str">
        <f t="shared" ref="H1714" si="8977">IF($G1713="","",IF($E1713=1,ROUNDDOWN($G1714*7.4/1000,0),ROUNDDOWN($G1714*6/1000,0)))</f>
        <v/>
      </c>
      <c r="I1714" s="98"/>
      <c r="J1714" s="97" t="str">
        <f t="shared" si="8971"/>
        <v/>
      </c>
      <c r="K1714" s="98"/>
      <c r="L1714" s="97" t="str">
        <f t="shared" si="8972"/>
        <v/>
      </c>
      <c r="M1714" s="105"/>
      <c r="N1714" s="92"/>
      <c r="O1714" s="89"/>
      <c r="P1714" s="119"/>
      <c r="Q1714" s="103"/>
      <c r="R1714" s="103"/>
      <c r="S1714" s="111"/>
      <c r="U1714" s="16"/>
      <c r="V1714" s="16"/>
      <c r="W1714" s="16"/>
      <c r="X1714" s="16"/>
    </row>
    <row r="1715" spans="1:24" ht="14.25" thickBot="1" x14ac:dyDescent="0.2">
      <c r="A1715" s="107"/>
      <c r="B1715" s="67"/>
      <c r="C1715" s="37"/>
      <c r="D1715" s="38" t="s">
        <v>31</v>
      </c>
      <c r="E1715" s="96"/>
      <c r="F1715" s="39" t="str">
        <f t="shared" ref="F1715" si="8978">$O$12</f>
        <v>差２</v>
      </c>
      <c r="G1715" s="40" t="str">
        <f t="shared" ref="G1715" si="8979">IF(AND($G1713="",$G1714=""),"",$G1713-$G1714)</f>
        <v/>
      </c>
      <c r="H1715" s="41" t="s">
        <v>4</v>
      </c>
      <c r="I1715" s="42" t="str">
        <f t="shared" ref="I1715" si="8980">IF(AND($H1713="",$H1714=""),"",$H1713-$H1714)</f>
        <v/>
      </c>
      <c r="J1715" s="41" t="s">
        <v>5</v>
      </c>
      <c r="K1715" s="42" t="str">
        <f t="shared" ref="K1715" si="8981">IF(AND($J1713="",$J1714=""),"",$J1713-$J1714)</f>
        <v/>
      </c>
      <c r="L1715" s="43" t="s">
        <v>6</v>
      </c>
      <c r="M1715" s="40" t="str">
        <f t="shared" ref="M1715" si="8982">IF(AND($L1713="",$L1714=""),"",$L1713-$L1714)</f>
        <v/>
      </c>
      <c r="N1715" s="92"/>
      <c r="O1715" s="90"/>
      <c r="P1715" s="119"/>
      <c r="Q1715" s="103"/>
      <c r="R1715" s="103"/>
      <c r="S1715" s="112"/>
      <c r="U1715" s="16"/>
      <c r="V1715" s="16"/>
      <c r="W1715" s="16"/>
      <c r="X1715" s="16"/>
    </row>
    <row r="1716" spans="1:24" ht="15" thickTop="1" thickBot="1" x14ac:dyDescent="0.2">
      <c r="A1716" s="108"/>
      <c r="B1716" s="62" t="s">
        <v>18</v>
      </c>
      <c r="C1716" s="63"/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4"/>
      <c r="P1716" s="44" t="str">
        <f t="shared" ref="P1716" si="8983">IF(AND($P1710="",$P1713=""),"",SUM($P1710:$P1713))</f>
        <v/>
      </c>
      <c r="Q1716" s="45" t="str">
        <f t="shared" ref="Q1716" si="8984">IF(AND(Q1710="",Q1713=""),"",SUM(Q1710:Q1713))</f>
        <v/>
      </c>
      <c r="R1716" s="45" t="str">
        <f t="shared" ref="R1716" si="8985">IF(AND($R1710="",$R1713=""),"",SUM($R1710:$R1713))</f>
        <v/>
      </c>
      <c r="S1716" s="46" t="str">
        <f t="shared" ref="S1716" si="8986">IF(AND($P1716="",$Q1716="",$R1716=""),"",SUM($P1716:$R1716))</f>
        <v/>
      </c>
      <c r="T1716" s="52">
        <v>244</v>
      </c>
      <c r="U1716" s="53" t="str">
        <f t="shared" ref="U1716" si="8987">P1716</f>
        <v/>
      </c>
      <c r="V1716" s="53" t="str">
        <f t="shared" ref="V1716" si="8988">Q1716</f>
        <v/>
      </c>
      <c r="W1716" s="53" t="str">
        <f t="shared" ref="W1716" si="8989">R1716</f>
        <v/>
      </c>
      <c r="X1716" s="53" t="str">
        <f t="shared" ref="X1716" si="8990">S1716</f>
        <v/>
      </c>
    </row>
    <row r="1717" spans="1:24" ht="14.25" thickBot="1" x14ac:dyDescent="0.2">
      <c r="A1717" s="106" t="str" cm="1">
        <f t="array" aca="1" ref="A1717" ca="1">IF($B1717="","",IF(ISNUMBER(OFFSET(INDIRECT(ADDRESS(ROW(),COLUMN())),-7,0)),OFFSET(INDIRECT(ADDRESS(ROW(),COLUMN())),-7,0)+1,1))</f>
        <v/>
      </c>
      <c r="B1717" s="65"/>
      <c r="C1717" s="31"/>
      <c r="D1717" s="20" t="s">
        <v>31</v>
      </c>
      <c r="E1717" s="94" t="s">
        <v>30</v>
      </c>
      <c r="F1717" s="21" t="s">
        <v>1</v>
      </c>
      <c r="G1717" s="25"/>
      <c r="H1717" s="99" t="str">
        <f t="shared" ref="H1717" si="8991">IF($G1717="","",IF($E1717=1,ROUNDDOWN($G1717*7.4/1000,0),ROUNDDOWN($G1717*6/1000,0)))</f>
        <v/>
      </c>
      <c r="I1717" s="101"/>
      <c r="J1717" s="99" t="str">
        <f t="shared" ref="J1717" si="8992">IF($G1717="","",ROUNDDOWN($G1717*2/1000,0))</f>
        <v/>
      </c>
      <c r="K1717" s="101"/>
      <c r="L1717" s="99" t="str">
        <f t="shared" ref="L1717" si="8993">IF(G1717="","",ROUNDDOWN($G1717*2/1000,0))</f>
        <v/>
      </c>
      <c r="M1717" s="100"/>
      <c r="N1717" s="91" t="str">
        <f t="shared" ref="N1717" si="8994">IF(AND($C1717="",$C1719=""),"",ABS($C1717-$C1719)+1)</f>
        <v/>
      </c>
      <c r="O1717" s="120" t="str">
        <f t="shared" ref="O1717" si="8995">REPLACE($O$7,1,2,"差１")</f>
        <v>差１</v>
      </c>
      <c r="P1717" s="113" t="str">
        <f t="shared" ref="P1717" si="8996">IF($I1719="","",$I1719*$N1717)</f>
        <v/>
      </c>
      <c r="Q1717" s="102" t="str">
        <f t="shared" ref="Q1717" si="8997">IF($K1719="","",$K1719*$N1717)</f>
        <v/>
      </c>
      <c r="R1717" s="102" t="str">
        <f t="shared" ref="R1717" si="8998">IF($M1719="","",$M1719*$N1717)</f>
        <v/>
      </c>
      <c r="S1717" s="111"/>
      <c r="U1717" s="16"/>
      <c r="V1717" s="16"/>
      <c r="W1717" s="16"/>
      <c r="X1717" s="16"/>
    </row>
    <row r="1718" spans="1:24" ht="14.25" thickBot="1" x14ac:dyDescent="0.2">
      <c r="A1718" s="107"/>
      <c r="B1718" s="65"/>
      <c r="C1718" s="116" t="s">
        <v>11</v>
      </c>
      <c r="D1718" s="117"/>
      <c r="E1718" s="95"/>
      <c r="F1718" s="33" t="s">
        <v>2</v>
      </c>
      <c r="G1718" s="26"/>
      <c r="H1718" s="97" t="str">
        <f t="shared" ref="H1718" si="8999">IF($G1718="","",IF($E1717=1,ROUNDDOWN($G1718*7.4/1000,0),ROUNDDOWN($G1718*6/1000,0)))</f>
        <v/>
      </c>
      <c r="I1718" s="98"/>
      <c r="J1718" s="97" t="str">
        <f t="shared" ref="J1718" si="9000">IF(G1718="","",ROUNDDOWN(G1718*2/1000,0))</f>
        <v/>
      </c>
      <c r="K1718" s="98"/>
      <c r="L1718" s="97" t="str">
        <f t="shared" ref="L1718" si="9001">IF($G1718="","",ROUNDDOWN($G1718*2/1000,0))</f>
        <v/>
      </c>
      <c r="M1718" s="105"/>
      <c r="N1718" s="92"/>
      <c r="O1718" s="120"/>
      <c r="P1718" s="114"/>
      <c r="Q1718" s="103"/>
      <c r="R1718" s="103"/>
      <c r="S1718" s="111"/>
      <c r="U1718" s="16"/>
      <c r="V1718" s="16"/>
      <c r="W1718" s="16"/>
      <c r="X1718" s="16"/>
    </row>
    <row r="1719" spans="1:24" ht="14.25" thickBot="1" x14ac:dyDescent="0.2">
      <c r="A1719" s="107"/>
      <c r="B1719" s="65"/>
      <c r="C1719" s="34"/>
      <c r="D1719" s="22" t="s">
        <v>31</v>
      </c>
      <c r="E1719" s="96"/>
      <c r="F1719" s="23" t="str">
        <f t="shared" ref="F1719" si="9002">$O$9</f>
        <v>差１</v>
      </c>
      <c r="G1719" s="7" t="str">
        <f t="shared" ref="G1719" si="9003">IF(AND($G1717="",$G1718="",""),"",$G1717-$G1718)</f>
        <v/>
      </c>
      <c r="H1719" s="8" t="s">
        <v>4</v>
      </c>
      <c r="I1719" s="9" t="str">
        <f t="shared" ref="I1719" si="9004">IF(AND($H1717="",$H1718=""),"",$H1717-$H1718)</f>
        <v/>
      </c>
      <c r="J1719" s="8" t="s">
        <v>5</v>
      </c>
      <c r="K1719" s="9" t="str">
        <f t="shared" ref="K1719" si="9005">IF(AND($J1717="",$J1718=""),"",$J1717-$J1718)</f>
        <v/>
      </c>
      <c r="L1719" s="10" t="s">
        <v>6</v>
      </c>
      <c r="M1719" s="7" t="str">
        <f t="shared" ref="M1719" si="9006">IF(AND($L1717="",$L1718=""),"",$L1717-$L1718)</f>
        <v/>
      </c>
      <c r="N1719" s="93"/>
      <c r="O1719" s="120"/>
      <c r="P1719" s="115"/>
      <c r="Q1719" s="104"/>
      <c r="R1719" s="104"/>
      <c r="S1719" s="111"/>
      <c r="U1719" s="16"/>
      <c r="V1719" s="16"/>
      <c r="W1719" s="16"/>
      <c r="X1719" s="16"/>
    </row>
    <row r="1720" spans="1:24" ht="14.25" thickBot="1" x14ac:dyDescent="0.2">
      <c r="A1720" s="107"/>
      <c r="B1720" s="66"/>
      <c r="C1720" s="31"/>
      <c r="D1720" s="20" t="s">
        <v>31</v>
      </c>
      <c r="E1720" s="94"/>
      <c r="F1720" s="24" t="s">
        <v>1</v>
      </c>
      <c r="G1720" s="26"/>
      <c r="H1720" s="86" t="str">
        <f t="shared" ref="H1720" si="9007">IF($G1720="","",IF($E1720=1,ROUNDDOWN($G1720*7.4/1000,0),ROUNDDOWN($G1720*6/1000,0)))</f>
        <v/>
      </c>
      <c r="I1720" s="87"/>
      <c r="J1720" s="86" t="str">
        <f t="shared" ref="J1720:J1721" si="9008">IF($G1720="","",ROUNDDOWN($G1720*2/1000,0))</f>
        <v/>
      </c>
      <c r="K1720" s="87"/>
      <c r="L1720" s="86" t="str">
        <f t="shared" ref="L1720:L1721" si="9009">IF($G1720="","",ROUNDDOWN($G1720*2/1000,0))</f>
        <v/>
      </c>
      <c r="M1720" s="88"/>
      <c r="N1720" s="91" t="str">
        <f t="shared" ref="N1720" si="9010">IF(AND($C1720="",$C1722=""),"",ABS($C1720-$C1722)+1)</f>
        <v/>
      </c>
      <c r="O1720" s="89" t="str">
        <f t="shared" ref="O1720" si="9011">REPLACE($O$7,1,2,"差２")</f>
        <v>差２</v>
      </c>
      <c r="P1720" s="118" t="str">
        <f t="shared" ref="P1720" si="9012">IF($I1722="","",$I1722*$N1720)</f>
        <v/>
      </c>
      <c r="Q1720" s="102" t="str">
        <f t="shared" ref="Q1720:R1720" si="9013">IF($G1722="","",$G1722*$N1720)</f>
        <v/>
      </c>
      <c r="R1720" s="102" t="str">
        <f t="shared" si="9013"/>
        <v/>
      </c>
      <c r="S1720" s="111"/>
      <c r="U1720" s="16"/>
      <c r="V1720" s="16"/>
      <c r="W1720" s="16"/>
      <c r="X1720" s="16"/>
    </row>
    <row r="1721" spans="1:24" ht="14.25" thickBot="1" x14ac:dyDescent="0.2">
      <c r="A1721" s="107"/>
      <c r="B1721" s="67"/>
      <c r="C1721" s="116" t="s">
        <v>11</v>
      </c>
      <c r="D1721" s="117"/>
      <c r="E1721" s="95"/>
      <c r="F1721" s="33" t="s">
        <v>2</v>
      </c>
      <c r="G1721" s="26"/>
      <c r="H1721" s="97" t="str">
        <f t="shared" ref="H1721" si="9014">IF($G1720="","",IF($E1720=1,ROUNDDOWN($G1721*7.4/1000,0),ROUNDDOWN($G1721*6/1000,0)))</f>
        <v/>
      </c>
      <c r="I1721" s="98"/>
      <c r="J1721" s="97" t="str">
        <f t="shared" si="9008"/>
        <v/>
      </c>
      <c r="K1721" s="98"/>
      <c r="L1721" s="97" t="str">
        <f t="shared" si="9009"/>
        <v/>
      </c>
      <c r="M1721" s="105"/>
      <c r="N1721" s="92"/>
      <c r="O1721" s="89"/>
      <c r="P1721" s="119"/>
      <c r="Q1721" s="103"/>
      <c r="R1721" s="103"/>
      <c r="S1721" s="111"/>
      <c r="U1721" s="16"/>
      <c r="V1721" s="16"/>
      <c r="W1721" s="16"/>
      <c r="X1721" s="16"/>
    </row>
    <row r="1722" spans="1:24" ht="14.25" thickBot="1" x14ac:dyDescent="0.2">
      <c r="A1722" s="107"/>
      <c r="B1722" s="67"/>
      <c r="C1722" s="37"/>
      <c r="D1722" s="38" t="s">
        <v>31</v>
      </c>
      <c r="E1722" s="96"/>
      <c r="F1722" s="39" t="str">
        <f t="shared" ref="F1722" si="9015">$O$12</f>
        <v>差２</v>
      </c>
      <c r="G1722" s="40" t="str">
        <f t="shared" ref="G1722" si="9016">IF(AND($G1720="",$G1721=""),"",$G1720-$G1721)</f>
        <v/>
      </c>
      <c r="H1722" s="41" t="s">
        <v>4</v>
      </c>
      <c r="I1722" s="42" t="str">
        <f t="shared" ref="I1722" si="9017">IF(AND($H1720="",$H1721=""),"",$H1720-$H1721)</f>
        <v/>
      </c>
      <c r="J1722" s="41" t="s">
        <v>5</v>
      </c>
      <c r="K1722" s="42" t="str">
        <f t="shared" ref="K1722" si="9018">IF(AND($J1720="",$J1721=""),"",$J1720-$J1721)</f>
        <v/>
      </c>
      <c r="L1722" s="43" t="s">
        <v>6</v>
      </c>
      <c r="M1722" s="40" t="str">
        <f t="shared" ref="M1722" si="9019">IF(AND($L1720="",$L1721=""),"",$L1720-$L1721)</f>
        <v/>
      </c>
      <c r="N1722" s="92"/>
      <c r="O1722" s="90"/>
      <c r="P1722" s="119"/>
      <c r="Q1722" s="103"/>
      <c r="R1722" s="103"/>
      <c r="S1722" s="112"/>
      <c r="U1722" s="16"/>
      <c r="V1722" s="16"/>
      <c r="W1722" s="16"/>
      <c r="X1722" s="16"/>
    </row>
    <row r="1723" spans="1:24" ht="15" thickTop="1" thickBot="1" x14ac:dyDescent="0.2">
      <c r="A1723" s="108"/>
      <c r="B1723" s="62" t="s">
        <v>18</v>
      </c>
      <c r="C1723" s="63"/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4"/>
      <c r="P1723" s="44" t="str">
        <f t="shared" ref="P1723" si="9020">IF(AND($P1717="",$P1720=""),"",SUM($P1717:$P1720))</f>
        <v/>
      </c>
      <c r="Q1723" s="45" t="str">
        <f t="shared" ref="Q1723" si="9021">IF(AND(Q1717="",Q1720=""),"",SUM(Q1717:Q1720))</f>
        <v/>
      </c>
      <c r="R1723" s="45" t="str">
        <f t="shared" ref="R1723" si="9022">IF(AND($R1717="",$R1720=""),"",SUM($R1717:$R1720))</f>
        <v/>
      </c>
      <c r="S1723" s="46" t="str">
        <f t="shared" ref="S1723" si="9023">IF(AND($P1723="",$Q1723="",$R1723=""),"",SUM($P1723:$R1723))</f>
        <v/>
      </c>
      <c r="T1723" s="52">
        <v>245</v>
      </c>
      <c r="U1723" s="53" t="str">
        <f t="shared" ref="U1723" si="9024">P1723</f>
        <v/>
      </c>
      <c r="V1723" s="53" t="str">
        <f t="shared" ref="V1723" si="9025">Q1723</f>
        <v/>
      </c>
      <c r="W1723" s="53" t="str">
        <f t="shared" ref="W1723" si="9026">R1723</f>
        <v/>
      </c>
      <c r="X1723" s="53" t="str">
        <f t="shared" ref="X1723" si="9027">S1723</f>
        <v/>
      </c>
    </row>
    <row r="1724" spans="1:24" ht="14.25" thickBot="1" x14ac:dyDescent="0.2">
      <c r="A1724" s="106" t="str" cm="1">
        <f t="array" aca="1" ref="A1724" ca="1">IF($B1724="","",IF(ISNUMBER(OFFSET(INDIRECT(ADDRESS(ROW(),COLUMN())),-7,0)),OFFSET(INDIRECT(ADDRESS(ROW(),COLUMN())),-7,0)+1,1))</f>
        <v/>
      </c>
      <c r="B1724" s="65"/>
      <c r="C1724" s="31"/>
      <c r="D1724" s="20" t="s">
        <v>31</v>
      </c>
      <c r="E1724" s="94" t="s">
        <v>30</v>
      </c>
      <c r="F1724" s="21" t="s">
        <v>1</v>
      </c>
      <c r="G1724" s="25"/>
      <c r="H1724" s="99" t="str">
        <f t="shared" ref="H1724" si="9028">IF($G1724="","",IF($E1724=1,ROUNDDOWN($G1724*7.4/1000,0),ROUNDDOWN($G1724*6/1000,0)))</f>
        <v/>
      </c>
      <c r="I1724" s="101"/>
      <c r="J1724" s="99" t="str">
        <f t="shared" ref="J1724" si="9029">IF($G1724="","",ROUNDDOWN($G1724*2/1000,0))</f>
        <v/>
      </c>
      <c r="K1724" s="101"/>
      <c r="L1724" s="99" t="str">
        <f t="shared" ref="L1724" si="9030">IF(G1724="","",ROUNDDOWN($G1724*2/1000,0))</f>
        <v/>
      </c>
      <c r="M1724" s="100"/>
      <c r="N1724" s="91" t="str">
        <f t="shared" ref="N1724" si="9031">IF(AND($C1724="",$C1726=""),"",ABS($C1724-$C1726)+1)</f>
        <v/>
      </c>
      <c r="O1724" s="120" t="str">
        <f t="shared" ref="O1724" si="9032">REPLACE($O$7,1,2,"差１")</f>
        <v>差１</v>
      </c>
      <c r="P1724" s="113" t="str">
        <f t="shared" ref="P1724" si="9033">IF($I1726="","",$I1726*$N1724)</f>
        <v/>
      </c>
      <c r="Q1724" s="102" t="str">
        <f t="shared" ref="Q1724" si="9034">IF($K1726="","",$K1726*$N1724)</f>
        <v/>
      </c>
      <c r="R1724" s="102" t="str">
        <f t="shared" ref="R1724" si="9035">IF($M1726="","",$M1726*$N1724)</f>
        <v/>
      </c>
      <c r="S1724" s="111"/>
      <c r="U1724" s="16"/>
      <c r="V1724" s="16"/>
      <c r="W1724" s="16"/>
      <c r="X1724" s="16"/>
    </row>
    <row r="1725" spans="1:24" ht="14.25" thickBot="1" x14ac:dyDescent="0.2">
      <c r="A1725" s="107"/>
      <c r="B1725" s="65"/>
      <c r="C1725" s="116" t="s">
        <v>11</v>
      </c>
      <c r="D1725" s="117"/>
      <c r="E1725" s="95"/>
      <c r="F1725" s="33" t="s">
        <v>2</v>
      </c>
      <c r="G1725" s="26"/>
      <c r="H1725" s="97" t="str">
        <f t="shared" ref="H1725" si="9036">IF($G1725="","",IF($E1724=1,ROUNDDOWN($G1725*7.4/1000,0),ROUNDDOWN($G1725*6/1000,0)))</f>
        <v/>
      </c>
      <c r="I1725" s="98"/>
      <c r="J1725" s="97" t="str">
        <f t="shared" ref="J1725" si="9037">IF(G1725="","",ROUNDDOWN(G1725*2/1000,0))</f>
        <v/>
      </c>
      <c r="K1725" s="98"/>
      <c r="L1725" s="97" t="str">
        <f t="shared" ref="L1725" si="9038">IF($G1725="","",ROUNDDOWN($G1725*2/1000,0))</f>
        <v/>
      </c>
      <c r="M1725" s="105"/>
      <c r="N1725" s="92"/>
      <c r="O1725" s="120"/>
      <c r="P1725" s="114"/>
      <c r="Q1725" s="103"/>
      <c r="R1725" s="103"/>
      <c r="S1725" s="111"/>
      <c r="U1725" s="16"/>
      <c r="V1725" s="16"/>
      <c r="W1725" s="16"/>
      <c r="X1725" s="16"/>
    </row>
    <row r="1726" spans="1:24" ht="14.25" thickBot="1" x14ac:dyDescent="0.2">
      <c r="A1726" s="107"/>
      <c r="B1726" s="65"/>
      <c r="C1726" s="34"/>
      <c r="D1726" s="22" t="s">
        <v>31</v>
      </c>
      <c r="E1726" s="96"/>
      <c r="F1726" s="23" t="str">
        <f t="shared" ref="F1726" si="9039">$O$9</f>
        <v>差１</v>
      </c>
      <c r="G1726" s="7" t="str">
        <f t="shared" ref="G1726" si="9040">IF(AND($G1724="",$G1725="",""),"",$G1724-$G1725)</f>
        <v/>
      </c>
      <c r="H1726" s="8" t="s">
        <v>4</v>
      </c>
      <c r="I1726" s="9" t="str">
        <f t="shared" ref="I1726" si="9041">IF(AND($H1724="",$H1725=""),"",$H1724-$H1725)</f>
        <v/>
      </c>
      <c r="J1726" s="8" t="s">
        <v>5</v>
      </c>
      <c r="K1726" s="9" t="str">
        <f t="shared" ref="K1726" si="9042">IF(AND($J1724="",$J1725=""),"",$J1724-$J1725)</f>
        <v/>
      </c>
      <c r="L1726" s="10" t="s">
        <v>6</v>
      </c>
      <c r="M1726" s="7" t="str">
        <f t="shared" ref="M1726" si="9043">IF(AND($L1724="",$L1725=""),"",$L1724-$L1725)</f>
        <v/>
      </c>
      <c r="N1726" s="93"/>
      <c r="O1726" s="120"/>
      <c r="P1726" s="115"/>
      <c r="Q1726" s="104"/>
      <c r="R1726" s="104"/>
      <c r="S1726" s="111"/>
      <c r="U1726" s="16"/>
      <c r="V1726" s="16"/>
      <c r="W1726" s="16"/>
      <c r="X1726" s="16"/>
    </row>
    <row r="1727" spans="1:24" ht="14.25" thickBot="1" x14ac:dyDescent="0.2">
      <c r="A1727" s="107"/>
      <c r="B1727" s="66"/>
      <c r="C1727" s="31"/>
      <c r="D1727" s="20" t="s">
        <v>31</v>
      </c>
      <c r="E1727" s="94"/>
      <c r="F1727" s="24" t="s">
        <v>1</v>
      </c>
      <c r="G1727" s="26"/>
      <c r="H1727" s="86" t="str">
        <f t="shared" ref="H1727" si="9044">IF($G1727="","",IF($E1727=1,ROUNDDOWN($G1727*7.4/1000,0),ROUNDDOWN($G1727*6/1000,0)))</f>
        <v/>
      </c>
      <c r="I1727" s="87"/>
      <c r="J1727" s="86" t="str">
        <f t="shared" ref="J1727:J1728" si="9045">IF($G1727="","",ROUNDDOWN($G1727*2/1000,0))</f>
        <v/>
      </c>
      <c r="K1727" s="87"/>
      <c r="L1727" s="86" t="str">
        <f t="shared" ref="L1727:L1728" si="9046">IF($G1727="","",ROUNDDOWN($G1727*2/1000,0))</f>
        <v/>
      </c>
      <c r="M1727" s="88"/>
      <c r="N1727" s="91" t="str">
        <f t="shared" ref="N1727" si="9047">IF(AND($C1727="",$C1729=""),"",ABS($C1727-$C1729)+1)</f>
        <v/>
      </c>
      <c r="O1727" s="89" t="str">
        <f t="shared" ref="O1727" si="9048">REPLACE($O$7,1,2,"差２")</f>
        <v>差２</v>
      </c>
      <c r="P1727" s="118" t="str">
        <f t="shared" ref="P1727" si="9049">IF($I1729="","",$I1729*$N1727)</f>
        <v/>
      </c>
      <c r="Q1727" s="102" t="str">
        <f t="shared" ref="Q1727:R1727" si="9050">IF($G1729="","",$G1729*$N1727)</f>
        <v/>
      </c>
      <c r="R1727" s="102" t="str">
        <f t="shared" si="9050"/>
        <v/>
      </c>
      <c r="S1727" s="111"/>
      <c r="U1727" s="16"/>
      <c r="V1727" s="16"/>
      <c r="W1727" s="16"/>
      <c r="X1727" s="16"/>
    </row>
    <row r="1728" spans="1:24" ht="14.25" thickBot="1" x14ac:dyDescent="0.2">
      <c r="A1728" s="107"/>
      <c r="B1728" s="67"/>
      <c r="C1728" s="116" t="s">
        <v>11</v>
      </c>
      <c r="D1728" s="117"/>
      <c r="E1728" s="95"/>
      <c r="F1728" s="33" t="s">
        <v>2</v>
      </c>
      <c r="G1728" s="26"/>
      <c r="H1728" s="97" t="str">
        <f t="shared" ref="H1728" si="9051">IF($G1727="","",IF($E1727=1,ROUNDDOWN($G1728*7.4/1000,0),ROUNDDOWN($G1728*6/1000,0)))</f>
        <v/>
      </c>
      <c r="I1728" s="98"/>
      <c r="J1728" s="97" t="str">
        <f t="shared" si="9045"/>
        <v/>
      </c>
      <c r="K1728" s="98"/>
      <c r="L1728" s="97" t="str">
        <f t="shared" si="9046"/>
        <v/>
      </c>
      <c r="M1728" s="105"/>
      <c r="N1728" s="92"/>
      <c r="O1728" s="89"/>
      <c r="P1728" s="119"/>
      <c r="Q1728" s="103"/>
      <c r="R1728" s="103"/>
      <c r="S1728" s="111"/>
      <c r="U1728" s="16"/>
      <c r="V1728" s="16"/>
      <c r="W1728" s="16"/>
      <c r="X1728" s="16"/>
    </row>
    <row r="1729" spans="1:24" ht="14.25" thickBot="1" x14ac:dyDescent="0.2">
      <c r="A1729" s="107"/>
      <c r="B1729" s="67"/>
      <c r="C1729" s="37"/>
      <c r="D1729" s="38" t="s">
        <v>31</v>
      </c>
      <c r="E1729" s="96"/>
      <c r="F1729" s="39" t="str">
        <f t="shared" ref="F1729" si="9052">$O$12</f>
        <v>差２</v>
      </c>
      <c r="G1729" s="40" t="str">
        <f t="shared" ref="G1729" si="9053">IF(AND($G1727="",$G1728=""),"",$G1727-$G1728)</f>
        <v/>
      </c>
      <c r="H1729" s="41" t="s">
        <v>4</v>
      </c>
      <c r="I1729" s="42" t="str">
        <f t="shared" ref="I1729" si="9054">IF(AND($H1727="",$H1728=""),"",$H1727-$H1728)</f>
        <v/>
      </c>
      <c r="J1729" s="41" t="s">
        <v>5</v>
      </c>
      <c r="K1729" s="42" t="str">
        <f t="shared" ref="K1729" si="9055">IF(AND($J1727="",$J1728=""),"",$J1727-$J1728)</f>
        <v/>
      </c>
      <c r="L1729" s="43" t="s">
        <v>6</v>
      </c>
      <c r="M1729" s="40" t="str">
        <f t="shared" ref="M1729" si="9056">IF(AND($L1727="",$L1728=""),"",$L1727-$L1728)</f>
        <v/>
      </c>
      <c r="N1729" s="92"/>
      <c r="O1729" s="90"/>
      <c r="P1729" s="119"/>
      <c r="Q1729" s="103"/>
      <c r="R1729" s="103"/>
      <c r="S1729" s="112"/>
      <c r="U1729" s="16"/>
      <c r="V1729" s="16"/>
      <c r="W1729" s="16"/>
      <c r="X1729" s="16"/>
    </row>
    <row r="1730" spans="1:24" ht="15" thickTop="1" thickBot="1" x14ac:dyDescent="0.2">
      <c r="A1730" s="108"/>
      <c r="B1730" s="62" t="s">
        <v>18</v>
      </c>
      <c r="C1730" s="63"/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4"/>
      <c r="P1730" s="44" t="str">
        <f t="shared" ref="P1730" si="9057">IF(AND($P1724="",$P1727=""),"",SUM($P1724:$P1727))</f>
        <v/>
      </c>
      <c r="Q1730" s="45" t="str">
        <f t="shared" ref="Q1730" si="9058">IF(AND(Q1724="",Q1727=""),"",SUM(Q1724:Q1727))</f>
        <v/>
      </c>
      <c r="R1730" s="45" t="str">
        <f t="shared" ref="R1730" si="9059">IF(AND($R1724="",$R1727=""),"",SUM($R1724:$R1727))</f>
        <v/>
      </c>
      <c r="S1730" s="46" t="str">
        <f t="shared" ref="S1730" si="9060">IF(AND($P1730="",$Q1730="",$R1730=""),"",SUM($P1730:$R1730))</f>
        <v/>
      </c>
      <c r="T1730" s="52">
        <v>246</v>
      </c>
      <c r="U1730" s="53" t="str">
        <f t="shared" ref="U1730" si="9061">P1730</f>
        <v/>
      </c>
      <c r="V1730" s="53" t="str">
        <f t="shared" ref="V1730" si="9062">Q1730</f>
        <v/>
      </c>
      <c r="W1730" s="53" t="str">
        <f t="shared" ref="W1730" si="9063">R1730</f>
        <v/>
      </c>
      <c r="X1730" s="53" t="str">
        <f t="shared" ref="X1730" si="9064">S1730</f>
        <v/>
      </c>
    </row>
    <row r="1731" spans="1:24" ht="14.25" thickBot="1" x14ac:dyDescent="0.2">
      <c r="A1731" s="106" t="str" cm="1">
        <f t="array" aca="1" ref="A1731" ca="1">IF($B1731="","",IF(ISNUMBER(OFFSET(INDIRECT(ADDRESS(ROW(),COLUMN())),-7,0)),OFFSET(INDIRECT(ADDRESS(ROW(),COLUMN())),-7,0)+1,1))</f>
        <v/>
      </c>
      <c r="B1731" s="65"/>
      <c r="C1731" s="31"/>
      <c r="D1731" s="20" t="s">
        <v>31</v>
      </c>
      <c r="E1731" s="94" t="s">
        <v>30</v>
      </c>
      <c r="F1731" s="21" t="s">
        <v>1</v>
      </c>
      <c r="G1731" s="25"/>
      <c r="H1731" s="99" t="str">
        <f t="shared" ref="H1731" si="9065">IF($G1731="","",IF($E1731=1,ROUNDDOWN($G1731*7.4/1000,0),ROUNDDOWN($G1731*6/1000,0)))</f>
        <v/>
      </c>
      <c r="I1731" s="101"/>
      <c r="J1731" s="99" t="str">
        <f t="shared" ref="J1731" si="9066">IF($G1731="","",ROUNDDOWN($G1731*2/1000,0))</f>
        <v/>
      </c>
      <c r="K1731" s="101"/>
      <c r="L1731" s="99" t="str">
        <f t="shared" ref="L1731" si="9067">IF(G1731="","",ROUNDDOWN($G1731*2/1000,0))</f>
        <v/>
      </c>
      <c r="M1731" s="100"/>
      <c r="N1731" s="91" t="str">
        <f t="shared" ref="N1731" si="9068">IF(AND($C1731="",$C1733=""),"",ABS($C1731-$C1733)+1)</f>
        <v/>
      </c>
      <c r="O1731" s="120" t="str">
        <f t="shared" ref="O1731" si="9069">REPLACE($O$7,1,2,"差１")</f>
        <v>差１</v>
      </c>
      <c r="P1731" s="113" t="str">
        <f t="shared" ref="P1731" si="9070">IF($I1733="","",$I1733*$N1731)</f>
        <v/>
      </c>
      <c r="Q1731" s="102" t="str">
        <f t="shared" ref="Q1731" si="9071">IF($K1733="","",$K1733*$N1731)</f>
        <v/>
      </c>
      <c r="R1731" s="102" t="str">
        <f t="shared" ref="R1731" si="9072">IF($M1733="","",$M1733*$N1731)</f>
        <v/>
      </c>
      <c r="S1731" s="111"/>
      <c r="U1731" s="16"/>
      <c r="V1731" s="16"/>
      <c r="W1731" s="16"/>
      <c r="X1731" s="16"/>
    </row>
    <row r="1732" spans="1:24" ht="14.25" thickBot="1" x14ac:dyDescent="0.2">
      <c r="A1732" s="107"/>
      <c r="B1732" s="65"/>
      <c r="C1732" s="116" t="s">
        <v>11</v>
      </c>
      <c r="D1732" s="117"/>
      <c r="E1732" s="95"/>
      <c r="F1732" s="33" t="s">
        <v>2</v>
      </c>
      <c r="G1732" s="26"/>
      <c r="H1732" s="97" t="str">
        <f t="shared" ref="H1732" si="9073">IF($G1732="","",IF($E1731=1,ROUNDDOWN($G1732*7.4/1000,0),ROUNDDOWN($G1732*6/1000,0)))</f>
        <v/>
      </c>
      <c r="I1732" s="98"/>
      <c r="J1732" s="97" t="str">
        <f t="shared" ref="J1732" si="9074">IF(G1732="","",ROUNDDOWN(G1732*2/1000,0))</f>
        <v/>
      </c>
      <c r="K1732" s="98"/>
      <c r="L1732" s="97" t="str">
        <f t="shared" ref="L1732" si="9075">IF($G1732="","",ROUNDDOWN($G1732*2/1000,0))</f>
        <v/>
      </c>
      <c r="M1732" s="105"/>
      <c r="N1732" s="92"/>
      <c r="O1732" s="120"/>
      <c r="P1732" s="114"/>
      <c r="Q1732" s="103"/>
      <c r="R1732" s="103"/>
      <c r="S1732" s="111"/>
      <c r="U1732" s="16"/>
      <c r="V1732" s="16"/>
      <c r="W1732" s="16"/>
      <c r="X1732" s="16"/>
    </row>
    <row r="1733" spans="1:24" ht="14.25" thickBot="1" x14ac:dyDescent="0.2">
      <c r="A1733" s="107"/>
      <c r="B1733" s="65"/>
      <c r="C1733" s="34"/>
      <c r="D1733" s="22" t="s">
        <v>31</v>
      </c>
      <c r="E1733" s="96"/>
      <c r="F1733" s="23" t="str">
        <f t="shared" ref="F1733" si="9076">$O$9</f>
        <v>差１</v>
      </c>
      <c r="G1733" s="7" t="str">
        <f t="shared" ref="G1733" si="9077">IF(AND($G1731="",$G1732="",""),"",$G1731-$G1732)</f>
        <v/>
      </c>
      <c r="H1733" s="8" t="s">
        <v>4</v>
      </c>
      <c r="I1733" s="9" t="str">
        <f t="shared" ref="I1733" si="9078">IF(AND($H1731="",$H1732=""),"",$H1731-$H1732)</f>
        <v/>
      </c>
      <c r="J1733" s="8" t="s">
        <v>5</v>
      </c>
      <c r="K1733" s="9" t="str">
        <f t="shared" ref="K1733" si="9079">IF(AND($J1731="",$J1732=""),"",$J1731-$J1732)</f>
        <v/>
      </c>
      <c r="L1733" s="10" t="s">
        <v>6</v>
      </c>
      <c r="M1733" s="7" t="str">
        <f t="shared" ref="M1733" si="9080">IF(AND($L1731="",$L1732=""),"",$L1731-$L1732)</f>
        <v/>
      </c>
      <c r="N1733" s="93"/>
      <c r="O1733" s="120"/>
      <c r="P1733" s="115"/>
      <c r="Q1733" s="104"/>
      <c r="R1733" s="104"/>
      <c r="S1733" s="111"/>
      <c r="U1733" s="16"/>
      <c r="V1733" s="16"/>
      <c r="W1733" s="16"/>
      <c r="X1733" s="16"/>
    </row>
    <row r="1734" spans="1:24" ht="14.25" thickBot="1" x14ac:dyDescent="0.2">
      <c r="A1734" s="107"/>
      <c r="B1734" s="66"/>
      <c r="C1734" s="31"/>
      <c r="D1734" s="20" t="s">
        <v>31</v>
      </c>
      <c r="E1734" s="94"/>
      <c r="F1734" s="24" t="s">
        <v>1</v>
      </c>
      <c r="G1734" s="26"/>
      <c r="H1734" s="86" t="str">
        <f t="shared" ref="H1734" si="9081">IF($G1734="","",IF($E1734=1,ROUNDDOWN($G1734*7.4/1000,0),ROUNDDOWN($G1734*6/1000,0)))</f>
        <v/>
      </c>
      <c r="I1734" s="87"/>
      <c r="J1734" s="86" t="str">
        <f t="shared" ref="J1734:J1735" si="9082">IF($G1734="","",ROUNDDOWN($G1734*2/1000,0))</f>
        <v/>
      </c>
      <c r="K1734" s="87"/>
      <c r="L1734" s="86" t="str">
        <f t="shared" ref="L1734:L1735" si="9083">IF($G1734="","",ROUNDDOWN($G1734*2/1000,0))</f>
        <v/>
      </c>
      <c r="M1734" s="88"/>
      <c r="N1734" s="91" t="str">
        <f t="shared" ref="N1734" si="9084">IF(AND($C1734="",$C1736=""),"",ABS($C1734-$C1736)+1)</f>
        <v/>
      </c>
      <c r="O1734" s="89" t="str">
        <f t="shared" ref="O1734" si="9085">REPLACE($O$7,1,2,"差２")</f>
        <v>差２</v>
      </c>
      <c r="P1734" s="118" t="str">
        <f t="shared" ref="P1734" si="9086">IF($I1736="","",$I1736*$N1734)</f>
        <v/>
      </c>
      <c r="Q1734" s="102" t="str">
        <f t="shared" ref="Q1734:R1734" si="9087">IF($G1736="","",$G1736*$N1734)</f>
        <v/>
      </c>
      <c r="R1734" s="102" t="str">
        <f t="shared" si="9087"/>
        <v/>
      </c>
      <c r="S1734" s="111"/>
      <c r="U1734" s="16"/>
      <c r="V1734" s="16"/>
      <c r="W1734" s="16"/>
      <c r="X1734" s="16"/>
    </row>
    <row r="1735" spans="1:24" ht="14.25" thickBot="1" x14ac:dyDescent="0.2">
      <c r="A1735" s="107"/>
      <c r="B1735" s="67"/>
      <c r="C1735" s="116" t="s">
        <v>11</v>
      </c>
      <c r="D1735" s="117"/>
      <c r="E1735" s="95"/>
      <c r="F1735" s="33" t="s">
        <v>2</v>
      </c>
      <c r="G1735" s="26"/>
      <c r="H1735" s="97" t="str">
        <f t="shared" ref="H1735" si="9088">IF($G1734="","",IF($E1734=1,ROUNDDOWN($G1735*7.4/1000,0),ROUNDDOWN($G1735*6/1000,0)))</f>
        <v/>
      </c>
      <c r="I1735" s="98"/>
      <c r="J1735" s="97" t="str">
        <f t="shared" si="9082"/>
        <v/>
      </c>
      <c r="K1735" s="98"/>
      <c r="L1735" s="97" t="str">
        <f t="shared" si="9083"/>
        <v/>
      </c>
      <c r="M1735" s="105"/>
      <c r="N1735" s="92"/>
      <c r="O1735" s="89"/>
      <c r="P1735" s="119"/>
      <c r="Q1735" s="103"/>
      <c r="R1735" s="103"/>
      <c r="S1735" s="111"/>
      <c r="U1735" s="16"/>
      <c r="V1735" s="16"/>
      <c r="W1735" s="16"/>
      <c r="X1735" s="16"/>
    </row>
    <row r="1736" spans="1:24" ht="14.25" thickBot="1" x14ac:dyDescent="0.2">
      <c r="A1736" s="107"/>
      <c r="B1736" s="67"/>
      <c r="C1736" s="37"/>
      <c r="D1736" s="38" t="s">
        <v>31</v>
      </c>
      <c r="E1736" s="96"/>
      <c r="F1736" s="39" t="str">
        <f t="shared" ref="F1736" si="9089">$O$12</f>
        <v>差２</v>
      </c>
      <c r="G1736" s="40" t="str">
        <f t="shared" ref="G1736" si="9090">IF(AND($G1734="",$G1735=""),"",$G1734-$G1735)</f>
        <v/>
      </c>
      <c r="H1736" s="41" t="s">
        <v>4</v>
      </c>
      <c r="I1736" s="42" t="str">
        <f t="shared" ref="I1736" si="9091">IF(AND($H1734="",$H1735=""),"",$H1734-$H1735)</f>
        <v/>
      </c>
      <c r="J1736" s="41" t="s">
        <v>5</v>
      </c>
      <c r="K1736" s="42" t="str">
        <f t="shared" ref="K1736" si="9092">IF(AND($J1734="",$J1735=""),"",$J1734-$J1735)</f>
        <v/>
      </c>
      <c r="L1736" s="43" t="s">
        <v>6</v>
      </c>
      <c r="M1736" s="40" t="str">
        <f t="shared" ref="M1736" si="9093">IF(AND($L1734="",$L1735=""),"",$L1734-$L1735)</f>
        <v/>
      </c>
      <c r="N1736" s="92"/>
      <c r="O1736" s="90"/>
      <c r="P1736" s="119"/>
      <c r="Q1736" s="103"/>
      <c r="R1736" s="103"/>
      <c r="S1736" s="112"/>
      <c r="U1736" s="16"/>
      <c r="V1736" s="16"/>
      <c r="W1736" s="16"/>
      <c r="X1736" s="16"/>
    </row>
    <row r="1737" spans="1:24" ht="15" thickTop="1" thickBot="1" x14ac:dyDescent="0.2">
      <c r="A1737" s="108"/>
      <c r="B1737" s="62" t="s">
        <v>18</v>
      </c>
      <c r="C1737" s="63"/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4"/>
      <c r="P1737" s="44" t="str">
        <f t="shared" ref="P1737" si="9094">IF(AND($P1731="",$P1734=""),"",SUM($P1731:$P1734))</f>
        <v/>
      </c>
      <c r="Q1737" s="45" t="str">
        <f t="shared" ref="Q1737" si="9095">IF(AND(Q1731="",Q1734=""),"",SUM(Q1731:Q1734))</f>
        <v/>
      </c>
      <c r="R1737" s="45" t="str">
        <f t="shared" ref="R1737" si="9096">IF(AND($R1731="",$R1734=""),"",SUM($R1731:$R1734))</f>
        <v/>
      </c>
      <c r="S1737" s="46" t="str">
        <f t="shared" ref="S1737" si="9097">IF(AND($P1737="",$Q1737="",$R1737=""),"",SUM($P1737:$R1737))</f>
        <v/>
      </c>
      <c r="T1737" s="52">
        <v>247</v>
      </c>
      <c r="U1737" s="53" t="str">
        <f t="shared" ref="U1737" si="9098">P1737</f>
        <v/>
      </c>
      <c r="V1737" s="53" t="str">
        <f t="shared" ref="V1737" si="9099">Q1737</f>
        <v/>
      </c>
      <c r="W1737" s="53" t="str">
        <f t="shared" ref="W1737" si="9100">R1737</f>
        <v/>
      </c>
      <c r="X1737" s="53" t="str">
        <f t="shared" ref="X1737" si="9101">S1737</f>
        <v/>
      </c>
    </row>
    <row r="1738" spans="1:24" ht="14.25" thickBot="1" x14ac:dyDescent="0.2">
      <c r="A1738" s="106" t="str" cm="1">
        <f t="array" aca="1" ref="A1738" ca="1">IF($B1738="","",IF(ISNUMBER(OFFSET(INDIRECT(ADDRESS(ROW(),COLUMN())),-7,0)),OFFSET(INDIRECT(ADDRESS(ROW(),COLUMN())),-7,0)+1,1))</f>
        <v/>
      </c>
      <c r="B1738" s="65"/>
      <c r="C1738" s="31"/>
      <c r="D1738" s="20" t="s">
        <v>31</v>
      </c>
      <c r="E1738" s="94" t="s">
        <v>30</v>
      </c>
      <c r="F1738" s="21" t="s">
        <v>1</v>
      </c>
      <c r="G1738" s="25"/>
      <c r="H1738" s="99" t="str">
        <f t="shared" ref="H1738" si="9102">IF($G1738="","",IF($E1738=1,ROUNDDOWN($G1738*7.4/1000,0),ROUNDDOWN($G1738*6/1000,0)))</f>
        <v/>
      </c>
      <c r="I1738" s="101"/>
      <c r="J1738" s="99" t="str">
        <f t="shared" ref="J1738" si="9103">IF($G1738="","",ROUNDDOWN($G1738*2/1000,0))</f>
        <v/>
      </c>
      <c r="K1738" s="101"/>
      <c r="L1738" s="99" t="str">
        <f t="shared" ref="L1738" si="9104">IF(G1738="","",ROUNDDOWN($G1738*2/1000,0))</f>
        <v/>
      </c>
      <c r="M1738" s="100"/>
      <c r="N1738" s="91" t="str">
        <f t="shared" ref="N1738" si="9105">IF(AND($C1738="",$C1740=""),"",ABS($C1738-$C1740)+1)</f>
        <v/>
      </c>
      <c r="O1738" s="120" t="str">
        <f t="shared" ref="O1738" si="9106">REPLACE($O$7,1,2,"差１")</f>
        <v>差１</v>
      </c>
      <c r="P1738" s="113" t="str">
        <f t="shared" ref="P1738" si="9107">IF($I1740="","",$I1740*$N1738)</f>
        <v/>
      </c>
      <c r="Q1738" s="102" t="str">
        <f t="shared" ref="Q1738" si="9108">IF($K1740="","",$K1740*$N1738)</f>
        <v/>
      </c>
      <c r="R1738" s="102" t="str">
        <f t="shared" ref="R1738" si="9109">IF($M1740="","",$M1740*$N1738)</f>
        <v/>
      </c>
      <c r="S1738" s="111"/>
      <c r="U1738" s="16"/>
      <c r="V1738" s="16"/>
      <c r="W1738" s="16"/>
      <c r="X1738" s="16"/>
    </row>
    <row r="1739" spans="1:24" ht="14.25" thickBot="1" x14ac:dyDescent="0.2">
      <c r="A1739" s="107"/>
      <c r="B1739" s="65"/>
      <c r="C1739" s="116" t="s">
        <v>11</v>
      </c>
      <c r="D1739" s="117"/>
      <c r="E1739" s="95"/>
      <c r="F1739" s="33" t="s">
        <v>2</v>
      </c>
      <c r="G1739" s="26"/>
      <c r="H1739" s="97" t="str">
        <f t="shared" ref="H1739" si="9110">IF($G1739="","",IF($E1738=1,ROUNDDOWN($G1739*7.4/1000,0),ROUNDDOWN($G1739*6/1000,0)))</f>
        <v/>
      </c>
      <c r="I1739" s="98"/>
      <c r="J1739" s="97" t="str">
        <f t="shared" ref="J1739" si="9111">IF(G1739="","",ROUNDDOWN(G1739*2/1000,0))</f>
        <v/>
      </c>
      <c r="K1739" s="98"/>
      <c r="L1739" s="97" t="str">
        <f t="shared" ref="L1739" si="9112">IF($G1739="","",ROUNDDOWN($G1739*2/1000,0))</f>
        <v/>
      </c>
      <c r="M1739" s="105"/>
      <c r="N1739" s="92"/>
      <c r="O1739" s="120"/>
      <c r="P1739" s="114"/>
      <c r="Q1739" s="103"/>
      <c r="R1739" s="103"/>
      <c r="S1739" s="111"/>
      <c r="U1739" s="16"/>
      <c r="V1739" s="16"/>
      <c r="W1739" s="16"/>
      <c r="X1739" s="16"/>
    </row>
    <row r="1740" spans="1:24" ht="14.25" thickBot="1" x14ac:dyDescent="0.2">
      <c r="A1740" s="107"/>
      <c r="B1740" s="65"/>
      <c r="C1740" s="34"/>
      <c r="D1740" s="22" t="s">
        <v>31</v>
      </c>
      <c r="E1740" s="96"/>
      <c r="F1740" s="23" t="str">
        <f t="shared" ref="F1740" si="9113">$O$9</f>
        <v>差１</v>
      </c>
      <c r="G1740" s="7" t="str">
        <f t="shared" ref="G1740" si="9114">IF(AND($G1738="",$G1739="",""),"",$G1738-$G1739)</f>
        <v/>
      </c>
      <c r="H1740" s="8" t="s">
        <v>4</v>
      </c>
      <c r="I1740" s="9" t="str">
        <f t="shared" ref="I1740" si="9115">IF(AND($H1738="",$H1739=""),"",$H1738-$H1739)</f>
        <v/>
      </c>
      <c r="J1740" s="8" t="s">
        <v>5</v>
      </c>
      <c r="K1740" s="9" t="str">
        <f t="shared" ref="K1740" si="9116">IF(AND($J1738="",$J1739=""),"",$J1738-$J1739)</f>
        <v/>
      </c>
      <c r="L1740" s="10" t="s">
        <v>6</v>
      </c>
      <c r="M1740" s="7" t="str">
        <f t="shared" ref="M1740" si="9117">IF(AND($L1738="",$L1739=""),"",$L1738-$L1739)</f>
        <v/>
      </c>
      <c r="N1740" s="93"/>
      <c r="O1740" s="120"/>
      <c r="P1740" s="115"/>
      <c r="Q1740" s="104"/>
      <c r="R1740" s="104"/>
      <c r="S1740" s="111"/>
      <c r="U1740" s="16"/>
      <c r="V1740" s="16"/>
      <c r="W1740" s="16"/>
      <c r="X1740" s="16"/>
    </row>
    <row r="1741" spans="1:24" ht="14.25" thickBot="1" x14ac:dyDescent="0.2">
      <c r="A1741" s="107"/>
      <c r="B1741" s="66"/>
      <c r="C1741" s="31"/>
      <c r="D1741" s="20" t="s">
        <v>31</v>
      </c>
      <c r="E1741" s="94"/>
      <c r="F1741" s="24" t="s">
        <v>1</v>
      </c>
      <c r="G1741" s="26"/>
      <c r="H1741" s="86" t="str">
        <f t="shared" ref="H1741" si="9118">IF($G1741="","",IF($E1741=1,ROUNDDOWN($G1741*7.4/1000,0),ROUNDDOWN($G1741*6/1000,0)))</f>
        <v/>
      </c>
      <c r="I1741" s="87"/>
      <c r="J1741" s="86" t="str">
        <f t="shared" ref="J1741:J1742" si="9119">IF($G1741="","",ROUNDDOWN($G1741*2/1000,0))</f>
        <v/>
      </c>
      <c r="K1741" s="87"/>
      <c r="L1741" s="86" t="str">
        <f t="shared" ref="L1741:L1742" si="9120">IF($G1741="","",ROUNDDOWN($G1741*2/1000,0))</f>
        <v/>
      </c>
      <c r="M1741" s="88"/>
      <c r="N1741" s="91" t="str">
        <f t="shared" ref="N1741" si="9121">IF(AND($C1741="",$C1743=""),"",ABS($C1741-$C1743)+1)</f>
        <v/>
      </c>
      <c r="O1741" s="89" t="str">
        <f t="shared" ref="O1741" si="9122">REPLACE($O$7,1,2,"差２")</f>
        <v>差２</v>
      </c>
      <c r="P1741" s="118" t="str">
        <f t="shared" ref="P1741" si="9123">IF($I1743="","",$I1743*$N1741)</f>
        <v/>
      </c>
      <c r="Q1741" s="102" t="str">
        <f t="shared" ref="Q1741:R1741" si="9124">IF($G1743="","",$G1743*$N1741)</f>
        <v/>
      </c>
      <c r="R1741" s="102" t="str">
        <f t="shared" si="9124"/>
        <v/>
      </c>
      <c r="S1741" s="111"/>
      <c r="U1741" s="16"/>
      <c r="V1741" s="16"/>
      <c r="W1741" s="16"/>
      <c r="X1741" s="16"/>
    </row>
    <row r="1742" spans="1:24" ht="14.25" thickBot="1" x14ac:dyDescent="0.2">
      <c r="A1742" s="107"/>
      <c r="B1742" s="67"/>
      <c r="C1742" s="116" t="s">
        <v>11</v>
      </c>
      <c r="D1742" s="117"/>
      <c r="E1742" s="95"/>
      <c r="F1742" s="33" t="s">
        <v>2</v>
      </c>
      <c r="G1742" s="26"/>
      <c r="H1742" s="97" t="str">
        <f t="shared" ref="H1742" si="9125">IF($G1741="","",IF($E1741=1,ROUNDDOWN($G1742*7.4/1000,0),ROUNDDOWN($G1742*6/1000,0)))</f>
        <v/>
      </c>
      <c r="I1742" s="98"/>
      <c r="J1742" s="97" t="str">
        <f t="shared" si="9119"/>
        <v/>
      </c>
      <c r="K1742" s="98"/>
      <c r="L1742" s="97" t="str">
        <f t="shared" si="9120"/>
        <v/>
      </c>
      <c r="M1742" s="105"/>
      <c r="N1742" s="92"/>
      <c r="O1742" s="89"/>
      <c r="P1742" s="119"/>
      <c r="Q1742" s="103"/>
      <c r="R1742" s="103"/>
      <c r="S1742" s="111"/>
      <c r="U1742" s="16"/>
      <c r="V1742" s="16"/>
      <c r="W1742" s="16"/>
      <c r="X1742" s="16"/>
    </row>
    <row r="1743" spans="1:24" ht="14.25" thickBot="1" x14ac:dyDescent="0.2">
      <c r="A1743" s="107"/>
      <c r="B1743" s="67"/>
      <c r="C1743" s="37"/>
      <c r="D1743" s="38" t="s">
        <v>31</v>
      </c>
      <c r="E1743" s="96"/>
      <c r="F1743" s="39" t="str">
        <f t="shared" ref="F1743" si="9126">$O$12</f>
        <v>差２</v>
      </c>
      <c r="G1743" s="40" t="str">
        <f t="shared" ref="G1743" si="9127">IF(AND($G1741="",$G1742=""),"",$G1741-$G1742)</f>
        <v/>
      </c>
      <c r="H1743" s="41" t="s">
        <v>4</v>
      </c>
      <c r="I1743" s="42" t="str">
        <f t="shared" ref="I1743" si="9128">IF(AND($H1741="",$H1742=""),"",$H1741-$H1742)</f>
        <v/>
      </c>
      <c r="J1743" s="41" t="s">
        <v>5</v>
      </c>
      <c r="K1743" s="42" t="str">
        <f t="shared" ref="K1743" si="9129">IF(AND($J1741="",$J1742=""),"",$J1741-$J1742)</f>
        <v/>
      </c>
      <c r="L1743" s="43" t="s">
        <v>6</v>
      </c>
      <c r="M1743" s="40" t="str">
        <f t="shared" ref="M1743" si="9130">IF(AND($L1741="",$L1742=""),"",$L1741-$L1742)</f>
        <v/>
      </c>
      <c r="N1743" s="92"/>
      <c r="O1743" s="90"/>
      <c r="P1743" s="119"/>
      <c r="Q1743" s="103"/>
      <c r="R1743" s="103"/>
      <c r="S1743" s="112"/>
      <c r="U1743" s="16"/>
      <c r="V1743" s="16"/>
      <c r="W1743" s="16"/>
      <c r="X1743" s="16"/>
    </row>
    <row r="1744" spans="1:24" ht="15" thickTop="1" thickBot="1" x14ac:dyDescent="0.2">
      <c r="A1744" s="108"/>
      <c r="B1744" s="62" t="s">
        <v>18</v>
      </c>
      <c r="C1744" s="63"/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4"/>
      <c r="P1744" s="44" t="str">
        <f t="shared" ref="P1744" si="9131">IF(AND($P1738="",$P1741=""),"",SUM($P1738:$P1741))</f>
        <v/>
      </c>
      <c r="Q1744" s="45" t="str">
        <f t="shared" ref="Q1744" si="9132">IF(AND(Q1738="",Q1741=""),"",SUM(Q1738:Q1741))</f>
        <v/>
      </c>
      <c r="R1744" s="45" t="str">
        <f t="shared" ref="R1744" si="9133">IF(AND($R1738="",$R1741=""),"",SUM($R1738:$R1741))</f>
        <v/>
      </c>
      <c r="S1744" s="46" t="str">
        <f t="shared" ref="S1744" si="9134">IF(AND($P1744="",$Q1744="",$R1744=""),"",SUM($P1744:$R1744))</f>
        <v/>
      </c>
      <c r="T1744" s="52">
        <v>248</v>
      </c>
      <c r="U1744" s="53" t="str">
        <f t="shared" ref="U1744" si="9135">P1744</f>
        <v/>
      </c>
      <c r="V1744" s="53" t="str">
        <f t="shared" ref="V1744" si="9136">Q1744</f>
        <v/>
      </c>
      <c r="W1744" s="53" t="str">
        <f t="shared" ref="W1744" si="9137">R1744</f>
        <v/>
      </c>
      <c r="X1744" s="53" t="str">
        <f t="shared" ref="X1744" si="9138">S1744</f>
        <v/>
      </c>
    </row>
    <row r="1745" spans="1:24" ht="14.25" thickBot="1" x14ac:dyDescent="0.2">
      <c r="A1745" s="106" t="str" cm="1">
        <f t="array" aca="1" ref="A1745" ca="1">IF($B1745="","",IF(ISNUMBER(OFFSET(INDIRECT(ADDRESS(ROW(),COLUMN())),-7,0)),OFFSET(INDIRECT(ADDRESS(ROW(),COLUMN())),-7,0)+1,1))</f>
        <v/>
      </c>
      <c r="B1745" s="65"/>
      <c r="C1745" s="31"/>
      <c r="D1745" s="20" t="s">
        <v>31</v>
      </c>
      <c r="E1745" s="94" t="s">
        <v>30</v>
      </c>
      <c r="F1745" s="21" t="s">
        <v>1</v>
      </c>
      <c r="G1745" s="25"/>
      <c r="H1745" s="99" t="str">
        <f t="shared" ref="H1745" si="9139">IF($G1745="","",IF($E1745=1,ROUNDDOWN($G1745*7.4/1000,0),ROUNDDOWN($G1745*6/1000,0)))</f>
        <v/>
      </c>
      <c r="I1745" s="101"/>
      <c r="J1745" s="99" t="str">
        <f t="shared" ref="J1745" si="9140">IF($G1745="","",ROUNDDOWN($G1745*2/1000,0))</f>
        <v/>
      </c>
      <c r="K1745" s="101"/>
      <c r="L1745" s="99" t="str">
        <f t="shared" ref="L1745" si="9141">IF(G1745="","",ROUNDDOWN($G1745*2/1000,0))</f>
        <v/>
      </c>
      <c r="M1745" s="100"/>
      <c r="N1745" s="91" t="str">
        <f t="shared" ref="N1745" si="9142">IF(AND($C1745="",$C1747=""),"",ABS($C1745-$C1747)+1)</f>
        <v/>
      </c>
      <c r="O1745" s="120" t="str">
        <f t="shared" ref="O1745" si="9143">REPLACE($O$7,1,2,"差１")</f>
        <v>差１</v>
      </c>
      <c r="P1745" s="113" t="str">
        <f t="shared" ref="P1745" si="9144">IF($I1747="","",$I1747*$N1745)</f>
        <v/>
      </c>
      <c r="Q1745" s="102" t="str">
        <f t="shared" ref="Q1745" si="9145">IF($K1747="","",$K1747*$N1745)</f>
        <v/>
      </c>
      <c r="R1745" s="102" t="str">
        <f t="shared" ref="R1745" si="9146">IF($M1747="","",$M1747*$N1745)</f>
        <v/>
      </c>
      <c r="S1745" s="111"/>
      <c r="U1745" s="16"/>
      <c r="V1745" s="16"/>
      <c r="W1745" s="16"/>
      <c r="X1745" s="16"/>
    </row>
    <row r="1746" spans="1:24" ht="14.25" thickBot="1" x14ac:dyDescent="0.2">
      <c r="A1746" s="107"/>
      <c r="B1746" s="65"/>
      <c r="C1746" s="116" t="s">
        <v>11</v>
      </c>
      <c r="D1746" s="117"/>
      <c r="E1746" s="95"/>
      <c r="F1746" s="33" t="s">
        <v>2</v>
      </c>
      <c r="G1746" s="26"/>
      <c r="H1746" s="97" t="str">
        <f t="shared" ref="H1746" si="9147">IF($G1746="","",IF($E1745=1,ROUNDDOWN($G1746*7.4/1000,0),ROUNDDOWN($G1746*6/1000,0)))</f>
        <v/>
      </c>
      <c r="I1746" s="98"/>
      <c r="J1746" s="97" t="str">
        <f t="shared" ref="J1746" si="9148">IF(G1746="","",ROUNDDOWN(G1746*2/1000,0))</f>
        <v/>
      </c>
      <c r="K1746" s="98"/>
      <c r="L1746" s="97" t="str">
        <f t="shared" ref="L1746" si="9149">IF($G1746="","",ROUNDDOWN($G1746*2/1000,0))</f>
        <v/>
      </c>
      <c r="M1746" s="105"/>
      <c r="N1746" s="92"/>
      <c r="O1746" s="120"/>
      <c r="P1746" s="114"/>
      <c r="Q1746" s="103"/>
      <c r="R1746" s="103"/>
      <c r="S1746" s="111"/>
      <c r="U1746" s="16"/>
      <c r="V1746" s="16"/>
      <c r="W1746" s="16"/>
      <c r="X1746" s="16"/>
    </row>
    <row r="1747" spans="1:24" ht="14.25" thickBot="1" x14ac:dyDescent="0.2">
      <c r="A1747" s="107"/>
      <c r="B1747" s="65"/>
      <c r="C1747" s="34"/>
      <c r="D1747" s="22" t="s">
        <v>31</v>
      </c>
      <c r="E1747" s="96"/>
      <c r="F1747" s="23" t="str">
        <f t="shared" ref="F1747" si="9150">$O$9</f>
        <v>差１</v>
      </c>
      <c r="G1747" s="7" t="str">
        <f t="shared" ref="G1747" si="9151">IF(AND($G1745="",$G1746="",""),"",$G1745-$G1746)</f>
        <v/>
      </c>
      <c r="H1747" s="8" t="s">
        <v>4</v>
      </c>
      <c r="I1747" s="9" t="str">
        <f t="shared" ref="I1747" si="9152">IF(AND($H1745="",$H1746=""),"",$H1745-$H1746)</f>
        <v/>
      </c>
      <c r="J1747" s="8" t="s">
        <v>5</v>
      </c>
      <c r="K1747" s="9" t="str">
        <f t="shared" ref="K1747" si="9153">IF(AND($J1745="",$J1746=""),"",$J1745-$J1746)</f>
        <v/>
      </c>
      <c r="L1747" s="10" t="s">
        <v>6</v>
      </c>
      <c r="M1747" s="7" t="str">
        <f t="shared" ref="M1747" si="9154">IF(AND($L1745="",$L1746=""),"",$L1745-$L1746)</f>
        <v/>
      </c>
      <c r="N1747" s="93"/>
      <c r="O1747" s="120"/>
      <c r="P1747" s="115"/>
      <c r="Q1747" s="104"/>
      <c r="R1747" s="104"/>
      <c r="S1747" s="111"/>
      <c r="U1747" s="16"/>
      <c r="V1747" s="16"/>
      <c r="W1747" s="16"/>
      <c r="X1747" s="16"/>
    </row>
    <row r="1748" spans="1:24" ht="14.25" thickBot="1" x14ac:dyDescent="0.2">
      <c r="A1748" s="107"/>
      <c r="B1748" s="66"/>
      <c r="C1748" s="31"/>
      <c r="D1748" s="20" t="s">
        <v>31</v>
      </c>
      <c r="E1748" s="94"/>
      <c r="F1748" s="24" t="s">
        <v>1</v>
      </c>
      <c r="G1748" s="26"/>
      <c r="H1748" s="86" t="str">
        <f t="shared" ref="H1748" si="9155">IF($G1748="","",IF($E1748=1,ROUNDDOWN($G1748*7.4/1000,0),ROUNDDOWN($G1748*6/1000,0)))</f>
        <v/>
      </c>
      <c r="I1748" s="87"/>
      <c r="J1748" s="86" t="str">
        <f t="shared" ref="J1748:J1749" si="9156">IF($G1748="","",ROUNDDOWN($G1748*2/1000,0))</f>
        <v/>
      </c>
      <c r="K1748" s="87"/>
      <c r="L1748" s="86" t="str">
        <f t="shared" ref="L1748:L1749" si="9157">IF($G1748="","",ROUNDDOWN($G1748*2/1000,0))</f>
        <v/>
      </c>
      <c r="M1748" s="88"/>
      <c r="N1748" s="91" t="str">
        <f t="shared" ref="N1748" si="9158">IF(AND($C1748="",$C1750=""),"",ABS($C1748-$C1750)+1)</f>
        <v/>
      </c>
      <c r="O1748" s="89" t="str">
        <f t="shared" ref="O1748" si="9159">REPLACE($O$7,1,2,"差２")</f>
        <v>差２</v>
      </c>
      <c r="P1748" s="118" t="str">
        <f t="shared" ref="P1748" si="9160">IF($I1750="","",$I1750*$N1748)</f>
        <v/>
      </c>
      <c r="Q1748" s="102" t="str">
        <f t="shared" ref="Q1748:R1748" si="9161">IF($G1750="","",$G1750*$N1748)</f>
        <v/>
      </c>
      <c r="R1748" s="102" t="str">
        <f t="shared" si="9161"/>
        <v/>
      </c>
      <c r="S1748" s="111"/>
      <c r="U1748" s="16"/>
      <c r="V1748" s="16"/>
      <c r="W1748" s="16"/>
      <c r="X1748" s="16"/>
    </row>
    <row r="1749" spans="1:24" ht="14.25" thickBot="1" x14ac:dyDescent="0.2">
      <c r="A1749" s="107"/>
      <c r="B1749" s="67"/>
      <c r="C1749" s="116" t="s">
        <v>11</v>
      </c>
      <c r="D1749" s="117"/>
      <c r="E1749" s="95"/>
      <c r="F1749" s="33" t="s">
        <v>2</v>
      </c>
      <c r="G1749" s="26"/>
      <c r="H1749" s="97" t="str">
        <f t="shared" ref="H1749" si="9162">IF($G1748="","",IF($E1748=1,ROUNDDOWN($G1749*7.4/1000,0),ROUNDDOWN($G1749*6/1000,0)))</f>
        <v/>
      </c>
      <c r="I1749" s="98"/>
      <c r="J1749" s="97" t="str">
        <f t="shared" si="9156"/>
        <v/>
      </c>
      <c r="K1749" s="98"/>
      <c r="L1749" s="97" t="str">
        <f t="shared" si="9157"/>
        <v/>
      </c>
      <c r="M1749" s="105"/>
      <c r="N1749" s="92"/>
      <c r="O1749" s="89"/>
      <c r="P1749" s="119"/>
      <c r="Q1749" s="103"/>
      <c r="R1749" s="103"/>
      <c r="S1749" s="111"/>
      <c r="U1749" s="16"/>
      <c r="V1749" s="16"/>
      <c r="W1749" s="16"/>
      <c r="X1749" s="16"/>
    </row>
    <row r="1750" spans="1:24" ht="14.25" thickBot="1" x14ac:dyDescent="0.2">
      <c r="A1750" s="107"/>
      <c r="B1750" s="67"/>
      <c r="C1750" s="37"/>
      <c r="D1750" s="38" t="s">
        <v>31</v>
      </c>
      <c r="E1750" s="96"/>
      <c r="F1750" s="39" t="str">
        <f t="shared" ref="F1750" si="9163">$O$12</f>
        <v>差２</v>
      </c>
      <c r="G1750" s="40" t="str">
        <f t="shared" ref="G1750" si="9164">IF(AND($G1748="",$G1749=""),"",$G1748-$G1749)</f>
        <v/>
      </c>
      <c r="H1750" s="41" t="s">
        <v>4</v>
      </c>
      <c r="I1750" s="42" t="str">
        <f t="shared" ref="I1750" si="9165">IF(AND($H1748="",$H1749=""),"",$H1748-$H1749)</f>
        <v/>
      </c>
      <c r="J1750" s="41" t="s">
        <v>5</v>
      </c>
      <c r="K1750" s="42" t="str">
        <f t="shared" ref="K1750" si="9166">IF(AND($J1748="",$J1749=""),"",$J1748-$J1749)</f>
        <v/>
      </c>
      <c r="L1750" s="43" t="s">
        <v>6</v>
      </c>
      <c r="M1750" s="40" t="str">
        <f t="shared" ref="M1750" si="9167">IF(AND($L1748="",$L1749=""),"",$L1748-$L1749)</f>
        <v/>
      </c>
      <c r="N1750" s="92"/>
      <c r="O1750" s="90"/>
      <c r="P1750" s="119"/>
      <c r="Q1750" s="103"/>
      <c r="R1750" s="103"/>
      <c r="S1750" s="112"/>
      <c r="U1750" s="16"/>
      <c r="V1750" s="16"/>
      <c r="W1750" s="16"/>
      <c r="X1750" s="16"/>
    </row>
    <row r="1751" spans="1:24" ht="15" thickTop="1" thickBot="1" x14ac:dyDescent="0.2">
      <c r="A1751" s="108"/>
      <c r="B1751" s="62" t="s">
        <v>18</v>
      </c>
      <c r="C1751" s="63"/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4"/>
      <c r="P1751" s="44" t="str">
        <f t="shared" ref="P1751" si="9168">IF(AND($P1745="",$P1748=""),"",SUM($P1745:$P1748))</f>
        <v/>
      </c>
      <c r="Q1751" s="45" t="str">
        <f t="shared" ref="Q1751" si="9169">IF(AND(Q1745="",Q1748=""),"",SUM(Q1745:Q1748))</f>
        <v/>
      </c>
      <c r="R1751" s="45" t="str">
        <f t="shared" ref="R1751" si="9170">IF(AND($R1745="",$R1748=""),"",SUM($R1745:$R1748))</f>
        <v/>
      </c>
      <c r="S1751" s="46" t="str">
        <f t="shared" ref="S1751" si="9171">IF(AND($P1751="",$Q1751="",$R1751=""),"",SUM($P1751:$R1751))</f>
        <v/>
      </c>
      <c r="T1751" s="52">
        <v>249</v>
      </c>
      <c r="U1751" s="53" t="str">
        <f t="shared" ref="U1751" si="9172">P1751</f>
        <v/>
      </c>
      <c r="V1751" s="53" t="str">
        <f t="shared" ref="V1751" si="9173">Q1751</f>
        <v/>
      </c>
      <c r="W1751" s="53" t="str">
        <f t="shared" ref="W1751" si="9174">R1751</f>
        <v/>
      </c>
      <c r="X1751" s="53" t="str">
        <f t="shared" ref="X1751" si="9175">S1751</f>
        <v/>
      </c>
    </row>
    <row r="1752" spans="1:24" ht="14.25" thickBot="1" x14ac:dyDescent="0.2">
      <c r="A1752" s="106" t="str" cm="1">
        <f t="array" aca="1" ref="A1752" ca="1">IF($B1752="","",IF(ISNUMBER(OFFSET(INDIRECT(ADDRESS(ROW(),COLUMN())),-7,0)),OFFSET(INDIRECT(ADDRESS(ROW(),COLUMN())),-7,0)+1,1))</f>
        <v/>
      </c>
      <c r="B1752" s="65"/>
      <c r="C1752" s="31"/>
      <c r="D1752" s="20" t="s">
        <v>31</v>
      </c>
      <c r="E1752" s="94" t="s">
        <v>30</v>
      </c>
      <c r="F1752" s="21" t="s">
        <v>1</v>
      </c>
      <c r="G1752" s="25"/>
      <c r="H1752" s="99" t="str">
        <f t="shared" ref="H1752" si="9176">IF($G1752="","",IF($E1752=1,ROUNDDOWN($G1752*7.4/1000,0),ROUNDDOWN($G1752*6/1000,0)))</f>
        <v/>
      </c>
      <c r="I1752" s="101"/>
      <c r="J1752" s="99" t="str">
        <f t="shared" ref="J1752" si="9177">IF($G1752="","",ROUNDDOWN($G1752*2/1000,0))</f>
        <v/>
      </c>
      <c r="K1752" s="101"/>
      <c r="L1752" s="99" t="str">
        <f t="shared" ref="L1752" si="9178">IF(G1752="","",ROUNDDOWN($G1752*2/1000,0))</f>
        <v/>
      </c>
      <c r="M1752" s="100"/>
      <c r="N1752" s="91" t="str">
        <f t="shared" ref="N1752" si="9179">IF(AND($C1752="",$C1754=""),"",ABS($C1752-$C1754)+1)</f>
        <v/>
      </c>
      <c r="O1752" s="120" t="str">
        <f t="shared" ref="O1752" si="9180">REPLACE($O$7,1,2,"差１")</f>
        <v>差１</v>
      </c>
      <c r="P1752" s="113" t="str">
        <f t="shared" ref="P1752" si="9181">IF($I1754="","",$I1754*$N1752)</f>
        <v/>
      </c>
      <c r="Q1752" s="102" t="str">
        <f t="shared" ref="Q1752" si="9182">IF($K1754="","",$K1754*$N1752)</f>
        <v/>
      </c>
      <c r="R1752" s="102" t="str">
        <f t="shared" ref="R1752" si="9183">IF($M1754="","",$M1754*$N1752)</f>
        <v/>
      </c>
      <c r="S1752" s="111"/>
      <c r="U1752" s="16"/>
      <c r="V1752" s="16"/>
      <c r="W1752" s="16"/>
      <c r="X1752" s="16"/>
    </row>
    <row r="1753" spans="1:24" ht="14.25" thickBot="1" x14ac:dyDescent="0.2">
      <c r="A1753" s="107"/>
      <c r="B1753" s="65"/>
      <c r="C1753" s="116" t="s">
        <v>11</v>
      </c>
      <c r="D1753" s="117"/>
      <c r="E1753" s="95"/>
      <c r="F1753" s="33" t="s">
        <v>2</v>
      </c>
      <c r="G1753" s="26"/>
      <c r="H1753" s="97" t="str">
        <f t="shared" ref="H1753" si="9184">IF($G1753="","",IF($E1752=1,ROUNDDOWN($G1753*7.4/1000,0),ROUNDDOWN($G1753*6/1000,0)))</f>
        <v/>
      </c>
      <c r="I1753" s="98"/>
      <c r="J1753" s="97" t="str">
        <f t="shared" ref="J1753" si="9185">IF(G1753="","",ROUNDDOWN(G1753*2/1000,0))</f>
        <v/>
      </c>
      <c r="K1753" s="98"/>
      <c r="L1753" s="97" t="str">
        <f t="shared" ref="L1753" si="9186">IF($G1753="","",ROUNDDOWN($G1753*2/1000,0))</f>
        <v/>
      </c>
      <c r="M1753" s="105"/>
      <c r="N1753" s="92"/>
      <c r="O1753" s="120"/>
      <c r="P1753" s="114"/>
      <c r="Q1753" s="103"/>
      <c r="R1753" s="103"/>
      <c r="S1753" s="111"/>
      <c r="U1753" s="16"/>
      <c r="V1753" s="16"/>
      <c r="W1753" s="16"/>
      <c r="X1753" s="16"/>
    </row>
    <row r="1754" spans="1:24" ht="14.25" thickBot="1" x14ac:dyDescent="0.2">
      <c r="A1754" s="107"/>
      <c r="B1754" s="65"/>
      <c r="C1754" s="34"/>
      <c r="D1754" s="22" t="s">
        <v>31</v>
      </c>
      <c r="E1754" s="96"/>
      <c r="F1754" s="23" t="str">
        <f t="shared" ref="F1754" si="9187">$O$9</f>
        <v>差１</v>
      </c>
      <c r="G1754" s="7" t="str">
        <f t="shared" ref="G1754" si="9188">IF(AND($G1752="",$G1753="",""),"",$G1752-$G1753)</f>
        <v/>
      </c>
      <c r="H1754" s="8" t="s">
        <v>4</v>
      </c>
      <c r="I1754" s="9" t="str">
        <f t="shared" ref="I1754" si="9189">IF(AND($H1752="",$H1753=""),"",$H1752-$H1753)</f>
        <v/>
      </c>
      <c r="J1754" s="8" t="s">
        <v>5</v>
      </c>
      <c r="K1754" s="9" t="str">
        <f t="shared" ref="K1754" si="9190">IF(AND($J1752="",$J1753=""),"",$J1752-$J1753)</f>
        <v/>
      </c>
      <c r="L1754" s="10" t="s">
        <v>6</v>
      </c>
      <c r="M1754" s="7" t="str">
        <f t="shared" ref="M1754" si="9191">IF(AND($L1752="",$L1753=""),"",$L1752-$L1753)</f>
        <v/>
      </c>
      <c r="N1754" s="93"/>
      <c r="O1754" s="120"/>
      <c r="P1754" s="115"/>
      <c r="Q1754" s="104"/>
      <c r="R1754" s="104"/>
      <c r="S1754" s="111"/>
      <c r="U1754" s="16"/>
      <c r="V1754" s="16"/>
      <c r="W1754" s="16"/>
      <c r="X1754" s="16"/>
    </row>
    <row r="1755" spans="1:24" ht="14.25" thickBot="1" x14ac:dyDescent="0.2">
      <c r="A1755" s="107"/>
      <c r="B1755" s="66"/>
      <c r="C1755" s="31"/>
      <c r="D1755" s="20" t="s">
        <v>31</v>
      </c>
      <c r="E1755" s="94"/>
      <c r="F1755" s="24" t="s">
        <v>1</v>
      </c>
      <c r="G1755" s="26"/>
      <c r="H1755" s="86" t="str">
        <f t="shared" ref="H1755" si="9192">IF($G1755="","",IF($E1755=1,ROUNDDOWN($G1755*7.4/1000,0),ROUNDDOWN($G1755*6/1000,0)))</f>
        <v/>
      </c>
      <c r="I1755" s="87"/>
      <c r="J1755" s="86" t="str">
        <f t="shared" ref="J1755:J1756" si="9193">IF($G1755="","",ROUNDDOWN($G1755*2/1000,0))</f>
        <v/>
      </c>
      <c r="K1755" s="87"/>
      <c r="L1755" s="86" t="str">
        <f t="shared" ref="L1755:L1756" si="9194">IF($G1755="","",ROUNDDOWN($G1755*2/1000,0))</f>
        <v/>
      </c>
      <c r="M1755" s="88"/>
      <c r="N1755" s="91" t="str">
        <f t="shared" ref="N1755" si="9195">IF(AND($C1755="",$C1757=""),"",ABS($C1755-$C1757)+1)</f>
        <v/>
      </c>
      <c r="O1755" s="89" t="str">
        <f t="shared" ref="O1755" si="9196">REPLACE($O$7,1,2,"差２")</f>
        <v>差２</v>
      </c>
      <c r="P1755" s="118" t="str">
        <f t="shared" ref="P1755" si="9197">IF($I1757="","",$I1757*$N1755)</f>
        <v/>
      </c>
      <c r="Q1755" s="102" t="str">
        <f t="shared" ref="Q1755:R1755" si="9198">IF($G1757="","",$G1757*$N1755)</f>
        <v/>
      </c>
      <c r="R1755" s="102" t="str">
        <f t="shared" si="9198"/>
        <v/>
      </c>
      <c r="S1755" s="111"/>
      <c r="U1755" s="16"/>
      <c r="V1755" s="16"/>
      <c r="W1755" s="16"/>
      <c r="X1755" s="16"/>
    </row>
    <row r="1756" spans="1:24" ht="14.25" thickBot="1" x14ac:dyDescent="0.2">
      <c r="A1756" s="107"/>
      <c r="B1756" s="67"/>
      <c r="C1756" s="116" t="s">
        <v>11</v>
      </c>
      <c r="D1756" s="117"/>
      <c r="E1756" s="95"/>
      <c r="F1756" s="33" t="s">
        <v>2</v>
      </c>
      <c r="G1756" s="26"/>
      <c r="H1756" s="97" t="str">
        <f t="shared" ref="H1756" si="9199">IF($G1755="","",IF($E1755=1,ROUNDDOWN($G1756*7.4/1000,0),ROUNDDOWN($G1756*6/1000,0)))</f>
        <v/>
      </c>
      <c r="I1756" s="98"/>
      <c r="J1756" s="97" t="str">
        <f t="shared" si="9193"/>
        <v/>
      </c>
      <c r="K1756" s="98"/>
      <c r="L1756" s="97" t="str">
        <f t="shared" si="9194"/>
        <v/>
      </c>
      <c r="M1756" s="105"/>
      <c r="N1756" s="92"/>
      <c r="O1756" s="89"/>
      <c r="P1756" s="119"/>
      <c r="Q1756" s="103"/>
      <c r="R1756" s="103"/>
      <c r="S1756" s="111"/>
      <c r="U1756" s="16"/>
      <c r="V1756" s="16"/>
      <c r="W1756" s="16"/>
      <c r="X1756" s="16"/>
    </row>
    <row r="1757" spans="1:24" ht="14.25" thickBot="1" x14ac:dyDescent="0.2">
      <c r="A1757" s="107"/>
      <c r="B1757" s="67"/>
      <c r="C1757" s="37"/>
      <c r="D1757" s="38" t="s">
        <v>31</v>
      </c>
      <c r="E1757" s="96"/>
      <c r="F1757" s="39" t="str">
        <f t="shared" ref="F1757" si="9200">$O$12</f>
        <v>差２</v>
      </c>
      <c r="G1757" s="40" t="str">
        <f t="shared" ref="G1757" si="9201">IF(AND($G1755="",$G1756=""),"",$G1755-$G1756)</f>
        <v/>
      </c>
      <c r="H1757" s="41" t="s">
        <v>4</v>
      </c>
      <c r="I1757" s="42" t="str">
        <f t="shared" ref="I1757" si="9202">IF(AND($H1755="",$H1756=""),"",$H1755-$H1756)</f>
        <v/>
      </c>
      <c r="J1757" s="41" t="s">
        <v>5</v>
      </c>
      <c r="K1757" s="42" t="str">
        <f t="shared" ref="K1757" si="9203">IF(AND($J1755="",$J1756=""),"",$J1755-$J1756)</f>
        <v/>
      </c>
      <c r="L1757" s="43" t="s">
        <v>6</v>
      </c>
      <c r="M1757" s="40" t="str">
        <f t="shared" ref="M1757" si="9204">IF(AND($L1755="",$L1756=""),"",$L1755-$L1756)</f>
        <v/>
      </c>
      <c r="N1757" s="92"/>
      <c r="O1757" s="90"/>
      <c r="P1757" s="119"/>
      <c r="Q1757" s="103"/>
      <c r="R1757" s="103"/>
      <c r="S1757" s="112"/>
      <c r="U1757" s="16"/>
      <c r="V1757" s="16"/>
      <c r="W1757" s="16"/>
      <c r="X1757" s="16"/>
    </row>
    <row r="1758" spans="1:24" ht="15" thickTop="1" thickBot="1" x14ac:dyDescent="0.2">
      <c r="A1758" s="108"/>
      <c r="B1758" s="62" t="s">
        <v>18</v>
      </c>
      <c r="C1758" s="63"/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4"/>
      <c r="P1758" s="44" t="str">
        <f t="shared" ref="P1758" si="9205">IF(AND($P1752="",$P1755=""),"",SUM($P1752:$P1755))</f>
        <v/>
      </c>
      <c r="Q1758" s="45" t="str">
        <f t="shared" ref="Q1758" si="9206">IF(AND(Q1752="",Q1755=""),"",SUM(Q1752:Q1755))</f>
        <v/>
      </c>
      <c r="R1758" s="45" t="str">
        <f t="shared" ref="R1758" si="9207">IF(AND($R1752="",$R1755=""),"",SUM($R1752:$R1755))</f>
        <v/>
      </c>
      <c r="S1758" s="46" t="str">
        <f t="shared" ref="S1758" si="9208">IF(AND($P1758="",$Q1758="",$R1758=""),"",SUM($P1758:$R1758))</f>
        <v/>
      </c>
      <c r="T1758" s="52">
        <v>250</v>
      </c>
      <c r="U1758" s="53" t="str">
        <f t="shared" ref="U1758" si="9209">P1758</f>
        <v/>
      </c>
      <c r="V1758" s="53" t="str">
        <f t="shared" ref="V1758" si="9210">Q1758</f>
        <v/>
      </c>
      <c r="W1758" s="53" t="str">
        <f t="shared" ref="W1758" si="9211">R1758</f>
        <v/>
      </c>
      <c r="X1758" s="53" t="str">
        <f t="shared" ref="X1758" si="9212">S1758</f>
        <v/>
      </c>
    </row>
    <row r="1759" spans="1:24" ht="14.25" thickBot="1" x14ac:dyDescent="0.2">
      <c r="A1759" s="106" t="str" cm="1">
        <f t="array" aca="1" ref="A1759" ca="1">IF($B1759="","",IF(ISNUMBER(OFFSET(INDIRECT(ADDRESS(ROW(),COLUMN())),-7,0)),OFFSET(INDIRECT(ADDRESS(ROW(),COLUMN())),-7,0)+1,1))</f>
        <v/>
      </c>
      <c r="B1759" s="65"/>
      <c r="C1759" s="31"/>
      <c r="D1759" s="20" t="s">
        <v>31</v>
      </c>
      <c r="E1759" s="94" t="s">
        <v>30</v>
      </c>
      <c r="F1759" s="21" t="s">
        <v>1</v>
      </c>
      <c r="G1759" s="25"/>
      <c r="H1759" s="99" t="str">
        <f t="shared" ref="H1759" si="9213">IF($G1759="","",IF($E1759=1,ROUNDDOWN($G1759*7.4/1000,0),ROUNDDOWN($G1759*6/1000,0)))</f>
        <v/>
      </c>
      <c r="I1759" s="101"/>
      <c r="J1759" s="99" t="str">
        <f t="shared" ref="J1759" si="9214">IF($G1759="","",ROUNDDOWN($G1759*2/1000,0))</f>
        <v/>
      </c>
      <c r="K1759" s="101"/>
      <c r="L1759" s="99" t="str">
        <f t="shared" ref="L1759" si="9215">IF(G1759="","",ROUNDDOWN($G1759*2/1000,0))</f>
        <v/>
      </c>
      <c r="M1759" s="100"/>
      <c r="N1759" s="91" t="str">
        <f t="shared" ref="N1759" si="9216">IF(AND($C1759="",$C1761=""),"",ABS($C1759-$C1761)+1)</f>
        <v/>
      </c>
      <c r="O1759" s="120" t="str">
        <f t="shared" ref="O1759" si="9217">REPLACE($O$7,1,2,"差１")</f>
        <v>差１</v>
      </c>
      <c r="P1759" s="113" t="str">
        <f t="shared" ref="P1759" si="9218">IF($I1761="","",$I1761*$N1759)</f>
        <v/>
      </c>
      <c r="Q1759" s="102" t="str">
        <f t="shared" ref="Q1759" si="9219">IF($K1761="","",$K1761*$N1759)</f>
        <v/>
      </c>
      <c r="R1759" s="102" t="str">
        <f t="shared" ref="R1759" si="9220">IF($M1761="","",$M1761*$N1759)</f>
        <v/>
      </c>
      <c r="S1759" s="111"/>
      <c r="U1759" s="16"/>
      <c r="V1759" s="16"/>
      <c r="W1759" s="16"/>
      <c r="X1759" s="16"/>
    </row>
    <row r="1760" spans="1:24" ht="14.25" thickBot="1" x14ac:dyDescent="0.2">
      <c r="A1760" s="107"/>
      <c r="B1760" s="65"/>
      <c r="C1760" s="116" t="s">
        <v>11</v>
      </c>
      <c r="D1760" s="117"/>
      <c r="E1760" s="95"/>
      <c r="F1760" s="33" t="s">
        <v>2</v>
      </c>
      <c r="G1760" s="26"/>
      <c r="H1760" s="97" t="str">
        <f t="shared" ref="H1760" si="9221">IF($G1760="","",IF($E1759=1,ROUNDDOWN($G1760*7.4/1000,0),ROUNDDOWN($G1760*6/1000,0)))</f>
        <v/>
      </c>
      <c r="I1760" s="98"/>
      <c r="J1760" s="97" t="str">
        <f t="shared" ref="J1760" si="9222">IF(G1760="","",ROUNDDOWN(G1760*2/1000,0))</f>
        <v/>
      </c>
      <c r="K1760" s="98"/>
      <c r="L1760" s="97" t="str">
        <f t="shared" ref="L1760" si="9223">IF($G1760="","",ROUNDDOWN($G1760*2/1000,0))</f>
        <v/>
      </c>
      <c r="M1760" s="105"/>
      <c r="N1760" s="92"/>
      <c r="O1760" s="120"/>
      <c r="P1760" s="114"/>
      <c r="Q1760" s="103"/>
      <c r="R1760" s="103"/>
      <c r="S1760" s="111"/>
      <c r="U1760" s="16"/>
      <c r="V1760" s="16"/>
      <c r="W1760" s="16"/>
      <c r="X1760" s="16"/>
    </row>
    <row r="1761" spans="1:24" ht="14.25" thickBot="1" x14ac:dyDescent="0.2">
      <c r="A1761" s="107"/>
      <c r="B1761" s="65"/>
      <c r="C1761" s="34"/>
      <c r="D1761" s="22" t="s">
        <v>31</v>
      </c>
      <c r="E1761" s="96"/>
      <c r="F1761" s="23" t="str">
        <f t="shared" ref="F1761" si="9224">$O$9</f>
        <v>差１</v>
      </c>
      <c r="G1761" s="7" t="str">
        <f t="shared" ref="G1761" si="9225">IF(AND($G1759="",$G1760="",""),"",$G1759-$G1760)</f>
        <v/>
      </c>
      <c r="H1761" s="8" t="s">
        <v>4</v>
      </c>
      <c r="I1761" s="9" t="str">
        <f t="shared" ref="I1761" si="9226">IF(AND($H1759="",$H1760=""),"",$H1759-$H1760)</f>
        <v/>
      </c>
      <c r="J1761" s="8" t="s">
        <v>5</v>
      </c>
      <c r="K1761" s="9" t="str">
        <f t="shared" ref="K1761" si="9227">IF(AND($J1759="",$J1760=""),"",$J1759-$J1760)</f>
        <v/>
      </c>
      <c r="L1761" s="10" t="s">
        <v>6</v>
      </c>
      <c r="M1761" s="7" t="str">
        <f t="shared" ref="M1761" si="9228">IF(AND($L1759="",$L1760=""),"",$L1759-$L1760)</f>
        <v/>
      </c>
      <c r="N1761" s="93"/>
      <c r="O1761" s="120"/>
      <c r="P1761" s="115"/>
      <c r="Q1761" s="104"/>
      <c r="R1761" s="104"/>
      <c r="S1761" s="111"/>
      <c r="U1761" s="16"/>
      <c r="V1761" s="16"/>
      <c r="W1761" s="16"/>
      <c r="X1761" s="16"/>
    </row>
    <row r="1762" spans="1:24" ht="14.25" thickBot="1" x14ac:dyDescent="0.2">
      <c r="A1762" s="107"/>
      <c r="B1762" s="66"/>
      <c r="C1762" s="31"/>
      <c r="D1762" s="20" t="s">
        <v>31</v>
      </c>
      <c r="E1762" s="94"/>
      <c r="F1762" s="24" t="s">
        <v>1</v>
      </c>
      <c r="G1762" s="26"/>
      <c r="H1762" s="86" t="str">
        <f t="shared" ref="H1762" si="9229">IF($G1762="","",IF($E1762=1,ROUNDDOWN($G1762*7.4/1000,0),ROUNDDOWN($G1762*6/1000,0)))</f>
        <v/>
      </c>
      <c r="I1762" s="87"/>
      <c r="J1762" s="86" t="str">
        <f t="shared" ref="J1762:J1763" si="9230">IF($G1762="","",ROUNDDOWN($G1762*2/1000,0))</f>
        <v/>
      </c>
      <c r="K1762" s="87"/>
      <c r="L1762" s="86" t="str">
        <f t="shared" ref="L1762:L1763" si="9231">IF($G1762="","",ROUNDDOWN($G1762*2/1000,0))</f>
        <v/>
      </c>
      <c r="M1762" s="88"/>
      <c r="N1762" s="91" t="str">
        <f t="shared" ref="N1762" si="9232">IF(AND($C1762="",$C1764=""),"",ABS($C1762-$C1764)+1)</f>
        <v/>
      </c>
      <c r="O1762" s="89" t="str">
        <f t="shared" ref="O1762" si="9233">REPLACE($O$7,1,2,"差２")</f>
        <v>差２</v>
      </c>
      <c r="P1762" s="118" t="str">
        <f t="shared" ref="P1762" si="9234">IF($I1764="","",$I1764*$N1762)</f>
        <v/>
      </c>
      <c r="Q1762" s="102" t="str">
        <f t="shared" ref="Q1762:R1762" si="9235">IF($G1764="","",$G1764*$N1762)</f>
        <v/>
      </c>
      <c r="R1762" s="102" t="str">
        <f t="shared" si="9235"/>
        <v/>
      </c>
      <c r="S1762" s="111"/>
      <c r="U1762" s="16"/>
      <c r="V1762" s="16"/>
      <c r="W1762" s="16"/>
      <c r="X1762" s="16"/>
    </row>
    <row r="1763" spans="1:24" ht="14.25" thickBot="1" x14ac:dyDescent="0.2">
      <c r="A1763" s="107"/>
      <c r="B1763" s="67"/>
      <c r="C1763" s="116" t="s">
        <v>11</v>
      </c>
      <c r="D1763" s="117"/>
      <c r="E1763" s="95"/>
      <c r="F1763" s="33" t="s">
        <v>2</v>
      </c>
      <c r="G1763" s="26"/>
      <c r="H1763" s="97" t="str">
        <f t="shared" ref="H1763" si="9236">IF($G1762="","",IF($E1762=1,ROUNDDOWN($G1763*7.4/1000,0),ROUNDDOWN($G1763*6/1000,0)))</f>
        <v/>
      </c>
      <c r="I1763" s="98"/>
      <c r="J1763" s="97" t="str">
        <f t="shared" si="9230"/>
        <v/>
      </c>
      <c r="K1763" s="98"/>
      <c r="L1763" s="97" t="str">
        <f t="shared" si="9231"/>
        <v/>
      </c>
      <c r="M1763" s="105"/>
      <c r="N1763" s="92"/>
      <c r="O1763" s="89"/>
      <c r="P1763" s="119"/>
      <c r="Q1763" s="103"/>
      <c r="R1763" s="103"/>
      <c r="S1763" s="111"/>
      <c r="U1763" s="16"/>
      <c r="V1763" s="16"/>
      <c r="W1763" s="16"/>
      <c r="X1763" s="16"/>
    </row>
    <row r="1764" spans="1:24" ht="14.25" thickBot="1" x14ac:dyDescent="0.2">
      <c r="A1764" s="107"/>
      <c r="B1764" s="67"/>
      <c r="C1764" s="37"/>
      <c r="D1764" s="38" t="s">
        <v>31</v>
      </c>
      <c r="E1764" s="96"/>
      <c r="F1764" s="39" t="str">
        <f t="shared" ref="F1764" si="9237">$O$12</f>
        <v>差２</v>
      </c>
      <c r="G1764" s="40" t="str">
        <f t="shared" ref="G1764" si="9238">IF(AND($G1762="",$G1763=""),"",$G1762-$G1763)</f>
        <v/>
      </c>
      <c r="H1764" s="41" t="s">
        <v>4</v>
      </c>
      <c r="I1764" s="42" t="str">
        <f t="shared" ref="I1764" si="9239">IF(AND($H1762="",$H1763=""),"",$H1762-$H1763)</f>
        <v/>
      </c>
      <c r="J1764" s="41" t="s">
        <v>5</v>
      </c>
      <c r="K1764" s="42" t="str">
        <f t="shared" ref="K1764" si="9240">IF(AND($J1762="",$J1763=""),"",$J1762-$J1763)</f>
        <v/>
      </c>
      <c r="L1764" s="43" t="s">
        <v>6</v>
      </c>
      <c r="M1764" s="40" t="str">
        <f t="shared" ref="M1764" si="9241">IF(AND($L1762="",$L1763=""),"",$L1762-$L1763)</f>
        <v/>
      </c>
      <c r="N1764" s="92"/>
      <c r="O1764" s="90"/>
      <c r="P1764" s="119"/>
      <c r="Q1764" s="103"/>
      <c r="R1764" s="103"/>
      <c r="S1764" s="112"/>
      <c r="U1764" s="16"/>
      <c r="V1764" s="16"/>
      <c r="W1764" s="16"/>
      <c r="X1764" s="16"/>
    </row>
    <row r="1765" spans="1:24" ht="15" thickTop="1" thickBot="1" x14ac:dyDescent="0.2">
      <c r="A1765" s="108"/>
      <c r="B1765" s="62" t="s">
        <v>18</v>
      </c>
      <c r="C1765" s="63"/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4"/>
      <c r="P1765" s="44" t="str">
        <f t="shared" ref="P1765" si="9242">IF(AND($P1759="",$P1762=""),"",SUM($P1759:$P1762))</f>
        <v/>
      </c>
      <c r="Q1765" s="45" t="str">
        <f t="shared" ref="Q1765" si="9243">IF(AND(Q1759="",Q1762=""),"",SUM(Q1759:Q1762))</f>
        <v/>
      </c>
      <c r="R1765" s="45" t="str">
        <f t="shared" ref="R1765" si="9244">IF(AND($R1759="",$R1762=""),"",SUM($R1759:$R1762))</f>
        <v/>
      </c>
      <c r="S1765" s="46" t="str">
        <f t="shared" ref="S1765" si="9245">IF(AND($P1765="",$Q1765="",$R1765=""),"",SUM($P1765:$R1765))</f>
        <v/>
      </c>
      <c r="T1765" s="52">
        <v>251</v>
      </c>
      <c r="U1765" s="53" t="str">
        <f t="shared" ref="U1765" si="9246">P1765</f>
        <v/>
      </c>
      <c r="V1765" s="53" t="str">
        <f t="shared" ref="V1765" si="9247">Q1765</f>
        <v/>
      </c>
      <c r="W1765" s="53" t="str">
        <f t="shared" ref="W1765" si="9248">R1765</f>
        <v/>
      </c>
      <c r="X1765" s="53" t="str">
        <f t="shared" ref="X1765" si="9249">S1765</f>
        <v/>
      </c>
    </row>
    <row r="1766" spans="1:24" ht="14.25" thickBot="1" x14ac:dyDescent="0.2">
      <c r="A1766" s="106" t="str" cm="1">
        <f t="array" aca="1" ref="A1766" ca="1">IF($B1766="","",IF(ISNUMBER(OFFSET(INDIRECT(ADDRESS(ROW(),COLUMN())),-7,0)),OFFSET(INDIRECT(ADDRESS(ROW(),COLUMN())),-7,0)+1,1))</f>
        <v/>
      </c>
      <c r="B1766" s="65"/>
      <c r="C1766" s="31"/>
      <c r="D1766" s="20" t="s">
        <v>31</v>
      </c>
      <c r="E1766" s="94" t="s">
        <v>30</v>
      </c>
      <c r="F1766" s="21" t="s">
        <v>1</v>
      </c>
      <c r="G1766" s="25"/>
      <c r="H1766" s="99" t="str">
        <f t="shared" ref="H1766" si="9250">IF($G1766="","",IF($E1766=1,ROUNDDOWN($G1766*7.4/1000,0),ROUNDDOWN($G1766*6/1000,0)))</f>
        <v/>
      </c>
      <c r="I1766" s="101"/>
      <c r="J1766" s="99" t="str">
        <f t="shared" ref="J1766" si="9251">IF($G1766="","",ROUNDDOWN($G1766*2/1000,0))</f>
        <v/>
      </c>
      <c r="K1766" s="101"/>
      <c r="L1766" s="99" t="str">
        <f t="shared" ref="L1766" si="9252">IF(G1766="","",ROUNDDOWN($G1766*2/1000,0))</f>
        <v/>
      </c>
      <c r="M1766" s="100"/>
      <c r="N1766" s="91" t="str">
        <f t="shared" ref="N1766" si="9253">IF(AND($C1766="",$C1768=""),"",ABS($C1766-$C1768)+1)</f>
        <v/>
      </c>
      <c r="O1766" s="120" t="str">
        <f t="shared" ref="O1766" si="9254">REPLACE($O$7,1,2,"差１")</f>
        <v>差１</v>
      </c>
      <c r="P1766" s="113" t="str">
        <f t="shared" ref="P1766" si="9255">IF($I1768="","",$I1768*$N1766)</f>
        <v/>
      </c>
      <c r="Q1766" s="102" t="str">
        <f t="shared" ref="Q1766" si="9256">IF($K1768="","",$K1768*$N1766)</f>
        <v/>
      </c>
      <c r="R1766" s="102" t="str">
        <f t="shared" ref="R1766" si="9257">IF($M1768="","",$M1768*$N1766)</f>
        <v/>
      </c>
      <c r="S1766" s="111"/>
      <c r="U1766" s="16"/>
      <c r="V1766" s="16"/>
      <c r="W1766" s="16"/>
      <c r="X1766" s="16"/>
    </row>
    <row r="1767" spans="1:24" ht="14.25" thickBot="1" x14ac:dyDescent="0.2">
      <c r="A1767" s="107"/>
      <c r="B1767" s="65"/>
      <c r="C1767" s="116" t="s">
        <v>11</v>
      </c>
      <c r="D1767" s="117"/>
      <c r="E1767" s="95"/>
      <c r="F1767" s="33" t="s">
        <v>2</v>
      </c>
      <c r="G1767" s="26"/>
      <c r="H1767" s="97" t="str">
        <f t="shared" ref="H1767" si="9258">IF($G1767="","",IF($E1766=1,ROUNDDOWN($G1767*7.4/1000,0),ROUNDDOWN($G1767*6/1000,0)))</f>
        <v/>
      </c>
      <c r="I1767" s="98"/>
      <c r="J1767" s="97" t="str">
        <f t="shared" ref="J1767" si="9259">IF(G1767="","",ROUNDDOWN(G1767*2/1000,0))</f>
        <v/>
      </c>
      <c r="K1767" s="98"/>
      <c r="L1767" s="97" t="str">
        <f t="shared" ref="L1767" si="9260">IF($G1767="","",ROUNDDOWN($G1767*2/1000,0))</f>
        <v/>
      </c>
      <c r="M1767" s="105"/>
      <c r="N1767" s="92"/>
      <c r="O1767" s="120"/>
      <c r="P1767" s="114"/>
      <c r="Q1767" s="103"/>
      <c r="R1767" s="103"/>
      <c r="S1767" s="111"/>
      <c r="U1767" s="16"/>
      <c r="V1767" s="16"/>
      <c r="W1767" s="16"/>
      <c r="X1767" s="16"/>
    </row>
    <row r="1768" spans="1:24" ht="14.25" thickBot="1" x14ac:dyDescent="0.2">
      <c r="A1768" s="107"/>
      <c r="B1768" s="65"/>
      <c r="C1768" s="34"/>
      <c r="D1768" s="22" t="s">
        <v>31</v>
      </c>
      <c r="E1768" s="96"/>
      <c r="F1768" s="23" t="str">
        <f t="shared" ref="F1768" si="9261">$O$9</f>
        <v>差１</v>
      </c>
      <c r="G1768" s="7" t="str">
        <f t="shared" ref="G1768" si="9262">IF(AND($G1766="",$G1767="",""),"",$G1766-$G1767)</f>
        <v/>
      </c>
      <c r="H1768" s="8" t="s">
        <v>4</v>
      </c>
      <c r="I1768" s="9" t="str">
        <f t="shared" ref="I1768" si="9263">IF(AND($H1766="",$H1767=""),"",$H1766-$H1767)</f>
        <v/>
      </c>
      <c r="J1768" s="8" t="s">
        <v>5</v>
      </c>
      <c r="K1768" s="9" t="str">
        <f t="shared" ref="K1768" si="9264">IF(AND($J1766="",$J1767=""),"",$J1766-$J1767)</f>
        <v/>
      </c>
      <c r="L1768" s="10" t="s">
        <v>6</v>
      </c>
      <c r="M1768" s="7" t="str">
        <f t="shared" ref="M1768" si="9265">IF(AND($L1766="",$L1767=""),"",$L1766-$L1767)</f>
        <v/>
      </c>
      <c r="N1768" s="93"/>
      <c r="O1768" s="120"/>
      <c r="P1768" s="115"/>
      <c r="Q1768" s="104"/>
      <c r="R1768" s="104"/>
      <c r="S1768" s="111"/>
      <c r="U1768" s="16"/>
      <c r="V1768" s="16"/>
      <c r="W1768" s="16"/>
      <c r="X1768" s="16"/>
    </row>
    <row r="1769" spans="1:24" ht="14.25" thickBot="1" x14ac:dyDescent="0.2">
      <c r="A1769" s="107"/>
      <c r="B1769" s="66"/>
      <c r="C1769" s="31"/>
      <c r="D1769" s="20" t="s">
        <v>31</v>
      </c>
      <c r="E1769" s="94"/>
      <c r="F1769" s="24" t="s">
        <v>1</v>
      </c>
      <c r="G1769" s="26"/>
      <c r="H1769" s="86" t="str">
        <f t="shared" ref="H1769" si="9266">IF($G1769="","",IF($E1769=1,ROUNDDOWN($G1769*7.4/1000,0),ROUNDDOWN($G1769*6/1000,0)))</f>
        <v/>
      </c>
      <c r="I1769" s="87"/>
      <c r="J1769" s="86" t="str">
        <f t="shared" ref="J1769:J1770" si="9267">IF($G1769="","",ROUNDDOWN($G1769*2/1000,0))</f>
        <v/>
      </c>
      <c r="K1769" s="87"/>
      <c r="L1769" s="86" t="str">
        <f t="shared" ref="L1769:L1770" si="9268">IF($G1769="","",ROUNDDOWN($G1769*2/1000,0))</f>
        <v/>
      </c>
      <c r="M1769" s="88"/>
      <c r="N1769" s="91" t="str">
        <f t="shared" ref="N1769" si="9269">IF(AND($C1769="",$C1771=""),"",ABS($C1769-$C1771)+1)</f>
        <v/>
      </c>
      <c r="O1769" s="89" t="str">
        <f t="shared" ref="O1769" si="9270">REPLACE($O$7,1,2,"差２")</f>
        <v>差２</v>
      </c>
      <c r="P1769" s="118" t="str">
        <f t="shared" ref="P1769" si="9271">IF($I1771="","",$I1771*$N1769)</f>
        <v/>
      </c>
      <c r="Q1769" s="102" t="str">
        <f t="shared" ref="Q1769:R1769" si="9272">IF($G1771="","",$G1771*$N1769)</f>
        <v/>
      </c>
      <c r="R1769" s="102" t="str">
        <f t="shared" si="9272"/>
        <v/>
      </c>
      <c r="S1769" s="111"/>
      <c r="U1769" s="16"/>
      <c r="V1769" s="16"/>
      <c r="W1769" s="16"/>
      <c r="X1769" s="16"/>
    </row>
    <row r="1770" spans="1:24" ht="14.25" thickBot="1" x14ac:dyDescent="0.2">
      <c r="A1770" s="107"/>
      <c r="B1770" s="67"/>
      <c r="C1770" s="116" t="s">
        <v>11</v>
      </c>
      <c r="D1770" s="117"/>
      <c r="E1770" s="95"/>
      <c r="F1770" s="33" t="s">
        <v>2</v>
      </c>
      <c r="G1770" s="26"/>
      <c r="H1770" s="97" t="str">
        <f t="shared" ref="H1770" si="9273">IF($G1769="","",IF($E1769=1,ROUNDDOWN($G1770*7.4/1000,0),ROUNDDOWN($G1770*6/1000,0)))</f>
        <v/>
      </c>
      <c r="I1770" s="98"/>
      <c r="J1770" s="97" t="str">
        <f t="shared" si="9267"/>
        <v/>
      </c>
      <c r="K1770" s="98"/>
      <c r="L1770" s="97" t="str">
        <f t="shared" si="9268"/>
        <v/>
      </c>
      <c r="M1770" s="105"/>
      <c r="N1770" s="92"/>
      <c r="O1770" s="89"/>
      <c r="P1770" s="119"/>
      <c r="Q1770" s="103"/>
      <c r="R1770" s="103"/>
      <c r="S1770" s="111"/>
      <c r="U1770" s="16"/>
      <c r="V1770" s="16"/>
      <c r="W1770" s="16"/>
      <c r="X1770" s="16"/>
    </row>
    <row r="1771" spans="1:24" ht="14.25" thickBot="1" x14ac:dyDescent="0.2">
      <c r="A1771" s="107"/>
      <c r="B1771" s="67"/>
      <c r="C1771" s="37"/>
      <c r="D1771" s="38" t="s">
        <v>31</v>
      </c>
      <c r="E1771" s="96"/>
      <c r="F1771" s="39" t="str">
        <f t="shared" ref="F1771" si="9274">$O$12</f>
        <v>差２</v>
      </c>
      <c r="G1771" s="40" t="str">
        <f t="shared" ref="G1771" si="9275">IF(AND($G1769="",$G1770=""),"",$G1769-$G1770)</f>
        <v/>
      </c>
      <c r="H1771" s="41" t="s">
        <v>4</v>
      </c>
      <c r="I1771" s="42" t="str">
        <f t="shared" ref="I1771" si="9276">IF(AND($H1769="",$H1770=""),"",$H1769-$H1770)</f>
        <v/>
      </c>
      <c r="J1771" s="41" t="s">
        <v>5</v>
      </c>
      <c r="K1771" s="42" t="str">
        <f t="shared" ref="K1771" si="9277">IF(AND($J1769="",$J1770=""),"",$J1769-$J1770)</f>
        <v/>
      </c>
      <c r="L1771" s="43" t="s">
        <v>6</v>
      </c>
      <c r="M1771" s="40" t="str">
        <f t="shared" ref="M1771" si="9278">IF(AND($L1769="",$L1770=""),"",$L1769-$L1770)</f>
        <v/>
      </c>
      <c r="N1771" s="92"/>
      <c r="O1771" s="90"/>
      <c r="P1771" s="119"/>
      <c r="Q1771" s="103"/>
      <c r="R1771" s="103"/>
      <c r="S1771" s="112"/>
      <c r="U1771" s="16"/>
      <c r="V1771" s="16"/>
      <c r="W1771" s="16"/>
      <c r="X1771" s="16"/>
    </row>
    <row r="1772" spans="1:24" ht="15" thickTop="1" thickBot="1" x14ac:dyDescent="0.2">
      <c r="A1772" s="108"/>
      <c r="B1772" s="62" t="s">
        <v>18</v>
      </c>
      <c r="C1772" s="63"/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4"/>
      <c r="P1772" s="44" t="str">
        <f t="shared" ref="P1772" si="9279">IF(AND($P1766="",$P1769=""),"",SUM($P1766:$P1769))</f>
        <v/>
      </c>
      <c r="Q1772" s="45" t="str">
        <f t="shared" ref="Q1772" si="9280">IF(AND(Q1766="",Q1769=""),"",SUM(Q1766:Q1769))</f>
        <v/>
      </c>
      <c r="R1772" s="45" t="str">
        <f t="shared" ref="R1772" si="9281">IF(AND($R1766="",$R1769=""),"",SUM($R1766:$R1769))</f>
        <v/>
      </c>
      <c r="S1772" s="46" t="str">
        <f t="shared" ref="S1772" si="9282">IF(AND($P1772="",$Q1772="",$R1772=""),"",SUM($P1772:$R1772))</f>
        <v/>
      </c>
      <c r="T1772" s="52">
        <v>252</v>
      </c>
      <c r="U1772" s="53" t="str">
        <f t="shared" ref="U1772" si="9283">P1772</f>
        <v/>
      </c>
      <c r="V1772" s="53" t="str">
        <f t="shared" ref="V1772" si="9284">Q1772</f>
        <v/>
      </c>
      <c r="W1772" s="53" t="str">
        <f t="shared" ref="W1772" si="9285">R1772</f>
        <v/>
      </c>
      <c r="X1772" s="53" t="str">
        <f t="shared" ref="X1772" si="9286">S1772</f>
        <v/>
      </c>
    </row>
    <row r="1773" spans="1:24" ht="14.25" thickBot="1" x14ac:dyDescent="0.2">
      <c r="A1773" s="106" t="str" cm="1">
        <f t="array" aca="1" ref="A1773" ca="1">IF($B1773="","",IF(ISNUMBER(OFFSET(INDIRECT(ADDRESS(ROW(),COLUMN())),-7,0)),OFFSET(INDIRECT(ADDRESS(ROW(),COLUMN())),-7,0)+1,1))</f>
        <v/>
      </c>
      <c r="B1773" s="65"/>
      <c r="C1773" s="31"/>
      <c r="D1773" s="20" t="s">
        <v>31</v>
      </c>
      <c r="E1773" s="94" t="s">
        <v>30</v>
      </c>
      <c r="F1773" s="21" t="s">
        <v>1</v>
      </c>
      <c r="G1773" s="25"/>
      <c r="H1773" s="99" t="str">
        <f t="shared" ref="H1773" si="9287">IF($G1773="","",IF($E1773=1,ROUNDDOWN($G1773*7.4/1000,0),ROUNDDOWN($G1773*6/1000,0)))</f>
        <v/>
      </c>
      <c r="I1773" s="101"/>
      <c r="J1773" s="99" t="str">
        <f t="shared" ref="J1773" si="9288">IF($G1773="","",ROUNDDOWN($G1773*2/1000,0))</f>
        <v/>
      </c>
      <c r="K1773" s="101"/>
      <c r="L1773" s="99" t="str">
        <f t="shared" ref="L1773" si="9289">IF(G1773="","",ROUNDDOWN($G1773*2/1000,0))</f>
        <v/>
      </c>
      <c r="M1773" s="100"/>
      <c r="N1773" s="91" t="str">
        <f t="shared" ref="N1773" si="9290">IF(AND($C1773="",$C1775=""),"",ABS($C1773-$C1775)+1)</f>
        <v/>
      </c>
      <c r="O1773" s="120" t="str">
        <f t="shared" ref="O1773" si="9291">REPLACE($O$7,1,2,"差１")</f>
        <v>差１</v>
      </c>
      <c r="P1773" s="113" t="str">
        <f t="shared" ref="P1773" si="9292">IF($I1775="","",$I1775*$N1773)</f>
        <v/>
      </c>
      <c r="Q1773" s="102" t="str">
        <f t="shared" ref="Q1773" si="9293">IF($K1775="","",$K1775*$N1773)</f>
        <v/>
      </c>
      <c r="R1773" s="102" t="str">
        <f t="shared" ref="R1773" si="9294">IF($M1775="","",$M1775*$N1773)</f>
        <v/>
      </c>
      <c r="S1773" s="111"/>
      <c r="U1773" s="16"/>
      <c r="V1773" s="16"/>
      <c r="W1773" s="16"/>
      <c r="X1773" s="16"/>
    </row>
    <row r="1774" spans="1:24" ht="14.25" thickBot="1" x14ac:dyDescent="0.2">
      <c r="A1774" s="107"/>
      <c r="B1774" s="65"/>
      <c r="C1774" s="116" t="s">
        <v>11</v>
      </c>
      <c r="D1774" s="117"/>
      <c r="E1774" s="95"/>
      <c r="F1774" s="33" t="s">
        <v>2</v>
      </c>
      <c r="G1774" s="26"/>
      <c r="H1774" s="97" t="str">
        <f t="shared" ref="H1774" si="9295">IF($G1774="","",IF($E1773=1,ROUNDDOWN($G1774*7.4/1000,0),ROUNDDOWN($G1774*6/1000,0)))</f>
        <v/>
      </c>
      <c r="I1774" s="98"/>
      <c r="J1774" s="97" t="str">
        <f t="shared" ref="J1774" si="9296">IF(G1774="","",ROUNDDOWN(G1774*2/1000,0))</f>
        <v/>
      </c>
      <c r="K1774" s="98"/>
      <c r="L1774" s="97" t="str">
        <f t="shared" ref="L1774" si="9297">IF($G1774="","",ROUNDDOWN($G1774*2/1000,0))</f>
        <v/>
      </c>
      <c r="M1774" s="105"/>
      <c r="N1774" s="92"/>
      <c r="O1774" s="120"/>
      <c r="P1774" s="114"/>
      <c r="Q1774" s="103"/>
      <c r="R1774" s="103"/>
      <c r="S1774" s="111"/>
      <c r="U1774" s="16"/>
      <c r="V1774" s="16"/>
      <c r="W1774" s="16"/>
      <c r="X1774" s="16"/>
    </row>
    <row r="1775" spans="1:24" ht="14.25" thickBot="1" x14ac:dyDescent="0.2">
      <c r="A1775" s="107"/>
      <c r="B1775" s="65"/>
      <c r="C1775" s="34"/>
      <c r="D1775" s="22" t="s">
        <v>31</v>
      </c>
      <c r="E1775" s="96"/>
      <c r="F1775" s="23" t="str">
        <f t="shared" ref="F1775" si="9298">$O$9</f>
        <v>差１</v>
      </c>
      <c r="G1775" s="7" t="str">
        <f t="shared" ref="G1775" si="9299">IF(AND($G1773="",$G1774="",""),"",$G1773-$G1774)</f>
        <v/>
      </c>
      <c r="H1775" s="8" t="s">
        <v>4</v>
      </c>
      <c r="I1775" s="9" t="str">
        <f t="shared" ref="I1775" si="9300">IF(AND($H1773="",$H1774=""),"",$H1773-$H1774)</f>
        <v/>
      </c>
      <c r="J1775" s="8" t="s">
        <v>5</v>
      </c>
      <c r="K1775" s="9" t="str">
        <f t="shared" ref="K1775" si="9301">IF(AND($J1773="",$J1774=""),"",$J1773-$J1774)</f>
        <v/>
      </c>
      <c r="L1775" s="10" t="s">
        <v>6</v>
      </c>
      <c r="M1775" s="7" t="str">
        <f t="shared" ref="M1775" si="9302">IF(AND($L1773="",$L1774=""),"",$L1773-$L1774)</f>
        <v/>
      </c>
      <c r="N1775" s="93"/>
      <c r="O1775" s="120"/>
      <c r="P1775" s="115"/>
      <c r="Q1775" s="104"/>
      <c r="R1775" s="104"/>
      <c r="S1775" s="111"/>
      <c r="U1775" s="16"/>
      <c r="V1775" s="16"/>
      <c r="W1775" s="16"/>
      <c r="X1775" s="16"/>
    </row>
    <row r="1776" spans="1:24" ht="14.25" thickBot="1" x14ac:dyDescent="0.2">
      <c r="A1776" s="107"/>
      <c r="B1776" s="66"/>
      <c r="C1776" s="31"/>
      <c r="D1776" s="20" t="s">
        <v>31</v>
      </c>
      <c r="E1776" s="94"/>
      <c r="F1776" s="24" t="s">
        <v>1</v>
      </c>
      <c r="G1776" s="26"/>
      <c r="H1776" s="86" t="str">
        <f t="shared" ref="H1776" si="9303">IF($G1776="","",IF($E1776=1,ROUNDDOWN($G1776*7.4/1000,0),ROUNDDOWN($G1776*6/1000,0)))</f>
        <v/>
      </c>
      <c r="I1776" s="87"/>
      <c r="J1776" s="86" t="str">
        <f t="shared" ref="J1776:J1777" si="9304">IF($G1776="","",ROUNDDOWN($G1776*2/1000,0))</f>
        <v/>
      </c>
      <c r="K1776" s="87"/>
      <c r="L1776" s="86" t="str">
        <f t="shared" ref="L1776:L1777" si="9305">IF($G1776="","",ROUNDDOWN($G1776*2/1000,0))</f>
        <v/>
      </c>
      <c r="M1776" s="88"/>
      <c r="N1776" s="91" t="str">
        <f t="shared" ref="N1776" si="9306">IF(AND($C1776="",$C1778=""),"",ABS($C1776-$C1778)+1)</f>
        <v/>
      </c>
      <c r="O1776" s="89" t="str">
        <f t="shared" ref="O1776" si="9307">REPLACE($O$7,1,2,"差２")</f>
        <v>差２</v>
      </c>
      <c r="P1776" s="118" t="str">
        <f t="shared" ref="P1776" si="9308">IF($I1778="","",$I1778*$N1776)</f>
        <v/>
      </c>
      <c r="Q1776" s="102" t="str">
        <f t="shared" ref="Q1776:R1776" si="9309">IF($G1778="","",$G1778*$N1776)</f>
        <v/>
      </c>
      <c r="R1776" s="102" t="str">
        <f t="shared" si="9309"/>
        <v/>
      </c>
      <c r="S1776" s="111"/>
      <c r="U1776" s="16"/>
      <c r="V1776" s="16"/>
      <c r="W1776" s="16"/>
      <c r="X1776" s="16"/>
    </row>
    <row r="1777" spans="1:24" ht="14.25" thickBot="1" x14ac:dyDescent="0.2">
      <c r="A1777" s="107"/>
      <c r="B1777" s="67"/>
      <c r="C1777" s="116" t="s">
        <v>11</v>
      </c>
      <c r="D1777" s="117"/>
      <c r="E1777" s="95"/>
      <c r="F1777" s="33" t="s">
        <v>2</v>
      </c>
      <c r="G1777" s="26"/>
      <c r="H1777" s="97" t="str">
        <f t="shared" ref="H1777" si="9310">IF($G1776="","",IF($E1776=1,ROUNDDOWN($G1777*7.4/1000,0),ROUNDDOWN($G1777*6/1000,0)))</f>
        <v/>
      </c>
      <c r="I1777" s="98"/>
      <c r="J1777" s="97" t="str">
        <f t="shared" si="9304"/>
        <v/>
      </c>
      <c r="K1777" s="98"/>
      <c r="L1777" s="97" t="str">
        <f t="shared" si="9305"/>
        <v/>
      </c>
      <c r="M1777" s="105"/>
      <c r="N1777" s="92"/>
      <c r="O1777" s="89"/>
      <c r="P1777" s="119"/>
      <c r="Q1777" s="103"/>
      <c r="R1777" s="103"/>
      <c r="S1777" s="111"/>
      <c r="U1777" s="16"/>
      <c r="V1777" s="16"/>
      <c r="W1777" s="16"/>
      <c r="X1777" s="16"/>
    </row>
    <row r="1778" spans="1:24" ht="14.25" thickBot="1" x14ac:dyDescent="0.2">
      <c r="A1778" s="107"/>
      <c r="B1778" s="67"/>
      <c r="C1778" s="37"/>
      <c r="D1778" s="38" t="s">
        <v>31</v>
      </c>
      <c r="E1778" s="96"/>
      <c r="F1778" s="39" t="str">
        <f t="shared" ref="F1778" si="9311">$O$12</f>
        <v>差２</v>
      </c>
      <c r="G1778" s="40" t="str">
        <f t="shared" ref="G1778" si="9312">IF(AND($G1776="",$G1777=""),"",$G1776-$G1777)</f>
        <v/>
      </c>
      <c r="H1778" s="41" t="s">
        <v>4</v>
      </c>
      <c r="I1778" s="42" t="str">
        <f t="shared" ref="I1778" si="9313">IF(AND($H1776="",$H1777=""),"",$H1776-$H1777)</f>
        <v/>
      </c>
      <c r="J1778" s="41" t="s">
        <v>5</v>
      </c>
      <c r="K1778" s="42" t="str">
        <f t="shared" ref="K1778" si="9314">IF(AND($J1776="",$J1777=""),"",$J1776-$J1777)</f>
        <v/>
      </c>
      <c r="L1778" s="43" t="s">
        <v>6</v>
      </c>
      <c r="M1778" s="40" t="str">
        <f t="shared" ref="M1778" si="9315">IF(AND($L1776="",$L1777=""),"",$L1776-$L1777)</f>
        <v/>
      </c>
      <c r="N1778" s="92"/>
      <c r="O1778" s="90"/>
      <c r="P1778" s="119"/>
      <c r="Q1778" s="103"/>
      <c r="R1778" s="103"/>
      <c r="S1778" s="112"/>
      <c r="U1778" s="16"/>
      <c r="V1778" s="16"/>
      <c r="W1778" s="16"/>
      <c r="X1778" s="16"/>
    </row>
    <row r="1779" spans="1:24" ht="15" thickTop="1" thickBot="1" x14ac:dyDescent="0.2">
      <c r="A1779" s="108"/>
      <c r="B1779" s="62" t="s">
        <v>18</v>
      </c>
      <c r="C1779" s="63"/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4"/>
      <c r="P1779" s="44" t="str">
        <f t="shared" ref="P1779" si="9316">IF(AND($P1773="",$P1776=""),"",SUM($P1773:$P1776))</f>
        <v/>
      </c>
      <c r="Q1779" s="45" t="str">
        <f t="shared" ref="Q1779" si="9317">IF(AND(Q1773="",Q1776=""),"",SUM(Q1773:Q1776))</f>
        <v/>
      </c>
      <c r="R1779" s="45" t="str">
        <f t="shared" ref="R1779" si="9318">IF(AND($R1773="",$R1776=""),"",SUM($R1773:$R1776))</f>
        <v/>
      </c>
      <c r="S1779" s="46" t="str">
        <f t="shared" ref="S1779" si="9319">IF(AND($P1779="",$Q1779="",$R1779=""),"",SUM($P1779:$R1779))</f>
        <v/>
      </c>
      <c r="T1779" s="52">
        <v>253</v>
      </c>
      <c r="U1779" s="53" t="str">
        <f t="shared" ref="U1779" si="9320">P1779</f>
        <v/>
      </c>
      <c r="V1779" s="53" t="str">
        <f t="shared" ref="V1779" si="9321">Q1779</f>
        <v/>
      </c>
      <c r="W1779" s="53" t="str">
        <f t="shared" ref="W1779" si="9322">R1779</f>
        <v/>
      </c>
      <c r="X1779" s="53" t="str">
        <f t="shared" ref="X1779" si="9323">S1779</f>
        <v/>
      </c>
    </row>
    <row r="1780" spans="1:24" ht="14.25" thickBot="1" x14ac:dyDescent="0.2">
      <c r="A1780" s="106" t="str" cm="1">
        <f t="array" aca="1" ref="A1780" ca="1">IF($B1780="","",IF(ISNUMBER(OFFSET(INDIRECT(ADDRESS(ROW(),COLUMN())),-7,0)),OFFSET(INDIRECT(ADDRESS(ROW(),COLUMN())),-7,0)+1,1))</f>
        <v/>
      </c>
      <c r="B1780" s="65"/>
      <c r="C1780" s="31"/>
      <c r="D1780" s="20" t="s">
        <v>31</v>
      </c>
      <c r="E1780" s="94" t="s">
        <v>30</v>
      </c>
      <c r="F1780" s="21" t="s">
        <v>1</v>
      </c>
      <c r="G1780" s="25"/>
      <c r="H1780" s="99" t="str">
        <f t="shared" ref="H1780" si="9324">IF($G1780="","",IF($E1780=1,ROUNDDOWN($G1780*7.4/1000,0),ROUNDDOWN($G1780*6/1000,0)))</f>
        <v/>
      </c>
      <c r="I1780" s="101"/>
      <c r="J1780" s="99" t="str">
        <f t="shared" ref="J1780" si="9325">IF($G1780="","",ROUNDDOWN($G1780*2/1000,0))</f>
        <v/>
      </c>
      <c r="K1780" s="101"/>
      <c r="L1780" s="99" t="str">
        <f t="shared" ref="L1780" si="9326">IF(G1780="","",ROUNDDOWN($G1780*2/1000,0))</f>
        <v/>
      </c>
      <c r="M1780" s="100"/>
      <c r="N1780" s="91" t="str">
        <f t="shared" ref="N1780" si="9327">IF(AND($C1780="",$C1782=""),"",ABS($C1780-$C1782)+1)</f>
        <v/>
      </c>
      <c r="O1780" s="120" t="str">
        <f t="shared" ref="O1780" si="9328">REPLACE($O$7,1,2,"差１")</f>
        <v>差１</v>
      </c>
      <c r="P1780" s="113" t="str">
        <f t="shared" ref="P1780" si="9329">IF($I1782="","",$I1782*$N1780)</f>
        <v/>
      </c>
      <c r="Q1780" s="102" t="str">
        <f t="shared" ref="Q1780" si="9330">IF($K1782="","",$K1782*$N1780)</f>
        <v/>
      </c>
      <c r="R1780" s="102" t="str">
        <f t="shared" ref="R1780" si="9331">IF($M1782="","",$M1782*$N1780)</f>
        <v/>
      </c>
      <c r="S1780" s="111"/>
      <c r="U1780" s="16"/>
      <c r="V1780" s="16"/>
      <c r="W1780" s="16"/>
      <c r="X1780" s="16"/>
    </row>
    <row r="1781" spans="1:24" ht="14.25" thickBot="1" x14ac:dyDescent="0.2">
      <c r="A1781" s="107"/>
      <c r="B1781" s="65"/>
      <c r="C1781" s="116" t="s">
        <v>11</v>
      </c>
      <c r="D1781" s="117"/>
      <c r="E1781" s="95"/>
      <c r="F1781" s="33" t="s">
        <v>2</v>
      </c>
      <c r="G1781" s="26"/>
      <c r="H1781" s="97" t="str">
        <f t="shared" ref="H1781" si="9332">IF($G1781="","",IF($E1780=1,ROUNDDOWN($G1781*7.4/1000,0),ROUNDDOWN($G1781*6/1000,0)))</f>
        <v/>
      </c>
      <c r="I1781" s="98"/>
      <c r="J1781" s="97" t="str">
        <f t="shared" ref="J1781" si="9333">IF(G1781="","",ROUNDDOWN(G1781*2/1000,0))</f>
        <v/>
      </c>
      <c r="K1781" s="98"/>
      <c r="L1781" s="97" t="str">
        <f t="shared" ref="L1781" si="9334">IF($G1781="","",ROUNDDOWN($G1781*2/1000,0))</f>
        <v/>
      </c>
      <c r="M1781" s="105"/>
      <c r="N1781" s="92"/>
      <c r="O1781" s="120"/>
      <c r="P1781" s="114"/>
      <c r="Q1781" s="103"/>
      <c r="R1781" s="103"/>
      <c r="S1781" s="111"/>
      <c r="U1781" s="16"/>
      <c r="V1781" s="16"/>
      <c r="W1781" s="16"/>
      <c r="X1781" s="16"/>
    </row>
    <row r="1782" spans="1:24" ht="14.25" thickBot="1" x14ac:dyDescent="0.2">
      <c r="A1782" s="107"/>
      <c r="B1782" s="65"/>
      <c r="C1782" s="34"/>
      <c r="D1782" s="22" t="s">
        <v>31</v>
      </c>
      <c r="E1782" s="96"/>
      <c r="F1782" s="23" t="str">
        <f t="shared" ref="F1782" si="9335">$O$9</f>
        <v>差１</v>
      </c>
      <c r="G1782" s="7" t="str">
        <f t="shared" ref="G1782" si="9336">IF(AND($G1780="",$G1781="",""),"",$G1780-$G1781)</f>
        <v/>
      </c>
      <c r="H1782" s="8" t="s">
        <v>4</v>
      </c>
      <c r="I1782" s="9" t="str">
        <f t="shared" ref="I1782" si="9337">IF(AND($H1780="",$H1781=""),"",$H1780-$H1781)</f>
        <v/>
      </c>
      <c r="J1782" s="8" t="s">
        <v>5</v>
      </c>
      <c r="K1782" s="9" t="str">
        <f t="shared" ref="K1782" si="9338">IF(AND($J1780="",$J1781=""),"",$J1780-$J1781)</f>
        <v/>
      </c>
      <c r="L1782" s="10" t="s">
        <v>6</v>
      </c>
      <c r="M1782" s="7" t="str">
        <f t="shared" ref="M1782" si="9339">IF(AND($L1780="",$L1781=""),"",$L1780-$L1781)</f>
        <v/>
      </c>
      <c r="N1782" s="93"/>
      <c r="O1782" s="120"/>
      <c r="P1782" s="115"/>
      <c r="Q1782" s="104"/>
      <c r="R1782" s="104"/>
      <c r="S1782" s="111"/>
      <c r="U1782" s="16"/>
      <c r="V1782" s="16"/>
      <c r="W1782" s="16"/>
      <c r="X1782" s="16"/>
    </row>
    <row r="1783" spans="1:24" ht="14.25" thickBot="1" x14ac:dyDescent="0.2">
      <c r="A1783" s="107"/>
      <c r="B1783" s="66"/>
      <c r="C1783" s="31"/>
      <c r="D1783" s="20" t="s">
        <v>31</v>
      </c>
      <c r="E1783" s="94"/>
      <c r="F1783" s="24" t="s">
        <v>1</v>
      </c>
      <c r="G1783" s="26"/>
      <c r="H1783" s="86" t="str">
        <f t="shared" ref="H1783" si="9340">IF($G1783="","",IF($E1783=1,ROUNDDOWN($G1783*7.4/1000,0),ROUNDDOWN($G1783*6/1000,0)))</f>
        <v/>
      </c>
      <c r="I1783" s="87"/>
      <c r="J1783" s="86" t="str">
        <f t="shared" ref="J1783:J1784" si="9341">IF($G1783="","",ROUNDDOWN($G1783*2/1000,0))</f>
        <v/>
      </c>
      <c r="K1783" s="87"/>
      <c r="L1783" s="86" t="str">
        <f t="shared" ref="L1783:L1784" si="9342">IF($G1783="","",ROUNDDOWN($G1783*2/1000,0))</f>
        <v/>
      </c>
      <c r="M1783" s="88"/>
      <c r="N1783" s="91" t="str">
        <f t="shared" ref="N1783" si="9343">IF(AND($C1783="",$C1785=""),"",ABS($C1783-$C1785)+1)</f>
        <v/>
      </c>
      <c r="O1783" s="89" t="str">
        <f t="shared" ref="O1783" si="9344">REPLACE($O$7,1,2,"差２")</f>
        <v>差２</v>
      </c>
      <c r="P1783" s="118" t="str">
        <f t="shared" ref="P1783" si="9345">IF($I1785="","",$I1785*$N1783)</f>
        <v/>
      </c>
      <c r="Q1783" s="102" t="str">
        <f t="shared" ref="Q1783:R1783" si="9346">IF($G1785="","",$G1785*$N1783)</f>
        <v/>
      </c>
      <c r="R1783" s="102" t="str">
        <f t="shared" si="9346"/>
        <v/>
      </c>
      <c r="S1783" s="111"/>
      <c r="U1783" s="16"/>
      <c r="V1783" s="16"/>
      <c r="W1783" s="16"/>
      <c r="X1783" s="16"/>
    </row>
    <row r="1784" spans="1:24" ht="14.25" thickBot="1" x14ac:dyDescent="0.2">
      <c r="A1784" s="107"/>
      <c r="B1784" s="67"/>
      <c r="C1784" s="116" t="s">
        <v>11</v>
      </c>
      <c r="D1784" s="117"/>
      <c r="E1784" s="95"/>
      <c r="F1784" s="33" t="s">
        <v>2</v>
      </c>
      <c r="G1784" s="26"/>
      <c r="H1784" s="97" t="str">
        <f t="shared" ref="H1784" si="9347">IF($G1783="","",IF($E1783=1,ROUNDDOWN($G1784*7.4/1000,0),ROUNDDOWN($G1784*6/1000,0)))</f>
        <v/>
      </c>
      <c r="I1784" s="98"/>
      <c r="J1784" s="97" t="str">
        <f t="shared" si="9341"/>
        <v/>
      </c>
      <c r="K1784" s="98"/>
      <c r="L1784" s="97" t="str">
        <f t="shared" si="9342"/>
        <v/>
      </c>
      <c r="M1784" s="105"/>
      <c r="N1784" s="92"/>
      <c r="O1784" s="89"/>
      <c r="P1784" s="119"/>
      <c r="Q1784" s="103"/>
      <c r="R1784" s="103"/>
      <c r="S1784" s="111"/>
      <c r="U1784" s="16"/>
      <c r="V1784" s="16"/>
      <c r="W1784" s="16"/>
      <c r="X1784" s="16"/>
    </row>
    <row r="1785" spans="1:24" ht="14.25" thickBot="1" x14ac:dyDescent="0.2">
      <c r="A1785" s="107"/>
      <c r="B1785" s="67"/>
      <c r="C1785" s="37"/>
      <c r="D1785" s="38" t="s">
        <v>31</v>
      </c>
      <c r="E1785" s="96"/>
      <c r="F1785" s="39" t="str">
        <f t="shared" ref="F1785" si="9348">$O$12</f>
        <v>差２</v>
      </c>
      <c r="G1785" s="40" t="str">
        <f t="shared" ref="G1785" si="9349">IF(AND($G1783="",$G1784=""),"",$G1783-$G1784)</f>
        <v/>
      </c>
      <c r="H1785" s="41" t="s">
        <v>4</v>
      </c>
      <c r="I1785" s="42" t="str">
        <f t="shared" ref="I1785" si="9350">IF(AND($H1783="",$H1784=""),"",$H1783-$H1784)</f>
        <v/>
      </c>
      <c r="J1785" s="41" t="s">
        <v>5</v>
      </c>
      <c r="K1785" s="42" t="str">
        <f t="shared" ref="K1785" si="9351">IF(AND($J1783="",$J1784=""),"",$J1783-$J1784)</f>
        <v/>
      </c>
      <c r="L1785" s="43" t="s">
        <v>6</v>
      </c>
      <c r="M1785" s="40" t="str">
        <f t="shared" ref="M1785" si="9352">IF(AND($L1783="",$L1784=""),"",$L1783-$L1784)</f>
        <v/>
      </c>
      <c r="N1785" s="92"/>
      <c r="O1785" s="90"/>
      <c r="P1785" s="119"/>
      <c r="Q1785" s="103"/>
      <c r="R1785" s="103"/>
      <c r="S1785" s="112"/>
      <c r="U1785" s="16"/>
      <c r="V1785" s="16"/>
      <c r="W1785" s="16"/>
      <c r="X1785" s="16"/>
    </row>
    <row r="1786" spans="1:24" ht="15" thickTop="1" thickBot="1" x14ac:dyDescent="0.2">
      <c r="A1786" s="108"/>
      <c r="B1786" s="62" t="s">
        <v>18</v>
      </c>
      <c r="C1786" s="63"/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4"/>
      <c r="P1786" s="44" t="str">
        <f t="shared" ref="P1786" si="9353">IF(AND($P1780="",$P1783=""),"",SUM($P1780:$P1783))</f>
        <v/>
      </c>
      <c r="Q1786" s="45" t="str">
        <f t="shared" ref="Q1786" si="9354">IF(AND(Q1780="",Q1783=""),"",SUM(Q1780:Q1783))</f>
        <v/>
      </c>
      <c r="R1786" s="45" t="str">
        <f t="shared" ref="R1786" si="9355">IF(AND($R1780="",$R1783=""),"",SUM($R1780:$R1783))</f>
        <v/>
      </c>
      <c r="S1786" s="46" t="str">
        <f t="shared" ref="S1786" si="9356">IF(AND($P1786="",$Q1786="",$R1786=""),"",SUM($P1786:$R1786))</f>
        <v/>
      </c>
      <c r="T1786" s="52">
        <v>254</v>
      </c>
      <c r="U1786" s="53" t="str">
        <f t="shared" ref="U1786" si="9357">P1786</f>
        <v/>
      </c>
      <c r="V1786" s="53" t="str">
        <f t="shared" ref="V1786" si="9358">Q1786</f>
        <v/>
      </c>
      <c r="W1786" s="53" t="str">
        <f t="shared" ref="W1786" si="9359">R1786</f>
        <v/>
      </c>
      <c r="X1786" s="53" t="str">
        <f t="shared" ref="X1786" si="9360">S1786</f>
        <v/>
      </c>
    </row>
    <row r="1787" spans="1:24" ht="14.25" thickBot="1" x14ac:dyDescent="0.2">
      <c r="A1787" s="106" t="str" cm="1">
        <f t="array" aca="1" ref="A1787" ca="1">IF($B1787="","",IF(ISNUMBER(OFFSET(INDIRECT(ADDRESS(ROW(),COLUMN())),-7,0)),OFFSET(INDIRECT(ADDRESS(ROW(),COLUMN())),-7,0)+1,1))</f>
        <v/>
      </c>
      <c r="B1787" s="65"/>
      <c r="C1787" s="31"/>
      <c r="D1787" s="20" t="s">
        <v>31</v>
      </c>
      <c r="E1787" s="94" t="s">
        <v>30</v>
      </c>
      <c r="F1787" s="21" t="s">
        <v>1</v>
      </c>
      <c r="G1787" s="25"/>
      <c r="H1787" s="99" t="str">
        <f t="shared" ref="H1787" si="9361">IF($G1787="","",IF($E1787=1,ROUNDDOWN($G1787*7.4/1000,0),ROUNDDOWN($G1787*6/1000,0)))</f>
        <v/>
      </c>
      <c r="I1787" s="101"/>
      <c r="J1787" s="99" t="str">
        <f t="shared" ref="J1787" si="9362">IF($G1787="","",ROUNDDOWN($G1787*2/1000,0))</f>
        <v/>
      </c>
      <c r="K1787" s="101"/>
      <c r="L1787" s="99" t="str">
        <f t="shared" ref="L1787" si="9363">IF(G1787="","",ROUNDDOWN($G1787*2/1000,0))</f>
        <v/>
      </c>
      <c r="M1787" s="100"/>
      <c r="N1787" s="91" t="str">
        <f t="shared" ref="N1787" si="9364">IF(AND($C1787="",$C1789=""),"",ABS($C1787-$C1789)+1)</f>
        <v/>
      </c>
      <c r="O1787" s="120" t="str">
        <f t="shared" ref="O1787" si="9365">REPLACE($O$7,1,2,"差１")</f>
        <v>差１</v>
      </c>
      <c r="P1787" s="113" t="str">
        <f t="shared" ref="P1787" si="9366">IF($I1789="","",$I1789*$N1787)</f>
        <v/>
      </c>
      <c r="Q1787" s="102" t="str">
        <f t="shared" ref="Q1787" si="9367">IF($K1789="","",$K1789*$N1787)</f>
        <v/>
      </c>
      <c r="R1787" s="102" t="str">
        <f t="shared" ref="R1787" si="9368">IF($M1789="","",$M1789*$N1787)</f>
        <v/>
      </c>
      <c r="S1787" s="111"/>
      <c r="U1787" s="16"/>
      <c r="V1787" s="16"/>
      <c r="W1787" s="16"/>
      <c r="X1787" s="16"/>
    </row>
    <row r="1788" spans="1:24" ht="14.25" thickBot="1" x14ac:dyDescent="0.2">
      <c r="A1788" s="107"/>
      <c r="B1788" s="65"/>
      <c r="C1788" s="116" t="s">
        <v>11</v>
      </c>
      <c r="D1788" s="117"/>
      <c r="E1788" s="95"/>
      <c r="F1788" s="33" t="s">
        <v>2</v>
      </c>
      <c r="G1788" s="26"/>
      <c r="H1788" s="97" t="str">
        <f t="shared" ref="H1788" si="9369">IF($G1788="","",IF($E1787=1,ROUNDDOWN($G1788*7.4/1000,0),ROUNDDOWN($G1788*6/1000,0)))</f>
        <v/>
      </c>
      <c r="I1788" s="98"/>
      <c r="J1788" s="97" t="str">
        <f t="shared" ref="J1788" si="9370">IF(G1788="","",ROUNDDOWN(G1788*2/1000,0))</f>
        <v/>
      </c>
      <c r="K1788" s="98"/>
      <c r="L1788" s="97" t="str">
        <f t="shared" ref="L1788" si="9371">IF($G1788="","",ROUNDDOWN($G1788*2/1000,0))</f>
        <v/>
      </c>
      <c r="M1788" s="105"/>
      <c r="N1788" s="92"/>
      <c r="O1788" s="120"/>
      <c r="P1788" s="114"/>
      <c r="Q1788" s="103"/>
      <c r="R1788" s="103"/>
      <c r="S1788" s="111"/>
      <c r="U1788" s="16"/>
      <c r="V1788" s="16"/>
      <c r="W1788" s="16"/>
      <c r="X1788" s="16"/>
    </row>
    <row r="1789" spans="1:24" ht="14.25" thickBot="1" x14ac:dyDescent="0.2">
      <c r="A1789" s="107"/>
      <c r="B1789" s="65"/>
      <c r="C1789" s="34"/>
      <c r="D1789" s="22" t="s">
        <v>31</v>
      </c>
      <c r="E1789" s="96"/>
      <c r="F1789" s="23" t="str">
        <f t="shared" ref="F1789" si="9372">$O$9</f>
        <v>差１</v>
      </c>
      <c r="G1789" s="7" t="str">
        <f t="shared" ref="G1789" si="9373">IF(AND($G1787="",$G1788="",""),"",$G1787-$G1788)</f>
        <v/>
      </c>
      <c r="H1789" s="8" t="s">
        <v>4</v>
      </c>
      <c r="I1789" s="9" t="str">
        <f t="shared" ref="I1789" si="9374">IF(AND($H1787="",$H1788=""),"",$H1787-$H1788)</f>
        <v/>
      </c>
      <c r="J1789" s="8" t="s">
        <v>5</v>
      </c>
      <c r="K1789" s="9" t="str">
        <f t="shared" ref="K1789" si="9375">IF(AND($J1787="",$J1788=""),"",$J1787-$J1788)</f>
        <v/>
      </c>
      <c r="L1789" s="10" t="s">
        <v>6</v>
      </c>
      <c r="M1789" s="7" t="str">
        <f t="shared" ref="M1789" si="9376">IF(AND($L1787="",$L1788=""),"",$L1787-$L1788)</f>
        <v/>
      </c>
      <c r="N1789" s="93"/>
      <c r="O1789" s="120"/>
      <c r="P1789" s="115"/>
      <c r="Q1789" s="104"/>
      <c r="R1789" s="104"/>
      <c r="S1789" s="111"/>
      <c r="U1789" s="16"/>
      <c r="V1789" s="16"/>
      <c r="W1789" s="16"/>
      <c r="X1789" s="16"/>
    </row>
    <row r="1790" spans="1:24" ht="14.25" thickBot="1" x14ac:dyDescent="0.2">
      <c r="A1790" s="107"/>
      <c r="B1790" s="66"/>
      <c r="C1790" s="31"/>
      <c r="D1790" s="20" t="s">
        <v>31</v>
      </c>
      <c r="E1790" s="94"/>
      <c r="F1790" s="24" t="s">
        <v>1</v>
      </c>
      <c r="G1790" s="26"/>
      <c r="H1790" s="86" t="str">
        <f t="shared" ref="H1790" si="9377">IF($G1790="","",IF($E1790=1,ROUNDDOWN($G1790*7.4/1000,0),ROUNDDOWN($G1790*6/1000,0)))</f>
        <v/>
      </c>
      <c r="I1790" s="87"/>
      <c r="J1790" s="86" t="str">
        <f t="shared" ref="J1790:J1791" si="9378">IF($G1790="","",ROUNDDOWN($G1790*2/1000,0))</f>
        <v/>
      </c>
      <c r="K1790" s="87"/>
      <c r="L1790" s="86" t="str">
        <f t="shared" ref="L1790:L1791" si="9379">IF($G1790="","",ROUNDDOWN($G1790*2/1000,0))</f>
        <v/>
      </c>
      <c r="M1790" s="88"/>
      <c r="N1790" s="91" t="str">
        <f t="shared" ref="N1790" si="9380">IF(AND($C1790="",$C1792=""),"",ABS($C1790-$C1792)+1)</f>
        <v/>
      </c>
      <c r="O1790" s="89" t="str">
        <f t="shared" ref="O1790" si="9381">REPLACE($O$7,1,2,"差２")</f>
        <v>差２</v>
      </c>
      <c r="P1790" s="118" t="str">
        <f t="shared" ref="P1790" si="9382">IF($I1792="","",$I1792*$N1790)</f>
        <v/>
      </c>
      <c r="Q1790" s="102" t="str">
        <f t="shared" ref="Q1790:R1790" si="9383">IF($G1792="","",$G1792*$N1790)</f>
        <v/>
      </c>
      <c r="R1790" s="102" t="str">
        <f t="shared" si="9383"/>
        <v/>
      </c>
      <c r="S1790" s="111"/>
      <c r="U1790" s="16"/>
      <c r="V1790" s="16"/>
      <c r="W1790" s="16"/>
      <c r="X1790" s="16"/>
    </row>
    <row r="1791" spans="1:24" ht="14.25" thickBot="1" x14ac:dyDescent="0.2">
      <c r="A1791" s="107"/>
      <c r="B1791" s="67"/>
      <c r="C1791" s="116" t="s">
        <v>11</v>
      </c>
      <c r="D1791" s="117"/>
      <c r="E1791" s="95"/>
      <c r="F1791" s="33" t="s">
        <v>2</v>
      </c>
      <c r="G1791" s="26"/>
      <c r="H1791" s="97" t="str">
        <f t="shared" ref="H1791" si="9384">IF($G1790="","",IF($E1790=1,ROUNDDOWN($G1791*7.4/1000,0),ROUNDDOWN($G1791*6/1000,0)))</f>
        <v/>
      </c>
      <c r="I1791" s="98"/>
      <c r="J1791" s="97" t="str">
        <f t="shared" si="9378"/>
        <v/>
      </c>
      <c r="K1791" s="98"/>
      <c r="L1791" s="97" t="str">
        <f t="shared" si="9379"/>
        <v/>
      </c>
      <c r="M1791" s="105"/>
      <c r="N1791" s="92"/>
      <c r="O1791" s="89"/>
      <c r="P1791" s="119"/>
      <c r="Q1791" s="103"/>
      <c r="R1791" s="103"/>
      <c r="S1791" s="111"/>
      <c r="U1791" s="16"/>
      <c r="V1791" s="16"/>
      <c r="W1791" s="16"/>
      <c r="X1791" s="16"/>
    </row>
    <row r="1792" spans="1:24" ht="14.25" thickBot="1" x14ac:dyDescent="0.2">
      <c r="A1792" s="107"/>
      <c r="B1792" s="67"/>
      <c r="C1792" s="37"/>
      <c r="D1792" s="38" t="s">
        <v>31</v>
      </c>
      <c r="E1792" s="96"/>
      <c r="F1792" s="39" t="str">
        <f t="shared" ref="F1792" si="9385">$O$12</f>
        <v>差２</v>
      </c>
      <c r="G1792" s="40" t="str">
        <f t="shared" ref="G1792" si="9386">IF(AND($G1790="",$G1791=""),"",$G1790-$G1791)</f>
        <v/>
      </c>
      <c r="H1792" s="41" t="s">
        <v>4</v>
      </c>
      <c r="I1792" s="42" t="str">
        <f t="shared" ref="I1792" si="9387">IF(AND($H1790="",$H1791=""),"",$H1790-$H1791)</f>
        <v/>
      </c>
      <c r="J1792" s="41" t="s">
        <v>5</v>
      </c>
      <c r="K1792" s="42" t="str">
        <f t="shared" ref="K1792" si="9388">IF(AND($J1790="",$J1791=""),"",$J1790-$J1791)</f>
        <v/>
      </c>
      <c r="L1792" s="43" t="s">
        <v>6</v>
      </c>
      <c r="M1792" s="40" t="str">
        <f t="shared" ref="M1792" si="9389">IF(AND($L1790="",$L1791=""),"",$L1790-$L1791)</f>
        <v/>
      </c>
      <c r="N1792" s="92"/>
      <c r="O1792" s="90"/>
      <c r="P1792" s="119"/>
      <c r="Q1792" s="103"/>
      <c r="R1792" s="103"/>
      <c r="S1792" s="112"/>
      <c r="U1792" s="16"/>
      <c r="V1792" s="16"/>
      <c r="W1792" s="16"/>
      <c r="X1792" s="16"/>
    </row>
    <row r="1793" spans="1:24" ht="15" thickTop="1" thickBot="1" x14ac:dyDescent="0.2">
      <c r="A1793" s="108"/>
      <c r="B1793" s="62" t="s">
        <v>18</v>
      </c>
      <c r="C1793" s="63"/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4"/>
      <c r="P1793" s="44" t="str">
        <f t="shared" ref="P1793" si="9390">IF(AND($P1787="",$P1790=""),"",SUM($P1787:$P1790))</f>
        <v/>
      </c>
      <c r="Q1793" s="45" t="str">
        <f t="shared" ref="Q1793" si="9391">IF(AND(Q1787="",Q1790=""),"",SUM(Q1787:Q1790))</f>
        <v/>
      </c>
      <c r="R1793" s="45" t="str">
        <f t="shared" ref="R1793" si="9392">IF(AND($R1787="",$R1790=""),"",SUM($R1787:$R1790))</f>
        <v/>
      </c>
      <c r="S1793" s="46" t="str">
        <f t="shared" ref="S1793" si="9393">IF(AND($P1793="",$Q1793="",$R1793=""),"",SUM($P1793:$R1793))</f>
        <v/>
      </c>
      <c r="T1793" s="52">
        <v>255</v>
      </c>
      <c r="U1793" s="53" t="str">
        <f t="shared" ref="U1793" si="9394">P1793</f>
        <v/>
      </c>
      <c r="V1793" s="53" t="str">
        <f t="shared" ref="V1793" si="9395">Q1793</f>
        <v/>
      </c>
      <c r="W1793" s="53" t="str">
        <f t="shared" ref="W1793" si="9396">R1793</f>
        <v/>
      </c>
      <c r="X1793" s="53" t="str">
        <f t="shared" ref="X1793" si="9397">S1793</f>
        <v/>
      </c>
    </row>
    <row r="1794" spans="1:24" ht="14.25" thickBot="1" x14ac:dyDescent="0.2">
      <c r="A1794" s="106" t="str" cm="1">
        <f t="array" aca="1" ref="A1794" ca="1">IF($B1794="","",IF(ISNUMBER(OFFSET(INDIRECT(ADDRESS(ROW(),COLUMN())),-7,0)),OFFSET(INDIRECT(ADDRESS(ROW(),COLUMN())),-7,0)+1,1))</f>
        <v/>
      </c>
      <c r="B1794" s="65"/>
      <c r="C1794" s="31"/>
      <c r="D1794" s="20" t="s">
        <v>31</v>
      </c>
      <c r="E1794" s="94" t="s">
        <v>30</v>
      </c>
      <c r="F1794" s="21" t="s">
        <v>1</v>
      </c>
      <c r="G1794" s="25"/>
      <c r="H1794" s="99" t="str">
        <f t="shared" ref="H1794" si="9398">IF($G1794="","",IF($E1794=1,ROUNDDOWN($G1794*7.4/1000,0),ROUNDDOWN($G1794*6/1000,0)))</f>
        <v/>
      </c>
      <c r="I1794" s="101"/>
      <c r="J1794" s="99" t="str">
        <f t="shared" ref="J1794" si="9399">IF($G1794="","",ROUNDDOWN($G1794*2/1000,0))</f>
        <v/>
      </c>
      <c r="K1794" s="101"/>
      <c r="L1794" s="99" t="str">
        <f t="shared" ref="L1794" si="9400">IF(G1794="","",ROUNDDOWN($G1794*2/1000,0))</f>
        <v/>
      </c>
      <c r="M1794" s="100"/>
      <c r="N1794" s="91" t="str">
        <f t="shared" ref="N1794" si="9401">IF(AND($C1794="",$C1796=""),"",ABS($C1794-$C1796)+1)</f>
        <v/>
      </c>
      <c r="O1794" s="120" t="str">
        <f t="shared" ref="O1794" si="9402">REPLACE($O$7,1,2,"差１")</f>
        <v>差１</v>
      </c>
      <c r="P1794" s="113" t="str">
        <f t="shared" ref="P1794" si="9403">IF($I1796="","",$I1796*$N1794)</f>
        <v/>
      </c>
      <c r="Q1794" s="102" t="str">
        <f t="shared" ref="Q1794" si="9404">IF($K1796="","",$K1796*$N1794)</f>
        <v/>
      </c>
      <c r="R1794" s="102" t="str">
        <f t="shared" ref="R1794" si="9405">IF($M1796="","",$M1796*$N1794)</f>
        <v/>
      </c>
      <c r="S1794" s="111"/>
      <c r="U1794" s="16"/>
      <c r="V1794" s="16"/>
      <c r="W1794" s="16"/>
      <c r="X1794" s="16"/>
    </row>
    <row r="1795" spans="1:24" ht="14.25" thickBot="1" x14ac:dyDescent="0.2">
      <c r="A1795" s="107"/>
      <c r="B1795" s="65"/>
      <c r="C1795" s="116" t="s">
        <v>11</v>
      </c>
      <c r="D1795" s="117"/>
      <c r="E1795" s="95"/>
      <c r="F1795" s="33" t="s">
        <v>2</v>
      </c>
      <c r="G1795" s="26"/>
      <c r="H1795" s="97" t="str">
        <f t="shared" ref="H1795" si="9406">IF($G1795="","",IF($E1794=1,ROUNDDOWN($G1795*7.4/1000,0),ROUNDDOWN($G1795*6/1000,0)))</f>
        <v/>
      </c>
      <c r="I1795" s="98"/>
      <c r="J1795" s="97" t="str">
        <f t="shared" ref="J1795" si="9407">IF(G1795="","",ROUNDDOWN(G1795*2/1000,0))</f>
        <v/>
      </c>
      <c r="K1795" s="98"/>
      <c r="L1795" s="97" t="str">
        <f t="shared" ref="L1795" si="9408">IF($G1795="","",ROUNDDOWN($G1795*2/1000,0))</f>
        <v/>
      </c>
      <c r="M1795" s="105"/>
      <c r="N1795" s="92"/>
      <c r="O1795" s="120"/>
      <c r="P1795" s="114"/>
      <c r="Q1795" s="103"/>
      <c r="R1795" s="103"/>
      <c r="S1795" s="111"/>
      <c r="U1795" s="16"/>
      <c r="V1795" s="16"/>
      <c r="W1795" s="16"/>
      <c r="X1795" s="16"/>
    </row>
    <row r="1796" spans="1:24" ht="14.25" thickBot="1" x14ac:dyDescent="0.2">
      <c r="A1796" s="107"/>
      <c r="B1796" s="65"/>
      <c r="C1796" s="34"/>
      <c r="D1796" s="22" t="s">
        <v>31</v>
      </c>
      <c r="E1796" s="96"/>
      <c r="F1796" s="23" t="str">
        <f t="shared" ref="F1796" si="9409">$O$9</f>
        <v>差１</v>
      </c>
      <c r="G1796" s="7" t="str">
        <f t="shared" ref="G1796" si="9410">IF(AND($G1794="",$G1795="",""),"",$G1794-$G1795)</f>
        <v/>
      </c>
      <c r="H1796" s="8" t="s">
        <v>4</v>
      </c>
      <c r="I1796" s="9" t="str">
        <f t="shared" ref="I1796" si="9411">IF(AND($H1794="",$H1795=""),"",$H1794-$H1795)</f>
        <v/>
      </c>
      <c r="J1796" s="8" t="s">
        <v>5</v>
      </c>
      <c r="K1796" s="9" t="str">
        <f t="shared" ref="K1796" si="9412">IF(AND($J1794="",$J1795=""),"",$J1794-$J1795)</f>
        <v/>
      </c>
      <c r="L1796" s="10" t="s">
        <v>6</v>
      </c>
      <c r="M1796" s="7" t="str">
        <f t="shared" ref="M1796" si="9413">IF(AND($L1794="",$L1795=""),"",$L1794-$L1795)</f>
        <v/>
      </c>
      <c r="N1796" s="93"/>
      <c r="O1796" s="120"/>
      <c r="P1796" s="115"/>
      <c r="Q1796" s="104"/>
      <c r="R1796" s="104"/>
      <c r="S1796" s="111"/>
      <c r="U1796" s="16"/>
      <c r="V1796" s="16"/>
      <c r="W1796" s="16"/>
      <c r="X1796" s="16"/>
    </row>
    <row r="1797" spans="1:24" ht="14.25" thickBot="1" x14ac:dyDescent="0.2">
      <c r="A1797" s="107"/>
      <c r="B1797" s="66"/>
      <c r="C1797" s="31"/>
      <c r="D1797" s="20" t="s">
        <v>31</v>
      </c>
      <c r="E1797" s="94"/>
      <c r="F1797" s="24" t="s">
        <v>1</v>
      </c>
      <c r="G1797" s="26"/>
      <c r="H1797" s="86" t="str">
        <f t="shared" ref="H1797" si="9414">IF($G1797="","",IF($E1797=1,ROUNDDOWN($G1797*7.4/1000,0),ROUNDDOWN($G1797*6/1000,0)))</f>
        <v/>
      </c>
      <c r="I1797" s="87"/>
      <c r="J1797" s="86" t="str">
        <f t="shared" ref="J1797:J1798" si="9415">IF($G1797="","",ROUNDDOWN($G1797*2/1000,0))</f>
        <v/>
      </c>
      <c r="K1797" s="87"/>
      <c r="L1797" s="86" t="str">
        <f t="shared" ref="L1797:L1798" si="9416">IF($G1797="","",ROUNDDOWN($G1797*2/1000,0))</f>
        <v/>
      </c>
      <c r="M1797" s="88"/>
      <c r="N1797" s="91" t="str">
        <f t="shared" ref="N1797" si="9417">IF(AND($C1797="",$C1799=""),"",ABS($C1797-$C1799)+1)</f>
        <v/>
      </c>
      <c r="O1797" s="89" t="str">
        <f t="shared" ref="O1797" si="9418">REPLACE($O$7,1,2,"差２")</f>
        <v>差２</v>
      </c>
      <c r="P1797" s="118" t="str">
        <f t="shared" ref="P1797" si="9419">IF($I1799="","",$I1799*$N1797)</f>
        <v/>
      </c>
      <c r="Q1797" s="102" t="str">
        <f t="shared" ref="Q1797:R1797" si="9420">IF($G1799="","",$G1799*$N1797)</f>
        <v/>
      </c>
      <c r="R1797" s="102" t="str">
        <f t="shared" si="9420"/>
        <v/>
      </c>
      <c r="S1797" s="111"/>
      <c r="U1797" s="16"/>
      <c r="V1797" s="16"/>
      <c r="W1797" s="16"/>
      <c r="X1797" s="16"/>
    </row>
    <row r="1798" spans="1:24" ht="14.25" thickBot="1" x14ac:dyDescent="0.2">
      <c r="A1798" s="107"/>
      <c r="B1798" s="67"/>
      <c r="C1798" s="116" t="s">
        <v>11</v>
      </c>
      <c r="D1798" s="117"/>
      <c r="E1798" s="95"/>
      <c r="F1798" s="33" t="s">
        <v>2</v>
      </c>
      <c r="G1798" s="26"/>
      <c r="H1798" s="97" t="str">
        <f t="shared" ref="H1798" si="9421">IF($G1797="","",IF($E1797=1,ROUNDDOWN($G1798*7.4/1000,0),ROUNDDOWN($G1798*6/1000,0)))</f>
        <v/>
      </c>
      <c r="I1798" s="98"/>
      <c r="J1798" s="97" t="str">
        <f t="shared" si="9415"/>
        <v/>
      </c>
      <c r="K1798" s="98"/>
      <c r="L1798" s="97" t="str">
        <f t="shared" si="9416"/>
        <v/>
      </c>
      <c r="M1798" s="105"/>
      <c r="N1798" s="92"/>
      <c r="O1798" s="89"/>
      <c r="P1798" s="119"/>
      <c r="Q1798" s="103"/>
      <c r="R1798" s="103"/>
      <c r="S1798" s="111"/>
      <c r="U1798" s="16"/>
      <c r="V1798" s="16"/>
      <c r="W1798" s="16"/>
      <c r="X1798" s="16"/>
    </row>
    <row r="1799" spans="1:24" ht="14.25" thickBot="1" x14ac:dyDescent="0.2">
      <c r="A1799" s="107"/>
      <c r="B1799" s="67"/>
      <c r="C1799" s="37"/>
      <c r="D1799" s="38" t="s">
        <v>31</v>
      </c>
      <c r="E1799" s="96"/>
      <c r="F1799" s="39" t="str">
        <f t="shared" ref="F1799" si="9422">$O$12</f>
        <v>差２</v>
      </c>
      <c r="G1799" s="40" t="str">
        <f t="shared" ref="G1799" si="9423">IF(AND($G1797="",$G1798=""),"",$G1797-$G1798)</f>
        <v/>
      </c>
      <c r="H1799" s="41" t="s">
        <v>4</v>
      </c>
      <c r="I1799" s="42" t="str">
        <f t="shared" ref="I1799" si="9424">IF(AND($H1797="",$H1798=""),"",$H1797-$H1798)</f>
        <v/>
      </c>
      <c r="J1799" s="41" t="s">
        <v>5</v>
      </c>
      <c r="K1799" s="42" t="str">
        <f t="shared" ref="K1799" si="9425">IF(AND($J1797="",$J1798=""),"",$J1797-$J1798)</f>
        <v/>
      </c>
      <c r="L1799" s="43" t="s">
        <v>6</v>
      </c>
      <c r="M1799" s="40" t="str">
        <f t="shared" ref="M1799" si="9426">IF(AND($L1797="",$L1798=""),"",$L1797-$L1798)</f>
        <v/>
      </c>
      <c r="N1799" s="92"/>
      <c r="O1799" s="90"/>
      <c r="P1799" s="119"/>
      <c r="Q1799" s="103"/>
      <c r="R1799" s="103"/>
      <c r="S1799" s="112"/>
      <c r="U1799" s="16"/>
      <c r="V1799" s="16"/>
      <c r="W1799" s="16"/>
      <c r="X1799" s="16"/>
    </row>
    <row r="1800" spans="1:24" ht="15" thickTop="1" thickBot="1" x14ac:dyDescent="0.2">
      <c r="A1800" s="108"/>
      <c r="B1800" s="62" t="s">
        <v>18</v>
      </c>
      <c r="C1800" s="63"/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4"/>
      <c r="P1800" s="44" t="str">
        <f t="shared" ref="P1800" si="9427">IF(AND($P1794="",$P1797=""),"",SUM($P1794:$P1797))</f>
        <v/>
      </c>
      <c r="Q1800" s="45" t="str">
        <f t="shared" ref="Q1800" si="9428">IF(AND(Q1794="",Q1797=""),"",SUM(Q1794:Q1797))</f>
        <v/>
      </c>
      <c r="R1800" s="45" t="str">
        <f t="shared" ref="R1800" si="9429">IF(AND($R1794="",$R1797=""),"",SUM($R1794:$R1797))</f>
        <v/>
      </c>
      <c r="S1800" s="46" t="str">
        <f t="shared" ref="S1800" si="9430">IF(AND($P1800="",$Q1800="",$R1800=""),"",SUM($P1800:$R1800))</f>
        <v/>
      </c>
      <c r="T1800" s="52">
        <v>256</v>
      </c>
      <c r="U1800" s="53" t="str">
        <f t="shared" ref="U1800" si="9431">P1800</f>
        <v/>
      </c>
      <c r="V1800" s="53" t="str">
        <f t="shared" ref="V1800" si="9432">Q1800</f>
        <v/>
      </c>
      <c r="W1800" s="53" t="str">
        <f t="shared" ref="W1800" si="9433">R1800</f>
        <v/>
      </c>
      <c r="X1800" s="53" t="str">
        <f t="shared" ref="X1800" si="9434">S1800</f>
        <v/>
      </c>
    </row>
    <row r="1801" spans="1:24" ht="14.25" thickBot="1" x14ac:dyDescent="0.2">
      <c r="A1801" s="106" t="str" cm="1">
        <f t="array" aca="1" ref="A1801" ca="1">IF($B1801="","",IF(ISNUMBER(OFFSET(INDIRECT(ADDRESS(ROW(),COLUMN())),-7,0)),OFFSET(INDIRECT(ADDRESS(ROW(),COLUMN())),-7,0)+1,1))</f>
        <v/>
      </c>
      <c r="B1801" s="65"/>
      <c r="C1801" s="31"/>
      <c r="D1801" s="20" t="s">
        <v>31</v>
      </c>
      <c r="E1801" s="94" t="s">
        <v>30</v>
      </c>
      <c r="F1801" s="21" t="s">
        <v>1</v>
      </c>
      <c r="G1801" s="25"/>
      <c r="H1801" s="99" t="str">
        <f t="shared" ref="H1801" si="9435">IF($G1801="","",IF($E1801=1,ROUNDDOWN($G1801*7.4/1000,0),ROUNDDOWN($G1801*6/1000,0)))</f>
        <v/>
      </c>
      <c r="I1801" s="101"/>
      <c r="J1801" s="99" t="str">
        <f t="shared" ref="J1801" si="9436">IF($G1801="","",ROUNDDOWN($G1801*2/1000,0))</f>
        <v/>
      </c>
      <c r="K1801" s="101"/>
      <c r="L1801" s="99" t="str">
        <f t="shared" ref="L1801" si="9437">IF(G1801="","",ROUNDDOWN($G1801*2/1000,0))</f>
        <v/>
      </c>
      <c r="M1801" s="100"/>
      <c r="N1801" s="91" t="str">
        <f t="shared" ref="N1801" si="9438">IF(AND($C1801="",$C1803=""),"",ABS($C1801-$C1803)+1)</f>
        <v/>
      </c>
      <c r="O1801" s="120" t="str">
        <f t="shared" ref="O1801" si="9439">REPLACE($O$7,1,2,"差１")</f>
        <v>差１</v>
      </c>
      <c r="P1801" s="113" t="str">
        <f t="shared" ref="P1801" si="9440">IF($I1803="","",$I1803*$N1801)</f>
        <v/>
      </c>
      <c r="Q1801" s="102" t="str">
        <f t="shared" ref="Q1801" si="9441">IF($K1803="","",$K1803*$N1801)</f>
        <v/>
      </c>
      <c r="R1801" s="102" t="str">
        <f t="shared" ref="R1801" si="9442">IF($M1803="","",$M1803*$N1801)</f>
        <v/>
      </c>
      <c r="S1801" s="111"/>
      <c r="U1801" s="16"/>
      <c r="V1801" s="16"/>
      <c r="W1801" s="16"/>
      <c r="X1801" s="16"/>
    </row>
    <row r="1802" spans="1:24" ht="14.25" thickBot="1" x14ac:dyDescent="0.2">
      <c r="A1802" s="107"/>
      <c r="B1802" s="65"/>
      <c r="C1802" s="116" t="s">
        <v>11</v>
      </c>
      <c r="D1802" s="117"/>
      <c r="E1802" s="95"/>
      <c r="F1802" s="33" t="s">
        <v>2</v>
      </c>
      <c r="G1802" s="26"/>
      <c r="H1802" s="97" t="str">
        <f t="shared" ref="H1802" si="9443">IF($G1802="","",IF($E1801=1,ROUNDDOWN($G1802*7.4/1000,0),ROUNDDOWN($G1802*6/1000,0)))</f>
        <v/>
      </c>
      <c r="I1802" s="98"/>
      <c r="J1802" s="97" t="str">
        <f t="shared" ref="J1802" si="9444">IF(G1802="","",ROUNDDOWN(G1802*2/1000,0))</f>
        <v/>
      </c>
      <c r="K1802" s="98"/>
      <c r="L1802" s="97" t="str">
        <f t="shared" ref="L1802" si="9445">IF($G1802="","",ROUNDDOWN($G1802*2/1000,0))</f>
        <v/>
      </c>
      <c r="M1802" s="105"/>
      <c r="N1802" s="92"/>
      <c r="O1802" s="120"/>
      <c r="P1802" s="114"/>
      <c r="Q1802" s="103"/>
      <c r="R1802" s="103"/>
      <c r="S1802" s="111"/>
      <c r="U1802" s="16"/>
      <c r="V1802" s="16"/>
      <c r="W1802" s="16"/>
      <c r="X1802" s="16"/>
    </row>
    <row r="1803" spans="1:24" ht="14.25" thickBot="1" x14ac:dyDescent="0.2">
      <c r="A1803" s="107"/>
      <c r="B1803" s="65"/>
      <c r="C1803" s="34"/>
      <c r="D1803" s="22" t="s">
        <v>31</v>
      </c>
      <c r="E1803" s="96"/>
      <c r="F1803" s="23" t="str">
        <f t="shared" ref="F1803" si="9446">$O$9</f>
        <v>差１</v>
      </c>
      <c r="G1803" s="7" t="str">
        <f t="shared" ref="G1803" si="9447">IF(AND($G1801="",$G1802="",""),"",$G1801-$G1802)</f>
        <v/>
      </c>
      <c r="H1803" s="8" t="s">
        <v>4</v>
      </c>
      <c r="I1803" s="9" t="str">
        <f t="shared" ref="I1803" si="9448">IF(AND($H1801="",$H1802=""),"",$H1801-$H1802)</f>
        <v/>
      </c>
      <c r="J1803" s="8" t="s">
        <v>5</v>
      </c>
      <c r="K1803" s="9" t="str">
        <f t="shared" ref="K1803" si="9449">IF(AND($J1801="",$J1802=""),"",$J1801-$J1802)</f>
        <v/>
      </c>
      <c r="L1803" s="10" t="s">
        <v>6</v>
      </c>
      <c r="M1803" s="7" t="str">
        <f t="shared" ref="M1803" si="9450">IF(AND($L1801="",$L1802=""),"",$L1801-$L1802)</f>
        <v/>
      </c>
      <c r="N1803" s="93"/>
      <c r="O1803" s="120"/>
      <c r="P1803" s="115"/>
      <c r="Q1803" s="104"/>
      <c r="R1803" s="104"/>
      <c r="S1803" s="111"/>
      <c r="U1803" s="16"/>
      <c r="V1803" s="16"/>
      <c r="W1803" s="16"/>
      <c r="X1803" s="16"/>
    </row>
    <row r="1804" spans="1:24" ht="14.25" thickBot="1" x14ac:dyDescent="0.2">
      <c r="A1804" s="107"/>
      <c r="B1804" s="66"/>
      <c r="C1804" s="31"/>
      <c r="D1804" s="20" t="s">
        <v>31</v>
      </c>
      <c r="E1804" s="94"/>
      <c r="F1804" s="24" t="s">
        <v>1</v>
      </c>
      <c r="G1804" s="26"/>
      <c r="H1804" s="86" t="str">
        <f t="shared" ref="H1804" si="9451">IF($G1804="","",IF($E1804=1,ROUNDDOWN($G1804*7.4/1000,0),ROUNDDOWN($G1804*6/1000,0)))</f>
        <v/>
      </c>
      <c r="I1804" s="87"/>
      <c r="J1804" s="86" t="str">
        <f t="shared" ref="J1804:J1805" si="9452">IF($G1804="","",ROUNDDOWN($G1804*2/1000,0))</f>
        <v/>
      </c>
      <c r="K1804" s="87"/>
      <c r="L1804" s="86" t="str">
        <f t="shared" ref="L1804:L1805" si="9453">IF($G1804="","",ROUNDDOWN($G1804*2/1000,0))</f>
        <v/>
      </c>
      <c r="M1804" s="88"/>
      <c r="N1804" s="91" t="str">
        <f t="shared" ref="N1804" si="9454">IF(AND($C1804="",$C1806=""),"",ABS($C1804-$C1806)+1)</f>
        <v/>
      </c>
      <c r="O1804" s="89" t="str">
        <f t="shared" ref="O1804" si="9455">REPLACE($O$7,1,2,"差２")</f>
        <v>差２</v>
      </c>
      <c r="P1804" s="118" t="str">
        <f t="shared" ref="P1804" si="9456">IF($I1806="","",$I1806*$N1804)</f>
        <v/>
      </c>
      <c r="Q1804" s="102" t="str">
        <f t="shared" ref="Q1804:R1804" si="9457">IF($G1806="","",$G1806*$N1804)</f>
        <v/>
      </c>
      <c r="R1804" s="102" t="str">
        <f t="shared" si="9457"/>
        <v/>
      </c>
      <c r="S1804" s="111"/>
      <c r="U1804" s="16"/>
      <c r="V1804" s="16"/>
      <c r="W1804" s="16"/>
      <c r="X1804" s="16"/>
    </row>
    <row r="1805" spans="1:24" ht="14.25" thickBot="1" x14ac:dyDescent="0.2">
      <c r="A1805" s="107"/>
      <c r="B1805" s="67"/>
      <c r="C1805" s="116" t="s">
        <v>11</v>
      </c>
      <c r="D1805" s="117"/>
      <c r="E1805" s="95"/>
      <c r="F1805" s="33" t="s">
        <v>2</v>
      </c>
      <c r="G1805" s="26"/>
      <c r="H1805" s="97" t="str">
        <f t="shared" ref="H1805" si="9458">IF($G1804="","",IF($E1804=1,ROUNDDOWN($G1805*7.4/1000,0),ROUNDDOWN($G1805*6/1000,0)))</f>
        <v/>
      </c>
      <c r="I1805" s="98"/>
      <c r="J1805" s="97" t="str">
        <f t="shared" si="9452"/>
        <v/>
      </c>
      <c r="K1805" s="98"/>
      <c r="L1805" s="97" t="str">
        <f t="shared" si="9453"/>
        <v/>
      </c>
      <c r="M1805" s="105"/>
      <c r="N1805" s="92"/>
      <c r="O1805" s="89"/>
      <c r="P1805" s="119"/>
      <c r="Q1805" s="103"/>
      <c r="R1805" s="103"/>
      <c r="S1805" s="111"/>
      <c r="U1805" s="16"/>
      <c r="V1805" s="16"/>
      <c r="W1805" s="16"/>
      <c r="X1805" s="16"/>
    </row>
    <row r="1806" spans="1:24" ht="14.25" thickBot="1" x14ac:dyDescent="0.2">
      <c r="A1806" s="107"/>
      <c r="B1806" s="67"/>
      <c r="C1806" s="37"/>
      <c r="D1806" s="38" t="s">
        <v>31</v>
      </c>
      <c r="E1806" s="96"/>
      <c r="F1806" s="39" t="str">
        <f t="shared" ref="F1806" si="9459">$O$12</f>
        <v>差２</v>
      </c>
      <c r="G1806" s="40" t="str">
        <f t="shared" ref="G1806" si="9460">IF(AND($G1804="",$G1805=""),"",$G1804-$G1805)</f>
        <v/>
      </c>
      <c r="H1806" s="41" t="s">
        <v>4</v>
      </c>
      <c r="I1806" s="42" t="str">
        <f t="shared" ref="I1806" si="9461">IF(AND($H1804="",$H1805=""),"",$H1804-$H1805)</f>
        <v/>
      </c>
      <c r="J1806" s="41" t="s">
        <v>5</v>
      </c>
      <c r="K1806" s="42" t="str">
        <f t="shared" ref="K1806" si="9462">IF(AND($J1804="",$J1805=""),"",$J1804-$J1805)</f>
        <v/>
      </c>
      <c r="L1806" s="43" t="s">
        <v>6</v>
      </c>
      <c r="M1806" s="40" t="str">
        <f t="shared" ref="M1806" si="9463">IF(AND($L1804="",$L1805=""),"",$L1804-$L1805)</f>
        <v/>
      </c>
      <c r="N1806" s="92"/>
      <c r="O1806" s="90"/>
      <c r="P1806" s="119"/>
      <c r="Q1806" s="103"/>
      <c r="R1806" s="103"/>
      <c r="S1806" s="112"/>
      <c r="U1806" s="16"/>
      <c r="V1806" s="16"/>
      <c r="W1806" s="16"/>
      <c r="X1806" s="16"/>
    </row>
    <row r="1807" spans="1:24" ht="15" thickTop="1" thickBot="1" x14ac:dyDescent="0.2">
      <c r="A1807" s="108"/>
      <c r="B1807" s="62" t="s">
        <v>18</v>
      </c>
      <c r="C1807" s="63"/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4"/>
      <c r="P1807" s="44" t="str">
        <f t="shared" ref="P1807" si="9464">IF(AND($P1801="",$P1804=""),"",SUM($P1801:$P1804))</f>
        <v/>
      </c>
      <c r="Q1807" s="45" t="str">
        <f t="shared" ref="Q1807" si="9465">IF(AND(Q1801="",Q1804=""),"",SUM(Q1801:Q1804))</f>
        <v/>
      </c>
      <c r="R1807" s="45" t="str">
        <f t="shared" ref="R1807" si="9466">IF(AND($R1801="",$R1804=""),"",SUM($R1801:$R1804))</f>
        <v/>
      </c>
      <c r="S1807" s="46" t="str">
        <f t="shared" ref="S1807" si="9467">IF(AND($P1807="",$Q1807="",$R1807=""),"",SUM($P1807:$R1807))</f>
        <v/>
      </c>
      <c r="T1807" s="52">
        <v>257</v>
      </c>
      <c r="U1807" s="53" t="str">
        <f t="shared" ref="U1807" si="9468">P1807</f>
        <v/>
      </c>
      <c r="V1807" s="53" t="str">
        <f t="shared" ref="V1807" si="9469">Q1807</f>
        <v/>
      </c>
      <c r="W1807" s="53" t="str">
        <f t="shared" ref="W1807" si="9470">R1807</f>
        <v/>
      </c>
      <c r="X1807" s="53" t="str">
        <f t="shared" ref="X1807" si="9471">S1807</f>
        <v/>
      </c>
    </row>
    <row r="1808" spans="1:24" ht="14.25" thickBot="1" x14ac:dyDescent="0.2">
      <c r="A1808" s="106" t="str" cm="1">
        <f t="array" aca="1" ref="A1808" ca="1">IF($B1808="","",IF(ISNUMBER(OFFSET(INDIRECT(ADDRESS(ROW(),COLUMN())),-7,0)),OFFSET(INDIRECT(ADDRESS(ROW(),COLUMN())),-7,0)+1,1))</f>
        <v/>
      </c>
      <c r="B1808" s="65"/>
      <c r="C1808" s="31"/>
      <c r="D1808" s="20" t="s">
        <v>31</v>
      </c>
      <c r="E1808" s="94" t="s">
        <v>30</v>
      </c>
      <c r="F1808" s="21" t="s">
        <v>1</v>
      </c>
      <c r="G1808" s="25"/>
      <c r="H1808" s="99" t="str">
        <f t="shared" ref="H1808" si="9472">IF($G1808="","",IF($E1808=1,ROUNDDOWN($G1808*7.4/1000,0),ROUNDDOWN($G1808*6/1000,0)))</f>
        <v/>
      </c>
      <c r="I1808" s="101"/>
      <c r="J1808" s="99" t="str">
        <f t="shared" ref="J1808" si="9473">IF($G1808="","",ROUNDDOWN($G1808*2/1000,0))</f>
        <v/>
      </c>
      <c r="K1808" s="101"/>
      <c r="L1808" s="99" t="str">
        <f t="shared" ref="L1808" si="9474">IF(G1808="","",ROUNDDOWN($G1808*2/1000,0))</f>
        <v/>
      </c>
      <c r="M1808" s="100"/>
      <c r="N1808" s="91" t="str">
        <f t="shared" ref="N1808" si="9475">IF(AND($C1808="",$C1810=""),"",ABS($C1808-$C1810)+1)</f>
        <v/>
      </c>
      <c r="O1808" s="120" t="str">
        <f t="shared" ref="O1808" si="9476">REPLACE($O$7,1,2,"差１")</f>
        <v>差１</v>
      </c>
      <c r="P1808" s="113" t="str">
        <f t="shared" ref="P1808" si="9477">IF($I1810="","",$I1810*$N1808)</f>
        <v/>
      </c>
      <c r="Q1808" s="102" t="str">
        <f t="shared" ref="Q1808" si="9478">IF($K1810="","",$K1810*$N1808)</f>
        <v/>
      </c>
      <c r="R1808" s="102" t="str">
        <f t="shared" ref="R1808" si="9479">IF($M1810="","",$M1810*$N1808)</f>
        <v/>
      </c>
      <c r="S1808" s="111"/>
      <c r="U1808" s="16"/>
      <c r="V1808" s="16"/>
      <c r="W1808" s="16"/>
      <c r="X1808" s="16"/>
    </row>
    <row r="1809" spans="1:24" ht="14.25" thickBot="1" x14ac:dyDescent="0.2">
      <c r="A1809" s="107"/>
      <c r="B1809" s="65"/>
      <c r="C1809" s="116" t="s">
        <v>11</v>
      </c>
      <c r="D1809" s="117"/>
      <c r="E1809" s="95"/>
      <c r="F1809" s="33" t="s">
        <v>2</v>
      </c>
      <c r="G1809" s="26"/>
      <c r="H1809" s="97" t="str">
        <f t="shared" ref="H1809" si="9480">IF($G1809="","",IF($E1808=1,ROUNDDOWN($G1809*7.4/1000,0),ROUNDDOWN($G1809*6/1000,0)))</f>
        <v/>
      </c>
      <c r="I1809" s="98"/>
      <c r="J1809" s="97" t="str">
        <f t="shared" ref="J1809" si="9481">IF(G1809="","",ROUNDDOWN(G1809*2/1000,0))</f>
        <v/>
      </c>
      <c r="K1809" s="98"/>
      <c r="L1809" s="97" t="str">
        <f t="shared" ref="L1809" si="9482">IF($G1809="","",ROUNDDOWN($G1809*2/1000,0))</f>
        <v/>
      </c>
      <c r="M1809" s="105"/>
      <c r="N1809" s="92"/>
      <c r="O1809" s="120"/>
      <c r="P1809" s="114"/>
      <c r="Q1809" s="103"/>
      <c r="R1809" s="103"/>
      <c r="S1809" s="111"/>
      <c r="U1809" s="16"/>
      <c r="V1809" s="16"/>
      <c r="W1809" s="16"/>
      <c r="X1809" s="16"/>
    </row>
    <row r="1810" spans="1:24" ht="14.25" thickBot="1" x14ac:dyDescent="0.2">
      <c r="A1810" s="107"/>
      <c r="B1810" s="65"/>
      <c r="C1810" s="34"/>
      <c r="D1810" s="22" t="s">
        <v>31</v>
      </c>
      <c r="E1810" s="96"/>
      <c r="F1810" s="23" t="str">
        <f t="shared" ref="F1810" si="9483">$O$9</f>
        <v>差１</v>
      </c>
      <c r="G1810" s="7" t="str">
        <f t="shared" ref="G1810" si="9484">IF(AND($G1808="",$G1809="",""),"",$G1808-$G1809)</f>
        <v/>
      </c>
      <c r="H1810" s="8" t="s">
        <v>4</v>
      </c>
      <c r="I1810" s="9" t="str">
        <f t="shared" ref="I1810" si="9485">IF(AND($H1808="",$H1809=""),"",$H1808-$H1809)</f>
        <v/>
      </c>
      <c r="J1810" s="8" t="s">
        <v>5</v>
      </c>
      <c r="K1810" s="9" t="str">
        <f t="shared" ref="K1810" si="9486">IF(AND($J1808="",$J1809=""),"",$J1808-$J1809)</f>
        <v/>
      </c>
      <c r="L1810" s="10" t="s">
        <v>6</v>
      </c>
      <c r="M1810" s="7" t="str">
        <f t="shared" ref="M1810" si="9487">IF(AND($L1808="",$L1809=""),"",$L1808-$L1809)</f>
        <v/>
      </c>
      <c r="N1810" s="93"/>
      <c r="O1810" s="120"/>
      <c r="P1810" s="115"/>
      <c r="Q1810" s="104"/>
      <c r="R1810" s="104"/>
      <c r="S1810" s="111"/>
      <c r="U1810" s="16"/>
      <c r="V1810" s="16"/>
      <c r="W1810" s="16"/>
      <c r="X1810" s="16"/>
    </row>
    <row r="1811" spans="1:24" ht="14.25" thickBot="1" x14ac:dyDescent="0.2">
      <c r="A1811" s="107"/>
      <c r="B1811" s="66"/>
      <c r="C1811" s="31"/>
      <c r="D1811" s="20" t="s">
        <v>31</v>
      </c>
      <c r="E1811" s="94"/>
      <c r="F1811" s="24" t="s">
        <v>1</v>
      </c>
      <c r="G1811" s="26"/>
      <c r="H1811" s="86" t="str">
        <f t="shared" ref="H1811" si="9488">IF($G1811="","",IF($E1811=1,ROUNDDOWN($G1811*7.4/1000,0),ROUNDDOWN($G1811*6/1000,0)))</f>
        <v/>
      </c>
      <c r="I1811" s="87"/>
      <c r="J1811" s="86" t="str">
        <f t="shared" ref="J1811:J1812" si="9489">IF($G1811="","",ROUNDDOWN($G1811*2/1000,0))</f>
        <v/>
      </c>
      <c r="K1811" s="87"/>
      <c r="L1811" s="86" t="str">
        <f t="shared" ref="L1811:L1812" si="9490">IF($G1811="","",ROUNDDOWN($G1811*2/1000,0))</f>
        <v/>
      </c>
      <c r="M1811" s="88"/>
      <c r="N1811" s="91" t="str">
        <f t="shared" ref="N1811" si="9491">IF(AND($C1811="",$C1813=""),"",ABS($C1811-$C1813)+1)</f>
        <v/>
      </c>
      <c r="O1811" s="89" t="str">
        <f t="shared" ref="O1811" si="9492">REPLACE($O$7,1,2,"差２")</f>
        <v>差２</v>
      </c>
      <c r="P1811" s="118" t="str">
        <f t="shared" ref="P1811" si="9493">IF($I1813="","",$I1813*$N1811)</f>
        <v/>
      </c>
      <c r="Q1811" s="102" t="str">
        <f t="shared" ref="Q1811:R1811" si="9494">IF($G1813="","",$G1813*$N1811)</f>
        <v/>
      </c>
      <c r="R1811" s="102" t="str">
        <f t="shared" si="9494"/>
        <v/>
      </c>
      <c r="S1811" s="111"/>
      <c r="U1811" s="16"/>
      <c r="V1811" s="16"/>
      <c r="W1811" s="16"/>
      <c r="X1811" s="16"/>
    </row>
    <row r="1812" spans="1:24" ht="14.25" thickBot="1" x14ac:dyDescent="0.2">
      <c r="A1812" s="107"/>
      <c r="B1812" s="67"/>
      <c r="C1812" s="116" t="s">
        <v>11</v>
      </c>
      <c r="D1812" s="117"/>
      <c r="E1812" s="95"/>
      <c r="F1812" s="33" t="s">
        <v>2</v>
      </c>
      <c r="G1812" s="26"/>
      <c r="H1812" s="97" t="str">
        <f t="shared" ref="H1812" si="9495">IF($G1811="","",IF($E1811=1,ROUNDDOWN($G1812*7.4/1000,0),ROUNDDOWN($G1812*6/1000,0)))</f>
        <v/>
      </c>
      <c r="I1812" s="98"/>
      <c r="J1812" s="97" t="str">
        <f t="shared" si="9489"/>
        <v/>
      </c>
      <c r="K1812" s="98"/>
      <c r="L1812" s="97" t="str">
        <f t="shared" si="9490"/>
        <v/>
      </c>
      <c r="M1812" s="105"/>
      <c r="N1812" s="92"/>
      <c r="O1812" s="89"/>
      <c r="P1812" s="119"/>
      <c r="Q1812" s="103"/>
      <c r="R1812" s="103"/>
      <c r="S1812" s="111"/>
      <c r="U1812" s="16"/>
      <c r="V1812" s="16"/>
      <c r="W1812" s="16"/>
      <c r="X1812" s="16"/>
    </row>
    <row r="1813" spans="1:24" ht="14.25" thickBot="1" x14ac:dyDescent="0.2">
      <c r="A1813" s="107"/>
      <c r="B1813" s="67"/>
      <c r="C1813" s="37"/>
      <c r="D1813" s="38" t="s">
        <v>31</v>
      </c>
      <c r="E1813" s="96"/>
      <c r="F1813" s="39" t="str">
        <f t="shared" ref="F1813" si="9496">$O$12</f>
        <v>差２</v>
      </c>
      <c r="G1813" s="40" t="str">
        <f t="shared" ref="G1813" si="9497">IF(AND($G1811="",$G1812=""),"",$G1811-$G1812)</f>
        <v/>
      </c>
      <c r="H1813" s="41" t="s">
        <v>4</v>
      </c>
      <c r="I1813" s="42" t="str">
        <f t="shared" ref="I1813" si="9498">IF(AND($H1811="",$H1812=""),"",$H1811-$H1812)</f>
        <v/>
      </c>
      <c r="J1813" s="41" t="s">
        <v>5</v>
      </c>
      <c r="K1813" s="42" t="str">
        <f t="shared" ref="K1813" si="9499">IF(AND($J1811="",$J1812=""),"",$J1811-$J1812)</f>
        <v/>
      </c>
      <c r="L1813" s="43" t="s">
        <v>6</v>
      </c>
      <c r="M1813" s="40" t="str">
        <f t="shared" ref="M1813" si="9500">IF(AND($L1811="",$L1812=""),"",$L1811-$L1812)</f>
        <v/>
      </c>
      <c r="N1813" s="92"/>
      <c r="O1813" s="90"/>
      <c r="P1813" s="119"/>
      <c r="Q1813" s="103"/>
      <c r="R1813" s="103"/>
      <c r="S1813" s="112"/>
      <c r="U1813" s="16"/>
      <c r="V1813" s="16"/>
      <c r="W1813" s="16"/>
      <c r="X1813" s="16"/>
    </row>
    <row r="1814" spans="1:24" ht="15" thickTop="1" thickBot="1" x14ac:dyDescent="0.2">
      <c r="A1814" s="108"/>
      <c r="B1814" s="62" t="s">
        <v>18</v>
      </c>
      <c r="C1814" s="63"/>
      <c r="D1814" s="63"/>
      <c r="E1814" s="63"/>
      <c r="F1814" s="63"/>
      <c r="G1814" s="63"/>
      <c r="H1814" s="63"/>
      <c r="I1814" s="63"/>
      <c r="J1814" s="63"/>
      <c r="K1814" s="63"/>
      <c r="L1814" s="63"/>
      <c r="M1814" s="63"/>
      <c r="N1814" s="63"/>
      <c r="O1814" s="64"/>
      <c r="P1814" s="44" t="str">
        <f t="shared" ref="P1814" si="9501">IF(AND($P1808="",$P1811=""),"",SUM($P1808:$P1811))</f>
        <v/>
      </c>
      <c r="Q1814" s="45" t="str">
        <f t="shared" ref="Q1814" si="9502">IF(AND(Q1808="",Q1811=""),"",SUM(Q1808:Q1811))</f>
        <v/>
      </c>
      <c r="R1814" s="45" t="str">
        <f t="shared" ref="R1814" si="9503">IF(AND($R1808="",$R1811=""),"",SUM($R1808:$R1811))</f>
        <v/>
      </c>
      <c r="S1814" s="46" t="str">
        <f t="shared" ref="S1814" si="9504">IF(AND($P1814="",$Q1814="",$R1814=""),"",SUM($P1814:$R1814))</f>
        <v/>
      </c>
      <c r="T1814" s="52">
        <v>258</v>
      </c>
      <c r="U1814" s="53" t="str">
        <f t="shared" ref="U1814" si="9505">P1814</f>
        <v/>
      </c>
      <c r="V1814" s="53" t="str">
        <f t="shared" ref="V1814" si="9506">Q1814</f>
        <v/>
      </c>
      <c r="W1814" s="53" t="str">
        <f t="shared" ref="W1814" si="9507">R1814</f>
        <v/>
      </c>
      <c r="X1814" s="53" t="str">
        <f t="shared" ref="X1814" si="9508">S1814</f>
        <v/>
      </c>
    </row>
    <row r="1815" spans="1:24" ht="14.25" thickBot="1" x14ac:dyDescent="0.2">
      <c r="A1815" s="106" t="str" cm="1">
        <f t="array" aca="1" ref="A1815" ca="1">IF($B1815="","",IF(ISNUMBER(OFFSET(INDIRECT(ADDRESS(ROW(),COLUMN())),-7,0)),OFFSET(INDIRECT(ADDRESS(ROW(),COLUMN())),-7,0)+1,1))</f>
        <v/>
      </c>
      <c r="B1815" s="65"/>
      <c r="C1815" s="31"/>
      <c r="D1815" s="20" t="s">
        <v>31</v>
      </c>
      <c r="E1815" s="94" t="s">
        <v>30</v>
      </c>
      <c r="F1815" s="21" t="s">
        <v>1</v>
      </c>
      <c r="G1815" s="25"/>
      <c r="H1815" s="99" t="str">
        <f t="shared" ref="H1815" si="9509">IF($G1815="","",IF($E1815=1,ROUNDDOWN($G1815*7.4/1000,0),ROUNDDOWN($G1815*6/1000,0)))</f>
        <v/>
      </c>
      <c r="I1815" s="101"/>
      <c r="J1815" s="99" t="str">
        <f t="shared" ref="J1815" si="9510">IF($G1815="","",ROUNDDOWN($G1815*2/1000,0))</f>
        <v/>
      </c>
      <c r="K1815" s="101"/>
      <c r="L1815" s="99" t="str">
        <f t="shared" ref="L1815" si="9511">IF(G1815="","",ROUNDDOWN($G1815*2/1000,0))</f>
        <v/>
      </c>
      <c r="M1815" s="100"/>
      <c r="N1815" s="91" t="str">
        <f t="shared" ref="N1815" si="9512">IF(AND($C1815="",$C1817=""),"",ABS($C1815-$C1817)+1)</f>
        <v/>
      </c>
      <c r="O1815" s="120" t="str">
        <f t="shared" ref="O1815" si="9513">REPLACE($O$7,1,2,"差１")</f>
        <v>差１</v>
      </c>
      <c r="P1815" s="113" t="str">
        <f t="shared" ref="P1815" si="9514">IF($I1817="","",$I1817*$N1815)</f>
        <v/>
      </c>
      <c r="Q1815" s="102" t="str">
        <f t="shared" ref="Q1815" si="9515">IF($K1817="","",$K1817*$N1815)</f>
        <v/>
      </c>
      <c r="R1815" s="102" t="str">
        <f t="shared" ref="R1815" si="9516">IF($M1817="","",$M1817*$N1815)</f>
        <v/>
      </c>
      <c r="S1815" s="111"/>
      <c r="U1815" s="16"/>
      <c r="V1815" s="16"/>
      <c r="W1815" s="16"/>
      <c r="X1815" s="16"/>
    </row>
    <row r="1816" spans="1:24" ht="14.25" thickBot="1" x14ac:dyDescent="0.2">
      <c r="A1816" s="107"/>
      <c r="B1816" s="65"/>
      <c r="C1816" s="116" t="s">
        <v>11</v>
      </c>
      <c r="D1816" s="117"/>
      <c r="E1816" s="95"/>
      <c r="F1816" s="33" t="s">
        <v>2</v>
      </c>
      <c r="G1816" s="26"/>
      <c r="H1816" s="97" t="str">
        <f t="shared" ref="H1816" si="9517">IF($G1816="","",IF($E1815=1,ROUNDDOWN($G1816*7.4/1000,0),ROUNDDOWN($G1816*6/1000,0)))</f>
        <v/>
      </c>
      <c r="I1816" s="98"/>
      <c r="J1816" s="97" t="str">
        <f t="shared" ref="J1816" si="9518">IF(G1816="","",ROUNDDOWN(G1816*2/1000,0))</f>
        <v/>
      </c>
      <c r="K1816" s="98"/>
      <c r="L1816" s="97" t="str">
        <f t="shared" ref="L1816" si="9519">IF($G1816="","",ROUNDDOWN($G1816*2/1000,0))</f>
        <v/>
      </c>
      <c r="M1816" s="105"/>
      <c r="N1816" s="92"/>
      <c r="O1816" s="120"/>
      <c r="P1816" s="114"/>
      <c r="Q1816" s="103"/>
      <c r="R1816" s="103"/>
      <c r="S1816" s="111"/>
      <c r="U1816" s="16"/>
      <c r="V1816" s="16"/>
      <c r="W1816" s="16"/>
      <c r="X1816" s="16"/>
    </row>
    <row r="1817" spans="1:24" ht="14.25" thickBot="1" x14ac:dyDescent="0.2">
      <c r="A1817" s="107"/>
      <c r="B1817" s="65"/>
      <c r="C1817" s="34"/>
      <c r="D1817" s="22" t="s">
        <v>31</v>
      </c>
      <c r="E1817" s="96"/>
      <c r="F1817" s="23" t="str">
        <f t="shared" ref="F1817" si="9520">$O$9</f>
        <v>差１</v>
      </c>
      <c r="G1817" s="7" t="str">
        <f t="shared" ref="G1817" si="9521">IF(AND($G1815="",$G1816="",""),"",$G1815-$G1816)</f>
        <v/>
      </c>
      <c r="H1817" s="8" t="s">
        <v>4</v>
      </c>
      <c r="I1817" s="9" t="str">
        <f t="shared" ref="I1817" si="9522">IF(AND($H1815="",$H1816=""),"",$H1815-$H1816)</f>
        <v/>
      </c>
      <c r="J1817" s="8" t="s">
        <v>5</v>
      </c>
      <c r="K1817" s="9" t="str">
        <f t="shared" ref="K1817" si="9523">IF(AND($J1815="",$J1816=""),"",$J1815-$J1816)</f>
        <v/>
      </c>
      <c r="L1817" s="10" t="s">
        <v>6</v>
      </c>
      <c r="M1817" s="7" t="str">
        <f t="shared" ref="M1817" si="9524">IF(AND($L1815="",$L1816=""),"",$L1815-$L1816)</f>
        <v/>
      </c>
      <c r="N1817" s="93"/>
      <c r="O1817" s="120"/>
      <c r="P1817" s="115"/>
      <c r="Q1817" s="104"/>
      <c r="R1817" s="104"/>
      <c r="S1817" s="111"/>
      <c r="U1817" s="16"/>
      <c r="V1817" s="16"/>
      <c r="W1817" s="16"/>
      <c r="X1817" s="16"/>
    </row>
    <row r="1818" spans="1:24" ht="14.25" thickBot="1" x14ac:dyDescent="0.2">
      <c r="A1818" s="107"/>
      <c r="B1818" s="66"/>
      <c r="C1818" s="31"/>
      <c r="D1818" s="20" t="s">
        <v>31</v>
      </c>
      <c r="E1818" s="94"/>
      <c r="F1818" s="24" t="s">
        <v>1</v>
      </c>
      <c r="G1818" s="26"/>
      <c r="H1818" s="86" t="str">
        <f t="shared" ref="H1818" si="9525">IF($G1818="","",IF($E1818=1,ROUNDDOWN($G1818*7.4/1000,0),ROUNDDOWN($G1818*6/1000,0)))</f>
        <v/>
      </c>
      <c r="I1818" s="87"/>
      <c r="J1818" s="86" t="str">
        <f t="shared" ref="J1818:J1819" si="9526">IF($G1818="","",ROUNDDOWN($G1818*2/1000,0))</f>
        <v/>
      </c>
      <c r="K1818" s="87"/>
      <c r="L1818" s="86" t="str">
        <f t="shared" ref="L1818:L1819" si="9527">IF($G1818="","",ROUNDDOWN($G1818*2/1000,0))</f>
        <v/>
      </c>
      <c r="M1818" s="88"/>
      <c r="N1818" s="91" t="str">
        <f t="shared" ref="N1818" si="9528">IF(AND($C1818="",$C1820=""),"",ABS($C1818-$C1820)+1)</f>
        <v/>
      </c>
      <c r="O1818" s="89" t="str">
        <f t="shared" ref="O1818" si="9529">REPLACE($O$7,1,2,"差２")</f>
        <v>差２</v>
      </c>
      <c r="P1818" s="118" t="str">
        <f t="shared" ref="P1818" si="9530">IF($I1820="","",$I1820*$N1818)</f>
        <v/>
      </c>
      <c r="Q1818" s="102" t="str">
        <f t="shared" ref="Q1818:R1818" si="9531">IF($G1820="","",$G1820*$N1818)</f>
        <v/>
      </c>
      <c r="R1818" s="102" t="str">
        <f t="shared" si="9531"/>
        <v/>
      </c>
      <c r="S1818" s="111"/>
      <c r="U1818" s="16"/>
      <c r="V1818" s="16"/>
      <c r="W1818" s="16"/>
      <c r="X1818" s="16"/>
    </row>
    <row r="1819" spans="1:24" ht="14.25" thickBot="1" x14ac:dyDescent="0.2">
      <c r="A1819" s="107"/>
      <c r="B1819" s="67"/>
      <c r="C1819" s="116" t="s">
        <v>11</v>
      </c>
      <c r="D1819" s="117"/>
      <c r="E1819" s="95"/>
      <c r="F1819" s="33" t="s">
        <v>2</v>
      </c>
      <c r="G1819" s="26"/>
      <c r="H1819" s="97" t="str">
        <f t="shared" ref="H1819" si="9532">IF($G1818="","",IF($E1818=1,ROUNDDOWN($G1819*7.4/1000,0),ROUNDDOWN($G1819*6/1000,0)))</f>
        <v/>
      </c>
      <c r="I1819" s="98"/>
      <c r="J1819" s="97" t="str">
        <f t="shared" si="9526"/>
        <v/>
      </c>
      <c r="K1819" s="98"/>
      <c r="L1819" s="97" t="str">
        <f t="shared" si="9527"/>
        <v/>
      </c>
      <c r="M1819" s="105"/>
      <c r="N1819" s="92"/>
      <c r="O1819" s="89"/>
      <c r="P1819" s="119"/>
      <c r="Q1819" s="103"/>
      <c r="R1819" s="103"/>
      <c r="S1819" s="111"/>
      <c r="U1819" s="16"/>
      <c r="V1819" s="16"/>
      <c r="W1819" s="16"/>
      <c r="X1819" s="16"/>
    </row>
    <row r="1820" spans="1:24" ht="14.25" thickBot="1" x14ac:dyDescent="0.2">
      <c r="A1820" s="107"/>
      <c r="B1820" s="67"/>
      <c r="C1820" s="37"/>
      <c r="D1820" s="38" t="s">
        <v>31</v>
      </c>
      <c r="E1820" s="96"/>
      <c r="F1820" s="39" t="str">
        <f t="shared" ref="F1820" si="9533">$O$12</f>
        <v>差２</v>
      </c>
      <c r="G1820" s="40" t="str">
        <f t="shared" ref="G1820" si="9534">IF(AND($G1818="",$G1819=""),"",$G1818-$G1819)</f>
        <v/>
      </c>
      <c r="H1820" s="41" t="s">
        <v>4</v>
      </c>
      <c r="I1820" s="42" t="str">
        <f t="shared" ref="I1820" si="9535">IF(AND($H1818="",$H1819=""),"",$H1818-$H1819)</f>
        <v/>
      </c>
      <c r="J1820" s="41" t="s">
        <v>5</v>
      </c>
      <c r="K1820" s="42" t="str">
        <f t="shared" ref="K1820" si="9536">IF(AND($J1818="",$J1819=""),"",$J1818-$J1819)</f>
        <v/>
      </c>
      <c r="L1820" s="43" t="s">
        <v>6</v>
      </c>
      <c r="M1820" s="40" t="str">
        <f t="shared" ref="M1820" si="9537">IF(AND($L1818="",$L1819=""),"",$L1818-$L1819)</f>
        <v/>
      </c>
      <c r="N1820" s="92"/>
      <c r="O1820" s="90"/>
      <c r="P1820" s="119"/>
      <c r="Q1820" s="103"/>
      <c r="R1820" s="103"/>
      <c r="S1820" s="112"/>
      <c r="U1820" s="16"/>
      <c r="V1820" s="16"/>
      <c r="W1820" s="16"/>
      <c r="X1820" s="16"/>
    </row>
    <row r="1821" spans="1:24" ht="15" thickTop="1" thickBot="1" x14ac:dyDescent="0.2">
      <c r="A1821" s="108"/>
      <c r="B1821" s="62" t="s">
        <v>18</v>
      </c>
      <c r="C1821" s="63"/>
      <c r="D1821" s="63"/>
      <c r="E1821" s="63"/>
      <c r="F1821" s="63"/>
      <c r="G1821" s="63"/>
      <c r="H1821" s="63"/>
      <c r="I1821" s="63"/>
      <c r="J1821" s="63"/>
      <c r="K1821" s="63"/>
      <c r="L1821" s="63"/>
      <c r="M1821" s="63"/>
      <c r="N1821" s="63"/>
      <c r="O1821" s="64"/>
      <c r="P1821" s="44" t="str">
        <f t="shared" ref="P1821" si="9538">IF(AND($P1815="",$P1818=""),"",SUM($P1815:$P1818))</f>
        <v/>
      </c>
      <c r="Q1821" s="45" t="str">
        <f t="shared" ref="Q1821" si="9539">IF(AND(Q1815="",Q1818=""),"",SUM(Q1815:Q1818))</f>
        <v/>
      </c>
      <c r="R1821" s="45" t="str">
        <f t="shared" ref="R1821" si="9540">IF(AND($R1815="",$R1818=""),"",SUM($R1815:$R1818))</f>
        <v/>
      </c>
      <c r="S1821" s="46" t="str">
        <f t="shared" ref="S1821" si="9541">IF(AND($P1821="",$Q1821="",$R1821=""),"",SUM($P1821:$R1821))</f>
        <v/>
      </c>
      <c r="T1821" s="52">
        <v>259</v>
      </c>
      <c r="U1821" s="53" t="str">
        <f t="shared" ref="U1821" si="9542">P1821</f>
        <v/>
      </c>
      <c r="V1821" s="53" t="str">
        <f t="shared" ref="V1821" si="9543">Q1821</f>
        <v/>
      </c>
      <c r="W1821" s="53" t="str">
        <f t="shared" ref="W1821" si="9544">R1821</f>
        <v/>
      </c>
      <c r="X1821" s="53" t="str">
        <f t="shared" ref="X1821" si="9545">S1821</f>
        <v/>
      </c>
    </row>
    <row r="1822" spans="1:24" ht="14.25" thickBot="1" x14ac:dyDescent="0.2">
      <c r="A1822" s="106" t="str" cm="1">
        <f t="array" aca="1" ref="A1822" ca="1">IF($B1822="","",IF(ISNUMBER(OFFSET(INDIRECT(ADDRESS(ROW(),COLUMN())),-7,0)),OFFSET(INDIRECT(ADDRESS(ROW(),COLUMN())),-7,0)+1,1))</f>
        <v/>
      </c>
      <c r="B1822" s="65"/>
      <c r="C1822" s="31"/>
      <c r="D1822" s="20" t="s">
        <v>31</v>
      </c>
      <c r="E1822" s="94" t="s">
        <v>30</v>
      </c>
      <c r="F1822" s="21" t="s">
        <v>1</v>
      </c>
      <c r="G1822" s="25"/>
      <c r="H1822" s="99" t="str">
        <f t="shared" ref="H1822" si="9546">IF($G1822="","",IF($E1822=1,ROUNDDOWN($G1822*7.4/1000,0),ROUNDDOWN($G1822*6/1000,0)))</f>
        <v/>
      </c>
      <c r="I1822" s="101"/>
      <c r="J1822" s="99" t="str">
        <f t="shared" ref="J1822" si="9547">IF($G1822="","",ROUNDDOWN($G1822*2/1000,0))</f>
        <v/>
      </c>
      <c r="K1822" s="101"/>
      <c r="L1822" s="99" t="str">
        <f t="shared" ref="L1822" si="9548">IF(G1822="","",ROUNDDOWN($G1822*2/1000,0))</f>
        <v/>
      </c>
      <c r="M1822" s="100"/>
      <c r="N1822" s="91" t="str">
        <f t="shared" ref="N1822" si="9549">IF(AND($C1822="",$C1824=""),"",ABS($C1822-$C1824)+1)</f>
        <v/>
      </c>
      <c r="O1822" s="120" t="str">
        <f t="shared" ref="O1822" si="9550">REPLACE($O$7,1,2,"差１")</f>
        <v>差１</v>
      </c>
      <c r="P1822" s="113" t="str">
        <f t="shared" ref="P1822" si="9551">IF($I1824="","",$I1824*$N1822)</f>
        <v/>
      </c>
      <c r="Q1822" s="102" t="str">
        <f t="shared" ref="Q1822" si="9552">IF($K1824="","",$K1824*$N1822)</f>
        <v/>
      </c>
      <c r="R1822" s="102" t="str">
        <f t="shared" ref="R1822" si="9553">IF($M1824="","",$M1824*$N1822)</f>
        <v/>
      </c>
      <c r="S1822" s="111"/>
      <c r="U1822" s="16"/>
      <c r="V1822" s="16"/>
      <c r="W1822" s="16"/>
      <c r="X1822" s="16"/>
    </row>
    <row r="1823" spans="1:24" ht="14.25" thickBot="1" x14ac:dyDescent="0.2">
      <c r="A1823" s="107"/>
      <c r="B1823" s="65"/>
      <c r="C1823" s="116" t="s">
        <v>11</v>
      </c>
      <c r="D1823" s="117"/>
      <c r="E1823" s="95"/>
      <c r="F1823" s="33" t="s">
        <v>2</v>
      </c>
      <c r="G1823" s="26"/>
      <c r="H1823" s="97" t="str">
        <f t="shared" ref="H1823" si="9554">IF($G1823="","",IF($E1822=1,ROUNDDOWN($G1823*7.4/1000,0),ROUNDDOWN($G1823*6/1000,0)))</f>
        <v/>
      </c>
      <c r="I1823" s="98"/>
      <c r="J1823" s="97" t="str">
        <f t="shared" ref="J1823" si="9555">IF(G1823="","",ROUNDDOWN(G1823*2/1000,0))</f>
        <v/>
      </c>
      <c r="K1823" s="98"/>
      <c r="L1823" s="97" t="str">
        <f t="shared" ref="L1823" si="9556">IF($G1823="","",ROUNDDOWN($G1823*2/1000,0))</f>
        <v/>
      </c>
      <c r="M1823" s="105"/>
      <c r="N1823" s="92"/>
      <c r="O1823" s="120"/>
      <c r="P1823" s="114"/>
      <c r="Q1823" s="103"/>
      <c r="R1823" s="103"/>
      <c r="S1823" s="111"/>
      <c r="U1823" s="16"/>
      <c r="V1823" s="16"/>
      <c r="W1823" s="16"/>
      <c r="X1823" s="16"/>
    </row>
    <row r="1824" spans="1:24" ht="14.25" thickBot="1" x14ac:dyDescent="0.2">
      <c r="A1824" s="107"/>
      <c r="B1824" s="65"/>
      <c r="C1824" s="34"/>
      <c r="D1824" s="22" t="s">
        <v>31</v>
      </c>
      <c r="E1824" s="96"/>
      <c r="F1824" s="23" t="str">
        <f t="shared" ref="F1824" si="9557">$O$9</f>
        <v>差１</v>
      </c>
      <c r="G1824" s="7" t="str">
        <f t="shared" ref="G1824" si="9558">IF(AND($G1822="",$G1823="",""),"",$G1822-$G1823)</f>
        <v/>
      </c>
      <c r="H1824" s="8" t="s">
        <v>4</v>
      </c>
      <c r="I1824" s="9" t="str">
        <f t="shared" ref="I1824" si="9559">IF(AND($H1822="",$H1823=""),"",$H1822-$H1823)</f>
        <v/>
      </c>
      <c r="J1824" s="8" t="s">
        <v>5</v>
      </c>
      <c r="K1824" s="9" t="str">
        <f t="shared" ref="K1824" si="9560">IF(AND($J1822="",$J1823=""),"",$J1822-$J1823)</f>
        <v/>
      </c>
      <c r="L1824" s="10" t="s">
        <v>6</v>
      </c>
      <c r="M1824" s="7" t="str">
        <f t="shared" ref="M1824" si="9561">IF(AND($L1822="",$L1823=""),"",$L1822-$L1823)</f>
        <v/>
      </c>
      <c r="N1824" s="93"/>
      <c r="O1824" s="120"/>
      <c r="P1824" s="115"/>
      <c r="Q1824" s="104"/>
      <c r="R1824" s="104"/>
      <c r="S1824" s="111"/>
      <c r="U1824" s="16"/>
      <c r="V1824" s="16"/>
      <c r="W1824" s="16"/>
      <c r="X1824" s="16"/>
    </row>
    <row r="1825" spans="1:24" ht="14.25" thickBot="1" x14ac:dyDescent="0.2">
      <c r="A1825" s="107"/>
      <c r="B1825" s="66"/>
      <c r="C1825" s="31"/>
      <c r="D1825" s="20" t="s">
        <v>31</v>
      </c>
      <c r="E1825" s="94"/>
      <c r="F1825" s="24" t="s">
        <v>1</v>
      </c>
      <c r="G1825" s="26"/>
      <c r="H1825" s="86" t="str">
        <f t="shared" ref="H1825" si="9562">IF($G1825="","",IF($E1825=1,ROUNDDOWN($G1825*7.4/1000,0),ROUNDDOWN($G1825*6/1000,0)))</f>
        <v/>
      </c>
      <c r="I1825" s="87"/>
      <c r="J1825" s="86" t="str">
        <f t="shared" ref="J1825:J1826" si="9563">IF($G1825="","",ROUNDDOWN($G1825*2/1000,0))</f>
        <v/>
      </c>
      <c r="K1825" s="87"/>
      <c r="L1825" s="86" t="str">
        <f t="shared" ref="L1825:L1826" si="9564">IF($G1825="","",ROUNDDOWN($G1825*2/1000,0))</f>
        <v/>
      </c>
      <c r="M1825" s="88"/>
      <c r="N1825" s="91" t="str">
        <f t="shared" ref="N1825" si="9565">IF(AND($C1825="",$C1827=""),"",ABS($C1825-$C1827)+1)</f>
        <v/>
      </c>
      <c r="O1825" s="89" t="str">
        <f t="shared" ref="O1825" si="9566">REPLACE($O$7,1,2,"差２")</f>
        <v>差２</v>
      </c>
      <c r="P1825" s="118" t="str">
        <f t="shared" ref="P1825" si="9567">IF($I1827="","",$I1827*$N1825)</f>
        <v/>
      </c>
      <c r="Q1825" s="102" t="str">
        <f t="shared" ref="Q1825:R1825" si="9568">IF($G1827="","",$G1827*$N1825)</f>
        <v/>
      </c>
      <c r="R1825" s="102" t="str">
        <f t="shared" si="9568"/>
        <v/>
      </c>
      <c r="S1825" s="111"/>
      <c r="U1825" s="16"/>
      <c r="V1825" s="16"/>
      <c r="W1825" s="16"/>
      <c r="X1825" s="16"/>
    </row>
    <row r="1826" spans="1:24" ht="14.25" thickBot="1" x14ac:dyDescent="0.2">
      <c r="A1826" s="107"/>
      <c r="B1826" s="67"/>
      <c r="C1826" s="116" t="s">
        <v>11</v>
      </c>
      <c r="D1826" s="117"/>
      <c r="E1826" s="95"/>
      <c r="F1826" s="33" t="s">
        <v>2</v>
      </c>
      <c r="G1826" s="26"/>
      <c r="H1826" s="97" t="str">
        <f t="shared" ref="H1826" si="9569">IF($G1825="","",IF($E1825=1,ROUNDDOWN($G1826*7.4/1000,0),ROUNDDOWN($G1826*6/1000,0)))</f>
        <v/>
      </c>
      <c r="I1826" s="98"/>
      <c r="J1826" s="97" t="str">
        <f t="shared" si="9563"/>
        <v/>
      </c>
      <c r="K1826" s="98"/>
      <c r="L1826" s="97" t="str">
        <f t="shared" si="9564"/>
        <v/>
      </c>
      <c r="M1826" s="105"/>
      <c r="N1826" s="92"/>
      <c r="O1826" s="89"/>
      <c r="P1826" s="119"/>
      <c r="Q1826" s="103"/>
      <c r="R1826" s="103"/>
      <c r="S1826" s="111"/>
      <c r="U1826" s="16"/>
      <c r="V1826" s="16"/>
      <c r="W1826" s="16"/>
      <c r="X1826" s="16"/>
    </row>
    <row r="1827" spans="1:24" ht="14.25" thickBot="1" x14ac:dyDescent="0.2">
      <c r="A1827" s="107"/>
      <c r="B1827" s="67"/>
      <c r="C1827" s="37"/>
      <c r="D1827" s="38" t="s">
        <v>31</v>
      </c>
      <c r="E1827" s="96"/>
      <c r="F1827" s="39" t="str">
        <f t="shared" ref="F1827" si="9570">$O$12</f>
        <v>差２</v>
      </c>
      <c r="G1827" s="40" t="str">
        <f t="shared" ref="G1827" si="9571">IF(AND($G1825="",$G1826=""),"",$G1825-$G1826)</f>
        <v/>
      </c>
      <c r="H1827" s="41" t="s">
        <v>4</v>
      </c>
      <c r="I1827" s="42" t="str">
        <f t="shared" ref="I1827" si="9572">IF(AND($H1825="",$H1826=""),"",$H1825-$H1826)</f>
        <v/>
      </c>
      <c r="J1827" s="41" t="s">
        <v>5</v>
      </c>
      <c r="K1827" s="42" t="str">
        <f t="shared" ref="K1827" si="9573">IF(AND($J1825="",$J1826=""),"",$J1825-$J1826)</f>
        <v/>
      </c>
      <c r="L1827" s="43" t="s">
        <v>6</v>
      </c>
      <c r="M1827" s="40" t="str">
        <f t="shared" ref="M1827" si="9574">IF(AND($L1825="",$L1826=""),"",$L1825-$L1826)</f>
        <v/>
      </c>
      <c r="N1827" s="92"/>
      <c r="O1827" s="90"/>
      <c r="P1827" s="119"/>
      <c r="Q1827" s="103"/>
      <c r="R1827" s="103"/>
      <c r="S1827" s="112"/>
      <c r="U1827" s="16"/>
      <c r="V1827" s="16"/>
      <c r="W1827" s="16"/>
      <c r="X1827" s="16"/>
    </row>
    <row r="1828" spans="1:24" ht="15" thickTop="1" thickBot="1" x14ac:dyDescent="0.2">
      <c r="A1828" s="108"/>
      <c r="B1828" s="62" t="s">
        <v>18</v>
      </c>
      <c r="C1828" s="63"/>
      <c r="D1828" s="63"/>
      <c r="E1828" s="63"/>
      <c r="F1828" s="63"/>
      <c r="G1828" s="63"/>
      <c r="H1828" s="63"/>
      <c r="I1828" s="63"/>
      <c r="J1828" s="63"/>
      <c r="K1828" s="63"/>
      <c r="L1828" s="63"/>
      <c r="M1828" s="63"/>
      <c r="N1828" s="63"/>
      <c r="O1828" s="64"/>
      <c r="P1828" s="44" t="str">
        <f t="shared" ref="P1828" si="9575">IF(AND($P1822="",$P1825=""),"",SUM($P1822:$P1825))</f>
        <v/>
      </c>
      <c r="Q1828" s="45" t="str">
        <f t="shared" ref="Q1828" si="9576">IF(AND(Q1822="",Q1825=""),"",SUM(Q1822:Q1825))</f>
        <v/>
      </c>
      <c r="R1828" s="45" t="str">
        <f t="shared" ref="R1828" si="9577">IF(AND($R1822="",$R1825=""),"",SUM($R1822:$R1825))</f>
        <v/>
      </c>
      <c r="S1828" s="46" t="str">
        <f t="shared" ref="S1828" si="9578">IF(AND($P1828="",$Q1828="",$R1828=""),"",SUM($P1828:$R1828))</f>
        <v/>
      </c>
      <c r="T1828" s="52">
        <v>260</v>
      </c>
      <c r="U1828" s="53" t="str">
        <f t="shared" ref="U1828" si="9579">P1828</f>
        <v/>
      </c>
      <c r="V1828" s="53" t="str">
        <f t="shared" ref="V1828" si="9580">Q1828</f>
        <v/>
      </c>
      <c r="W1828" s="53" t="str">
        <f t="shared" ref="W1828" si="9581">R1828</f>
        <v/>
      </c>
      <c r="X1828" s="53" t="str">
        <f t="shared" ref="X1828" si="9582">S1828</f>
        <v/>
      </c>
    </row>
    <row r="1829" spans="1:24" ht="14.25" thickBot="1" x14ac:dyDescent="0.2">
      <c r="A1829" s="106" t="str" cm="1">
        <f t="array" aca="1" ref="A1829" ca="1">IF($B1829="","",IF(ISNUMBER(OFFSET(INDIRECT(ADDRESS(ROW(),COLUMN())),-7,0)),OFFSET(INDIRECT(ADDRESS(ROW(),COLUMN())),-7,0)+1,1))</f>
        <v/>
      </c>
      <c r="B1829" s="65"/>
      <c r="C1829" s="31"/>
      <c r="D1829" s="20" t="s">
        <v>31</v>
      </c>
      <c r="E1829" s="94" t="s">
        <v>30</v>
      </c>
      <c r="F1829" s="21" t="s">
        <v>1</v>
      </c>
      <c r="G1829" s="25"/>
      <c r="H1829" s="99" t="str">
        <f t="shared" ref="H1829" si="9583">IF($G1829="","",IF($E1829=1,ROUNDDOWN($G1829*7.4/1000,0),ROUNDDOWN($G1829*6/1000,0)))</f>
        <v/>
      </c>
      <c r="I1829" s="101"/>
      <c r="J1829" s="99" t="str">
        <f t="shared" ref="J1829" si="9584">IF($G1829="","",ROUNDDOWN($G1829*2/1000,0))</f>
        <v/>
      </c>
      <c r="K1829" s="101"/>
      <c r="L1829" s="99" t="str">
        <f t="shared" ref="L1829" si="9585">IF(G1829="","",ROUNDDOWN($G1829*2/1000,0))</f>
        <v/>
      </c>
      <c r="M1829" s="100"/>
      <c r="N1829" s="91" t="str">
        <f t="shared" ref="N1829" si="9586">IF(AND($C1829="",$C1831=""),"",ABS($C1829-$C1831)+1)</f>
        <v/>
      </c>
      <c r="O1829" s="120" t="str">
        <f t="shared" ref="O1829" si="9587">REPLACE($O$7,1,2,"差１")</f>
        <v>差１</v>
      </c>
      <c r="P1829" s="113" t="str">
        <f t="shared" ref="P1829" si="9588">IF($I1831="","",$I1831*$N1829)</f>
        <v/>
      </c>
      <c r="Q1829" s="102" t="str">
        <f t="shared" ref="Q1829" si="9589">IF($K1831="","",$K1831*$N1829)</f>
        <v/>
      </c>
      <c r="R1829" s="102" t="str">
        <f t="shared" ref="R1829" si="9590">IF($M1831="","",$M1831*$N1829)</f>
        <v/>
      </c>
      <c r="S1829" s="111"/>
      <c r="U1829" s="16"/>
      <c r="V1829" s="16"/>
      <c r="W1829" s="16"/>
      <c r="X1829" s="16"/>
    </row>
    <row r="1830" spans="1:24" ht="14.25" thickBot="1" x14ac:dyDescent="0.2">
      <c r="A1830" s="107"/>
      <c r="B1830" s="65"/>
      <c r="C1830" s="116" t="s">
        <v>11</v>
      </c>
      <c r="D1830" s="117"/>
      <c r="E1830" s="95"/>
      <c r="F1830" s="33" t="s">
        <v>2</v>
      </c>
      <c r="G1830" s="26"/>
      <c r="H1830" s="97" t="str">
        <f t="shared" ref="H1830" si="9591">IF($G1830="","",IF($E1829=1,ROUNDDOWN($G1830*7.4/1000,0),ROUNDDOWN($G1830*6/1000,0)))</f>
        <v/>
      </c>
      <c r="I1830" s="98"/>
      <c r="J1830" s="97" t="str">
        <f t="shared" ref="J1830" si="9592">IF(G1830="","",ROUNDDOWN(G1830*2/1000,0))</f>
        <v/>
      </c>
      <c r="K1830" s="98"/>
      <c r="L1830" s="97" t="str">
        <f t="shared" ref="L1830" si="9593">IF($G1830="","",ROUNDDOWN($G1830*2/1000,0))</f>
        <v/>
      </c>
      <c r="M1830" s="105"/>
      <c r="N1830" s="92"/>
      <c r="O1830" s="120"/>
      <c r="P1830" s="114"/>
      <c r="Q1830" s="103"/>
      <c r="R1830" s="103"/>
      <c r="S1830" s="111"/>
      <c r="U1830" s="16"/>
      <c r="V1830" s="16"/>
      <c r="W1830" s="16"/>
      <c r="X1830" s="16"/>
    </row>
    <row r="1831" spans="1:24" ht="14.25" thickBot="1" x14ac:dyDescent="0.2">
      <c r="A1831" s="107"/>
      <c r="B1831" s="65"/>
      <c r="C1831" s="34"/>
      <c r="D1831" s="22" t="s">
        <v>31</v>
      </c>
      <c r="E1831" s="96"/>
      <c r="F1831" s="23" t="str">
        <f t="shared" ref="F1831" si="9594">$O$9</f>
        <v>差１</v>
      </c>
      <c r="G1831" s="7" t="str">
        <f t="shared" ref="G1831" si="9595">IF(AND($G1829="",$G1830="",""),"",$G1829-$G1830)</f>
        <v/>
      </c>
      <c r="H1831" s="8" t="s">
        <v>4</v>
      </c>
      <c r="I1831" s="9" t="str">
        <f t="shared" ref="I1831" si="9596">IF(AND($H1829="",$H1830=""),"",$H1829-$H1830)</f>
        <v/>
      </c>
      <c r="J1831" s="8" t="s">
        <v>5</v>
      </c>
      <c r="K1831" s="9" t="str">
        <f t="shared" ref="K1831" si="9597">IF(AND($J1829="",$J1830=""),"",$J1829-$J1830)</f>
        <v/>
      </c>
      <c r="L1831" s="10" t="s">
        <v>6</v>
      </c>
      <c r="M1831" s="7" t="str">
        <f t="shared" ref="M1831" si="9598">IF(AND($L1829="",$L1830=""),"",$L1829-$L1830)</f>
        <v/>
      </c>
      <c r="N1831" s="93"/>
      <c r="O1831" s="120"/>
      <c r="P1831" s="115"/>
      <c r="Q1831" s="104"/>
      <c r="R1831" s="104"/>
      <c r="S1831" s="111"/>
      <c r="U1831" s="16"/>
      <c r="V1831" s="16"/>
      <c r="W1831" s="16"/>
      <c r="X1831" s="16"/>
    </row>
    <row r="1832" spans="1:24" ht="14.25" thickBot="1" x14ac:dyDescent="0.2">
      <c r="A1832" s="107"/>
      <c r="B1832" s="66"/>
      <c r="C1832" s="31"/>
      <c r="D1832" s="20" t="s">
        <v>31</v>
      </c>
      <c r="E1832" s="94"/>
      <c r="F1832" s="24" t="s">
        <v>1</v>
      </c>
      <c r="G1832" s="26"/>
      <c r="H1832" s="86" t="str">
        <f t="shared" ref="H1832" si="9599">IF($G1832="","",IF($E1832=1,ROUNDDOWN($G1832*7.4/1000,0),ROUNDDOWN($G1832*6/1000,0)))</f>
        <v/>
      </c>
      <c r="I1832" s="87"/>
      <c r="J1832" s="86" t="str">
        <f t="shared" ref="J1832:J1833" si="9600">IF($G1832="","",ROUNDDOWN($G1832*2/1000,0))</f>
        <v/>
      </c>
      <c r="K1832" s="87"/>
      <c r="L1832" s="86" t="str">
        <f t="shared" ref="L1832:L1833" si="9601">IF($G1832="","",ROUNDDOWN($G1832*2/1000,0))</f>
        <v/>
      </c>
      <c r="M1832" s="88"/>
      <c r="N1832" s="91" t="str">
        <f t="shared" ref="N1832" si="9602">IF(AND($C1832="",$C1834=""),"",ABS($C1832-$C1834)+1)</f>
        <v/>
      </c>
      <c r="O1832" s="89" t="str">
        <f t="shared" ref="O1832" si="9603">REPLACE($O$7,1,2,"差２")</f>
        <v>差２</v>
      </c>
      <c r="P1832" s="118" t="str">
        <f t="shared" ref="P1832" si="9604">IF($I1834="","",$I1834*$N1832)</f>
        <v/>
      </c>
      <c r="Q1832" s="102" t="str">
        <f t="shared" ref="Q1832:R1832" si="9605">IF($G1834="","",$G1834*$N1832)</f>
        <v/>
      </c>
      <c r="R1832" s="102" t="str">
        <f t="shared" si="9605"/>
        <v/>
      </c>
      <c r="S1832" s="111"/>
      <c r="U1832" s="16"/>
      <c r="V1832" s="16"/>
      <c r="W1832" s="16"/>
      <c r="X1832" s="16"/>
    </row>
    <row r="1833" spans="1:24" ht="14.25" thickBot="1" x14ac:dyDescent="0.2">
      <c r="A1833" s="107"/>
      <c r="B1833" s="67"/>
      <c r="C1833" s="116" t="s">
        <v>11</v>
      </c>
      <c r="D1833" s="117"/>
      <c r="E1833" s="95"/>
      <c r="F1833" s="33" t="s">
        <v>2</v>
      </c>
      <c r="G1833" s="26"/>
      <c r="H1833" s="97" t="str">
        <f t="shared" ref="H1833" si="9606">IF($G1832="","",IF($E1832=1,ROUNDDOWN($G1833*7.4/1000,0),ROUNDDOWN($G1833*6/1000,0)))</f>
        <v/>
      </c>
      <c r="I1833" s="98"/>
      <c r="J1833" s="97" t="str">
        <f t="shared" si="9600"/>
        <v/>
      </c>
      <c r="K1833" s="98"/>
      <c r="L1833" s="97" t="str">
        <f t="shared" si="9601"/>
        <v/>
      </c>
      <c r="M1833" s="105"/>
      <c r="N1833" s="92"/>
      <c r="O1833" s="89"/>
      <c r="P1833" s="119"/>
      <c r="Q1833" s="103"/>
      <c r="R1833" s="103"/>
      <c r="S1833" s="111"/>
      <c r="U1833" s="16"/>
      <c r="V1833" s="16"/>
      <c r="W1833" s="16"/>
      <c r="X1833" s="16"/>
    </row>
    <row r="1834" spans="1:24" ht="14.25" thickBot="1" x14ac:dyDescent="0.2">
      <c r="A1834" s="107"/>
      <c r="B1834" s="67"/>
      <c r="C1834" s="37"/>
      <c r="D1834" s="38" t="s">
        <v>31</v>
      </c>
      <c r="E1834" s="96"/>
      <c r="F1834" s="39" t="str">
        <f t="shared" ref="F1834" si="9607">$O$12</f>
        <v>差２</v>
      </c>
      <c r="G1834" s="40" t="str">
        <f t="shared" ref="G1834" si="9608">IF(AND($G1832="",$G1833=""),"",$G1832-$G1833)</f>
        <v/>
      </c>
      <c r="H1834" s="41" t="s">
        <v>4</v>
      </c>
      <c r="I1834" s="42" t="str">
        <f t="shared" ref="I1834" si="9609">IF(AND($H1832="",$H1833=""),"",$H1832-$H1833)</f>
        <v/>
      </c>
      <c r="J1834" s="41" t="s">
        <v>5</v>
      </c>
      <c r="K1834" s="42" t="str">
        <f t="shared" ref="K1834" si="9610">IF(AND($J1832="",$J1833=""),"",$J1832-$J1833)</f>
        <v/>
      </c>
      <c r="L1834" s="43" t="s">
        <v>6</v>
      </c>
      <c r="M1834" s="40" t="str">
        <f t="shared" ref="M1834" si="9611">IF(AND($L1832="",$L1833=""),"",$L1832-$L1833)</f>
        <v/>
      </c>
      <c r="N1834" s="92"/>
      <c r="O1834" s="90"/>
      <c r="P1834" s="119"/>
      <c r="Q1834" s="103"/>
      <c r="R1834" s="103"/>
      <c r="S1834" s="112"/>
      <c r="U1834" s="16"/>
      <c r="V1834" s="16"/>
      <c r="W1834" s="16"/>
      <c r="X1834" s="16"/>
    </row>
    <row r="1835" spans="1:24" ht="15" thickTop="1" thickBot="1" x14ac:dyDescent="0.2">
      <c r="A1835" s="108"/>
      <c r="B1835" s="62" t="s">
        <v>18</v>
      </c>
      <c r="C1835" s="63"/>
      <c r="D1835" s="63"/>
      <c r="E1835" s="63"/>
      <c r="F1835" s="63"/>
      <c r="G1835" s="63"/>
      <c r="H1835" s="63"/>
      <c r="I1835" s="63"/>
      <c r="J1835" s="63"/>
      <c r="K1835" s="63"/>
      <c r="L1835" s="63"/>
      <c r="M1835" s="63"/>
      <c r="N1835" s="63"/>
      <c r="O1835" s="64"/>
      <c r="P1835" s="44" t="str">
        <f t="shared" ref="P1835" si="9612">IF(AND($P1829="",$P1832=""),"",SUM($P1829:$P1832))</f>
        <v/>
      </c>
      <c r="Q1835" s="45" t="str">
        <f t="shared" ref="Q1835" si="9613">IF(AND(Q1829="",Q1832=""),"",SUM(Q1829:Q1832))</f>
        <v/>
      </c>
      <c r="R1835" s="45" t="str">
        <f t="shared" ref="R1835" si="9614">IF(AND($R1829="",$R1832=""),"",SUM($R1829:$R1832))</f>
        <v/>
      </c>
      <c r="S1835" s="46" t="str">
        <f t="shared" ref="S1835" si="9615">IF(AND($P1835="",$Q1835="",$R1835=""),"",SUM($P1835:$R1835))</f>
        <v/>
      </c>
      <c r="T1835" s="52">
        <v>261</v>
      </c>
      <c r="U1835" s="53" t="str">
        <f t="shared" ref="U1835" si="9616">P1835</f>
        <v/>
      </c>
      <c r="V1835" s="53" t="str">
        <f t="shared" ref="V1835" si="9617">Q1835</f>
        <v/>
      </c>
      <c r="W1835" s="53" t="str">
        <f t="shared" ref="W1835" si="9618">R1835</f>
        <v/>
      </c>
      <c r="X1835" s="53" t="str">
        <f t="shared" ref="X1835" si="9619">S1835</f>
        <v/>
      </c>
    </row>
    <row r="1836" spans="1:24" ht="14.25" thickBot="1" x14ac:dyDescent="0.2">
      <c r="A1836" s="106" t="str" cm="1">
        <f t="array" aca="1" ref="A1836" ca="1">IF($B1836="","",IF(ISNUMBER(OFFSET(INDIRECT(ADDRESS(ROW(),COLUMN())),-7,0)),OFFSET(INDIRECT(ADDRESS(ROW(),COLUMN())),-7,0)+1,1))</f>
        <v/>
      </c>
      <c r="B1836" s="65"/>
      <c r="C1836" s="31"/>
      <c r="D1836" s="20" t="s">
        <v>31</v>
      </c>
      <c r="E1836" s="94" t="s">
        <v>30</v>
      </c>
      <c r="F1836" s="21" t="s">
        <v>1</v>
      </c>
      <c r="G1836" s="25"/>
      <c r="H1836" s="99" t="str">
        <f t="shared" ref="H1836" si="9620">IF($G1836="","",IF($E1836=1,ROUNDDOWN($G1836*7.4/1000,0),ROUNDDOWN($G1836*6/1000,0)))</f>
        <v/>
      </c>
      <c r="I1836" s="101"/>
      <c r="J1836" s="99" t="str">
        <f t="shared" ref="J1836" si="9621">IF($G1836="","",ROUNDDOWN($G1836*2/1000,0))</f>
        <v/>
      </c>
      <c r="K1836" s="101"/>
      <c r="L1836" s="99" t="str">
        <f t="shared" ref="L1836" si="9622">IF(G1836="","",ROUNDDOWN($G1836*2/1000,0))</f>
        <v/>
      </c>
      <c r="M1836" s="100"/>
      <c r="N1836" s="91" t="str">
        <f t="shared" ref="N1836" si="9623">IF(AND($C1836="",$C1838=""),"",ABS($C1836-$C1838)+1)</f>
        <v/>
      </c>
      <c r="O1836" s="120" t="str">
        <f t="shared" ref="O1836" si="9624">REPLACE($O$7,1,2,"差１")</f>
        <v>差１</v>
      </c>
      <c r="P1836" s="113" t="str">
        <f t="shared" ref="P1836" si="9625">IF($I1838="","",$I1838*$N1836)</f>
        <v/>
      </c>
      <c r="Q1836" s="102" t="str">
        <f t="shared" ref="Q1836" si="9626">IF($K1838="","",$K1838*$N1836)</f>
        <v/>
      </c>
      <c r="R1836" s="102" t="str">
        <f t="shared" ref="R1836" si="9627">IF($M1838="","",$M1838*$N1836)</f>
        <v/>
      </c>
      <c r="S1836" s="111"/>
      <c r="U1836" s="16"/>
      <c r="V1836" s="16"/>
      <c r="W1836" s="16"/>
      <c r="X1836" s="16"/>
    </row>
    <row r="1837" spans="1:24" ht="14.25" thickBot="1" x14ac:dyDescent="0.2">
      <c r="A1837" s="107"/>
      <c r="B1837" s="65"/>
      <c r="C1837" s="116" t="s">
        <v>11</v>
      </c>
      <c r="D1837" s="117"/>
      <c r="E1837" s="95"/>
      <c r="F1837" s="33" t="s">
        <v>2</v>
      </c>
      <c r="G1837" s="26"/>
      <c r="H1837" s="97" t="str">
        <f t="shared" ref="H1837" si="9628">IF($G1837="","",IF($E1836=1,ROUNDDOWN($G1837*7.4/1000,0),ROUNDDOWN($G1837*6/1000,0)))</f>
        <v/>
      </c>
      <c r="I1837" s="98"/>
      <c r="J1837" s="97" t="str">
        <f t="shared" ref="J1837" si="9629">IF(G1837="","",ROUNDDOWN(G1837*2/1000,0))</f>
        <v/>
      </c>
      <c r="K1837" s="98"/>
      <c r="L1837" s="97" t="str">
        <f t="shared" ref="L1837" si="9630">IF($G1837="","",ROUNDDOWN($G1837*2/1000,0))</f>
        <v/>
      </c>
      <c r="M1837" s="105"/>
      <c r="N1837" s="92"/>
      <c r="O1837" s="120"/>
      <c r="P1837" s="114"/>
      <c r="Q1837" s="103"/>
      <c r="R1837" s="103"/>
      <c r="S1837" s="111"/>
      <c r="U1837" s="16"/>
      <c r="V1837" s="16"/>
      <c r="W1837" s="16"/>
      <c r="X1837" s="16"/>
    </row>
    <row r="1838" spans="1:24" ht="14.25" thickBot="1" x14ac:dyDescent="0.2">
      <c r="A1838" s="107"/>
      <c r="B1838" s="65"/>
      <c r="C1838" s="34"/>
      <c r="D1838" s="22" t="s">
        <v>31</v>
      </c>
      <c r="E1838" s="96"/>
      <c r="F1838" s="23" t="str">
        <f t="shared" ref="F1838" si="9631">$O$9</f>
        <v>差１</v>
      </c>
      <c r="G1838" s="7" t="str">
        <f t="shared" ref="G1838" si="9632">IF(AND($G1836="",$G1837="",""),"",$G1836-$G1837)</f>
        <v/>
      </c>
      <c r="H1838" s="8" t="s">
        <v>4</v>
      </c>
      <c r="I1838" s="9" t="str">
        <f t="shared" ref="I1838" si="9633">IF(AND($H1836="",$H1837=""),"",$H1836-$H1837)</f>
        <v/>
      </c>
      <c r="J1838" s="8" t="s">
        <v>5</v>
      </c>
      <c r="K1838" s="9" t="str">
        <f t="shared" ref="K1838" si="9634">IF(AND($J1836="",$J1837=""),"",$J1836-$J1837)</f>
        <v/>
      </c>
      <c r="L1838" s="10" t="s">
        <v>6</v>
      </c>
      <c r="M1838" s="7" t="str">
        <f t="shared" ref="M1838" si="9635">IF(AND($L1836="",$L1837=""),"",$L1836-$L1837)</f>
        <v/>
      </c>
      <c r="N1838" s="93"/>
      <c r="O1838" s="120"/>
      <c r="P1838" s="115"/>
      <c r="Q1838" s="104"/>
      <c r="R1838" s="104"/>
      <c r="S1838" s="111"/>
      <c r="U1838" s="16"/>
      <c r="V1838" s="16"/>
      <c r="W1838" s="16"/>
      <c r="X1838" s="16"/>
    </row>
    <row r="1839" spans="1:24" ht="14.25" thickBot="1" x14ac:dyDescent="0.2">
      <c r="A1839" s="107"/>
      <c r="B1839" s="66"/>
      <c r="C1839" s="31"/>
      <c r="D1839" s="20" t="s">
        <v>31</v>
      </c>
      <c r="E1839" s="94"/>
      <c r="F1839" s="24" t="s">
        <v>1</v>
      </c>
      <c r="G1839" s="26"/>
      <c r="H1839" s="86" t="str">
        <f t="shared" ref="H1839" si="9636">IF($G1839="","",IF($E1839=1,ROUNDDOWN($G1839*7.4/1000,0),ROUNDDOWN($G1839*6/1000,0)))</f>
        <v/>
      </c>
      <c r="I1839" s="87"/>
      <c r="J1839" s="86" t="str">
        <f t="shared" ref="J1839:J1840" si="9637">IF($G1839="","",ROUNDDOWN($G1839*2/1000,0))</f>
        <v/>
      </c>
      <c r="K1839" s="87"/>
      <c r="L1839" s="86" t="str">
        <f t="shared" ref="L1839:L1840" si="9638">IF($G1839="","",ROUNDDOWN($G1839*2/1000,0))</f>
        <v/>
      </c>
      <c r="M1839" s="88"/>
      <c r="N1839" s="91" t="str">
        <f t="shared" ref="N1839" si="9639">IF(AND($C1839="",$C1841=""),"",ABS($C1839-$C1841)+1)</f>
        <v/>
      </c>
      <c r="O1839" s="89" t="str">
        <f t="shared" ref="O1839" si="9640">REPLACE($O$7,1,2,"差２")</f>
        <v>差２</v>
      </c>
      <c r="P1839" s="118" t="str">
        <f t="shared" ref="P1839" si="9641">IF($I1841="","",$I1841*$N1839)</f>
        <v/>
      </c>
      <c r="Q1839" s="102" t="str">
        <f t="shared" ref="Q1839:R1839" si="9642">IF($G1841="","",$G1841*$N1839)</f>
        <v/>
      </c>
      <c r="R1839" s="102" t="str">
        <f t="shared" si="9642"/>
        <v/>
      </c>
      <c r="S1839" s="111"/>
      <c r="U1839" s="16"/>
      <c r="V1839" s="16"/>
      <c r="W1839" s="16"/>
      <c r="X1839" s="16"/>
    </row>
    <row r="1840" spans="1:24" ht="14.25" thickBot="1" x14ac:dyDescent="0.2">
      <c r="A1840" s="107"/>
      <c r="B1840" s="67"/>
      <c r="C1840" s="116" t="s">
        <v>11</v>
      </c>
      <c r="D1840" s="117"/>
      <c r="E1840" s="95"/>
      <c r="F1840" s="33" t="s">
        <v>2</v>
      </c>
      <c r="G1840" s="26"/>
      <c r="H1840" s="97" t="str">
        <f t="shared" ref="H1840" si="9643">IF($G1839="","",IF($E1839=1,ROUNDDOWN($G1840*7.4/1000,0),ROUNDDOWN($G1840*6/1000,0)))</f>
        <v/>
      </c>
      <c r="I1840" s="98"/>
      <c r="J1840" s="97" t="str">
        <f t="shared" si="9637"/>
        <v/>
      </c>
      <c r="K1840" s="98"/>
      <c r="L1840" s="97" t="str">
        <f t="shared" si="9638"/>
        <v/>
      </c>
      <c r="M1840" s="105"/>
      <c r="N1840" s="92"/>
      <c r="O1840" s="89"/>
      <c r="P1840" s="119"/>
      <c r="Q1840" s="103"/>
      <c r="R1840" s="103"/>
      <c r="S1840" s="111"/>
      <c r="U1840" s="16"/>
      <c r="V1840" s="16"/>
      <c r="W1840" s="16"/>
      <c r="X1840" s="16"/>
    </row>
    <row r="1841" spans="1:24" ht="14.25" thickBot="1" x14ac:dyDescent="0.2">
      <c r="A1841" s="107"/>
      <c r="B1841" s="67"/>
      <c r="C1841" s="37"/>
      <c r="D1841" s="38" t="s">
        <v>31</v>
      </c>
      <c r="E1841" s="96"/>
      <c r="F1841" s="39" t="str">
        <f t="shared" ref="F1841" si="9644">$O$12</f>
        <v>差２</v>
      </c>
      <c r="G1841" s="40" t="str">
        <f t="shared" ref="G1841" si="9645">IF(AND($G1839="",$G1840=""),"",$G1839-$G1840)</f>
        <v/>
      </c>
      <c r="H1841" s="41" t="s">
        <v>4</v>
      </c>
      <c r="I1841" s="42" t="str">
        <f t="shared" ref="I1841" si="9646">IF(AND($H1839="",$H1840=""),"",$H1839-$H1840)</f>
        <v/>
      </c>
      <c r="J1841" s="41" t="s">
        <v>5</v>
      </c>
      <c r="K1841" s="42" t="str">
        <f t="shared" ref="K1841" si="9647">IF(AND($J1839="",$J1840=""),"",$J1839-$J1840)</f>
        <v/>
      </c>
      <c r="L1841" s="43" t="s">
        <v>6</v>
      </c>
      <c r="M1841" s="40" t="str">
        <f t="shared" ref="M1841" si="9648">IF(AND($L1839="",$L1840=""),"",$L1839-$L1840)</f>
        <v/>
      </c>
      <c r="N1841" s="92"/>
      <c r="O1841" s="90"/>
      <c r="P1841" s="119"/>
      <c r="Q1841" s="103"/>
      <c r="R1841" s="103"/>
      <c r="S1841" s="112"/>
      <c r="U1841" s="16"/>
      <c r="V1841" s="16"/>
      <c r="W1841" s="16"/>
      <c r="X1841" s="16"/>
    </row>
    <row r="1842" spans="1:24" ht="15" thickTop="1" thickBot="1" x14ac:dyDescent="0.2">
      <c r="A1842" s="108"/>
      <c r="B1842" s="62" t="s">
        <v>18</v>
      </c>
      <c r="C1842" s="63"/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4"/>
      <c r="P1842" s="44" t="str">
        <f t="shared" ref="P1842" si="9649">IF(AND($P1836="",$P1839=""),"",SUM($P1836:$P1839))</f>
        <v/>
      </c>
      <c r="Q1842" s="45" t="str">
        <f t="shared" ref="Q1842" si="9650">IF(AND(Q1836="",Q1839=""),"",SUM(Q1836:Q1839))</f>
        <v/>
      </c>
      <c r="R1842" s="45" t="str">
        <f t="shared" ref="R1842" si="9651">IF(AND($R1836="",$R1839=""),"",SUM($R1836:$R1839))</f>
        <v/>
      </c>
      <c r="S1842" s="46" t="str">
        <f t="shared" ref="S1842" si="9652">IF(AND($P1842="",$Q1842="",$R1842=""),"",SUM($P1842:$R1842))</f>
        <v/>
      </c>
      <c r="T1842" s="52">
        <v>262</v>
      </c>
      <c r="U1842" s="53" t="str">
        <f t="shared" ref="U1842" si="9653">P1842</f>
        <v/>
      </c>
      <c r="V1842" s="53" t="str">
        <f t="shared" ref="V1842" si="9654">Q1842</f>
        <v/>
      </c>
      <c r="W1842" s="53" t="str">
        <f t="shared" ref="W1842" si="9655">R1842</f>
        <v/>
      </c>
      <c r="X1842" s="53" t="str">
        <f t="shared" ref="X1842" si="9656">S1842</f>
        <v/>
      </c>
    </row>
    <row r="1843" spans="1:24" ht="14.25" thickBot="1" x14ac:dyDescent="0.2">
      <c r="A1843" s="106" t="str" cm="1">
        <f t="array" aca="1" ref="A1843" ca="1">IF($B1843="","",IF(ISNUMBER(OFFSET(INDIRECT(ADDRESS(ROW(),COLUMN())),-7,0)),OFFSET(INDIRECT(ADDRESS(ROW(),COLUMN())),-7,0)+1,1))</f>
        <v/>
      </c>
      <c r="B1843" s="65"/>
      <c r="C1843" s="31"/>
      <c r="D1843" s="20" t="s">
        <v>31</v>
      </c>
      <c r="E1843" s="94" t="s">
        <v>30</v>
      </c>
      <c r="F1843" s="21" t="s">
        <v>1</v>
      </c>
      <c r="G1843" s="25"/>
      <c r="H1843" s="99" t="str">
        <f t="shared" ref="H1843" si="9657">IF($G1843="","",IF($E1843=1,ROUNDDOWN($G1843*7.4/1000,0),ROUNDDOWN($G1843*6/1000,0)))</f>
        <v/>
      </c>
      <c r="I1843" s="101"/>
      <c r="J1843" s="99" t="str">
        <f t="shared" ref="J1843" si="9658">IF($G1843="","",ROUNDDOWN($G1843*2/1000,0))</f>
        <v/>
      </c>
      <c r="K1843" s="101"/>
      <c r="L1843" s="99" t="str">
        <f t="shared" ref="L1843" si="9659">IF(G1843="","",ROUNDDOWN($G1843*2/1000,0))</f>
        <v/>
      </c>
      <c r="M1843" s="100"/>
      <c r="N1843" s="91" t="str">
        <f t="shared" ref="N1843" si="9660">IF(AND($C1843="",$C1845=""),"",ABS($C1843-$C1845)+1)</f>
        <v/>
      </c>
      <c r="O1843" s="120" t="str">
        <f t="shared" ref="O1843" si="9661">REPLACE($O$7,1,2,"差１")</f>
        <v>差１</v>
      </c>
      <c r="P1843" s="113" t="str">
        <f t="shared" ref="P1843" si="9662">IF($I1845="","",$I1845*$N1843)</f>
        <v/>
      </c>
      <c r="Q1843" s="102" t="str">
        <f t="shared" ref="Q1843" si="9663">IF($K1845="","",$K1845*$N1843)</f>
        <v/>
      </c>
      <c r="R1843" s="102" t="str">
        <f t="shared" ref="R1843" si="9664">IF($M1845="","",$M1845*$N1843)</f>
        <v/>
      </c>
      <c r="S1843" s="111"/>
      <c r="U1843" s="16"/>
      <c r="V1843" s="16"/>
      <c r="W1843" s="16"/>
      <c r="X1843" s="16"/>
    </row>
    <row r="1844" spans="1:24" ht="14.25" thickBot="1" x14ac:dyDescent="0.2">
      <c r="A1844" s="107"/>
      <c r="B1844" s="65"/>
      <c r="C1844" s="116" t="s">
        <v>11</v>
      </c>
      <c r="D1844" s="117"/>
      <c r="E1844" s="95"/>
      <c r="F1844" s="33" t="s">
        <v>2</v>
      </c>
      <c r="G1844" s="26"/>
      <c r="H1844" s="97" t="str">
        <f t="shared" ref="H1844" si="9665">IF($G1844="","",IF($E1843=1,ROUNDDOWN($G1844*7.4/1000,0),ROUNDDOWN($G1844*6/1000,0)))</f>
        <v/>
      </c>
      <c r="I1844" s="98"/>
      <c r="J1844" s="97" t="str">
        <f t="shared" ref="J1844" si="9666">IF(G1844="","",ROUNDDOWN(G1844*2/1000,0))</f>
        <v/>
      </c>
      <c r="K1844" s="98"/>
      <c r="L1844" s="97" t="str">
        <f t="shared" ref="L1844" si="9667">IF($G1844="","",ROUNDDOWN($G1844*2/1000,0))</f>
        <v/>
      </c>
      <c r="M1844" s="105"/>
      <c r="N1844" s="92"/>
      <c r="O1844" s="120"/>
      <c r="P1844" s="114"/>
      <c r="Q1844" s="103"/>
      <c r="R1844" s="103"/>
      <c r="S1844" s="111"/>
      <c r="U1844" s="16"/>
      <c r="V1844" s="16"/>
      <c r="W1844" s="16"/>
      <c r="X1844" s="16"/>
    </row>
    <row r="1845" spans="1:24" ht="14.25" thickBot="1" x14ac:dyDescent="0.2">
      <c r="A1845" s="107"/>
      <c r="B1845" s="65"/>
      <c r="C1845" s="34"/>
      <c r="D1845" s="22" t="s">
        <v>31</v>
      </c>
      <c r="E1845" s="96"/>
      <c r="F1845" s="23" t="str">
        <f t="shared" ref="F1845" si="9668">$O$9</f>
        <v>差１</v>
      </c>
      <c r="G1845" s="7" t="str">
        <f t="shared" ref="G1845" si="9669">IF(AND($G1843="",$G1844="",""),"",$G1843-$G1844)</f>
        <v/>
      </c>
      <c r="H1845" s="8" t="s">
        <v>4</v>
      </c>
      <c r="I1845" s="9" t="str">
        <f t="shared" ref="I1845" si="9670">IF(AND($H1843="",$H1844=""),"",$H1843-$H1844)</f>
        <v/>
      </c>
      <c r="J1845" s="8" t="s">
        <v>5</v>
      </c>
      <c r="K1845" s="9" t="str">
        <f t="shared" ref="K1845" si="9671">IF(AND($J1843="",$J1844=""),"",$J1843-$J1844)</f>
        <v/>
      </c>
      <c r="L1845" s="10" t="s">
        <v>6</v>
      </c>
      <c r="M1845" s="7" t="str">
        <f t="shared" ref="M1845" si="9672">IF(AND($L1843="",$L1844=""),"",$L1843-$L1844)</f>
        <v/>
      </c>
      <c r="N1845" s="93"/>
      <c r="O1845" s="120"/>
      <c r="P1845" s="115"/>
      <c r="Q1845" s="104"/>
      <c r="R1845" s="104"/>
      <c r="S1845" s="111"/>
      <c r="U1845" s="16"/>
      <c r="V1845" s="16"/>
      <c r="W1845" s="16"/>
      <c r="X1845" s="16"/>
    </row>
    <row r="1846" spans="1:24" ht="14.25" thickBot="1" x14ac:dyDescent="0.2">
      <c r="A1846" s="107"/>
      <c r="B1846" s="66"/>
      <c r="C1846" s="31"/>
      <c r="D1846" s="20" t="s">
        <v>31</v>
      </c>
      <c r="E1846" s="94"/>
      <c r="F1846" s="24" t="s">
        <v>1</v>
      </c>
      <c r="G1846" s="26"/>
      <c r="H1846" s="86" t="str">
        <f t="shared" ref="H1846" si="9673">IF($G1846="","",IF($E1846=1,ROUNDDOWN($G1846*7.4/1000,0),ROUNDDOWN($G1846*6/1000,0)))</f>
        <v/>
      </c>
      <c r="I1846" s="87"/>
      <c r="J1846" s="86" t="str">
        <f t="shared" ref="J1846:J1847" si="9674">IF($G1846="","",ROUNDDOWN($G1846*2/1000,0))</f>
        <v/>
      </c>
      <c r="K1846" s="87"/>
      <c r="L1846" s="86" t="str">
        <f t="shared" ref="L1846:L1847" si="9675">IF($G1846="","",ROUNDDOWN($G1846*2/1000,0))</f>
        <v/>
      </c>
      <c r="M1846" s="88"/>
      <c r="N1846" s="91" t="str">
        <f t="shared" ref="N1846" si="9676">IF(AND($C1846="",$C1848=""),"",ABS($C1846-$C1848)+1)</f>
        <v/>
      </c>
      <c r="O1846" s="89" t="str">
        <f t="shared" ref="O1846" si="9677">REPLACE($O$7,1,2,"差２")</f>
        <v>差２</v>
      </c>
      <c r="P1846" s="118" t="str">
        <f t="shared" ref="P1846" si="9678">IF($I1848="","",$I1848*$N1846)</f>
        <v/>
      </c>
      <c r="Q1846" s="102" t="str">
        <f t="shared" ref="Q1846:R1846" si="9679">IF($G1848="","",$G1848*$N1846)</f>
        <v/>
      </c>
      <c r="R1846" s="102" t="str">
        <f t="shared" si="9679"/>
        <v/>
      </c>
      <c r="S1846" s="111"/>
      <c r="U1846" s="16"/>
      <c r="V1846" s="16"/>
      <c r="W1846" s="16"/>
      <c r="X1846" s="16"/>
    </row>
    <row r="1847" spans="1:24" ht="14.25" thickBot="1" x14ac:dyDescent="0.2">
      <c r="A1847" s="107"/>
      <c r="B1847" s="67"/>
      <c r="C1847" s="116" t="s">
        <v>11</v>
      </c>
      <c r="D1847" s="117"/>
      <c r="E1847" s="95"/>
      <c r="F1847" s="33" t="s">
        <v>2</v>
      </c>
      <c r="G1847" s="26"/>
      <c r="H1847" s="97" t="str">
        <f t="shared" ref="H1847" si="9680">IF($G1846="","",IF($E1846=1,ROUNDDOWN($G1847*7.4/1000,0),ROUNDDOWN($G1847*6/1000,0)))</f>
        <v/>
      </c>
      <c r="I1847" s="98"/>
      <c r="J1847" s="97" t="str">
        <f t="shared" si="9674"/>
        <v/>
      </c>
      <c r="K1847" s="98"/>
      <c r="L1847" s="97" t="str">
        <f t="shared" si="9675"/>
        <v/>
      </c>
      <c r="M1847" s="105"/>
      <c r="N1847" s="92"/>
      <c r="O1847" s="89"/>
      <c r="P1847" s="119"/>
      <c r="Q1847" s="103"/>
      <c r="R1847" s="103"/>
      <c r="S1847" s="111"/>
      <c r="U1847" s="16"/>
      <c r="V1847" s="16"/>
      <c r="W1847" s="16"/>
      <c r="X1847" s="16"/>
    </row>
    <row r="1848" spans="1:24" ht="14.25" thickBot="1" x14ac:dyDescent="0.2">
      <c r="A1848" s="107"/>
      <c r="B1848" s="67"/>
      <c r="C1848" s="37"/>
      <c r="D1848" s="38" t="s">
        <v>31</v>
      </c>
      <c r="E1848" s="96"/>
      <c r="F1848" s="39" t="str">
        <f t="shared" ref="F1848" si="9681">$O$12</f>
        <v>差２</v>
      </c>
      <c r="G1848" s="40" t="str">
        <f t="shared" ref="G1848" si="9682">IF(AND($G1846="",$G1847=""),"",$G1846-$G1847)</f>
        <v/>
      </c>
      <c r="H1848" s="41" t="s">
        <v>4</v>
      </c>
      <c r="I1848" s="42" t="str">
        <f t="shared" ref="I1848" si="9683">IF(AND($H1846="",$H1847=""),"",$H1846-$H1847)</f>
        <v/>
      </c>
      <c r="J1848" s="41" t="s">
        <v>5</v>
      </c>
      <c r="K1848" s="42" t="str">
        <f t="shared" ref="K1848" si="9684">IF(AND($J1846="",$J1847=""),"",$J1846-$J1847)</f>
        <v/>
      </c>
      <c r="L1848" s="43" t="s">
        <v>6</v>
      </c>
      <c r="M1848" s="40" t="str">
        <f t="shared" ref="M1848" si="9685">IF(AND($L1846="",$L1847=""),"",$L1846-$L1847)</f>
        <v/>
      </c>
      <c r="N1848" s="92"/>
      <c r="O1848" s="90"/>
      <c r="P1848" s="119"/>
      <c r="Q1848" s="103"/>
      <c r="R1848" s="103"/>
      <c r="S1848" s="112"/>
      <c r="U1848" s="16"/>
      <c r="V1848" s="16"/>
      <c r="W1848" s="16"/>
      <c r="X1848" s="16"/>
    </row>
    <row r="1849" spans="1:24" ht="15" thickTop="1" thickBot="1" x14ac:dyDescent="0.2">
      <c r="A1849" s="108"/>
      <c r="B1849" s="62" t="s">
        <v>18</v>
      </c>
      <c r="C1849" s="63"/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4"/>
      <c r="P1849" s="44" t="str">
        <f t="shared" ref="P1849" si="9686">IF(AND($P1843="",$P1846=""),"",SUM($P1843:$P1846))</f>
        <v/>
      </c>
      <c r="Q1849" s="45" t="str">
        <f t="shared" ref="Q1849" si="9687">IF(AND(Q1843="",Q1846=""),"",SUM(Q1843:Q1846))</f>
        <v/>
      </c>
      <c r="R1849" s="45" t="str">
        <f t="shared" ref="R1849" si="9688">IF(AND($R1843="",$R1846=""),"",SUM($R1843:$R1846))</f>
        <v/>
      </c>
      <c r="S1849" s="46" t="str">
        <f t="shared" ref="S1849" si="9689">IF(AND($P1849="",$Q1849="",$R1849=""),"",SUM($P1849:$R1849))</f>
        <v/>
      </c>
      <c r="T1849" s="52">
        <v>263</v>
      </c>
      <c r="U1849" s="53" t="str">
        <f t="shared" ref="U1849" si="9690">P1849</f>
        <v/>
      </c>
      <c r="V1849" s="53" t="str">
        <f t="shared" ref="V1849" si="9691">Q1849</f>
        <v/>
      </c>
      <c r="W1849" s="53" t="str">
        <f t="shared" ref="W1849" si="9692">R1849</f>
        <v/>
      </c>
      <c r="X1849" s="53" t="str">
        <f t="shared" ref="X1849" si="9693">S1849</f>
        <v/>
      </c>
    </row>
    <row r="1850" spans="1:24" ht="14.25" thickBot="1" x14ac:dyDescent="0.2">
      <c r="A1850" s="106" t="str" cm="1">
        <f t="array" aca="1" ref="A1850" ca="1">IF($B1850="","",IF(ISNUMBER(OFFSET(INDIRECT(ADDRESS(ROW(),COLUMN())),-7,0)),OFFSET(INDIRECT(ADDRESS(ROW(),COLUMN())),-7,0)+1,1))</f>
        <v/>
      </c>
      <c r="B1850" s="65"/>
      <c r="C1850" s="31"/>
      <c r="D1850" s="20" t="s">
        <v>31</v>
      </c>
      <c r="E1850" s="94" t="s">
        <v>30</v>
      </c>
      <c r="F1850" s="21" t="s">
        <v>1</v>
      </c>
      <c r="G1850" s="25"/>
      <c r="H1850" s="99" t="str">
        <f t="shared" ref="H1850" si="9694">IF($G1850="","",IF($E1850=1,ROUNDDOWN($G1850*7.4/1000,0),ROUNDDOWN($G1850*6/1000,0)))</f>
        <v/>
      </c>
      <c r="I1850" s="101"/>
      <c r="J1850" s="99" t="str">
        <f t="shared" ref="J1850" si="9695">IF($G1850="","",ROUNDDOWN($G1850*2/1000,0))</f>
        <v/>
      </c>
      <c r="K1850" s="101"/>
      <c r="L1850" s="99" t="str">
        <f t="shared" ref="L1850" si="9696">IF(G1850="","",ROUNDDOWN($G1850*2/1000,0))</f>
        <v/>
      </c>
      <c r="M1850" s="100"/>
      <c r="N1850" s="91" t="str">
        <f t="shared" ref="N1850" si="9697">IF(AND($C1850="",$C1852=""),"",ABS($C1850-$C1852)+1)</f>
        <v/>
      </c>
      <c r="O1850" s="120" t="str">
        <f t="shared" ref="O1850" si="9698">REPLACE($O$7,1,2,"差１")</f>
        <v>差１</v>
      </c>
      <c r="P1850" s="113" t="str">
        <f t="shared" ref="P1850" si="9699">IF($I1852="","",$I1852*$N1850)</f>
        <v/>
      </c>
      <c r="Q1850" s="102" t="str">
        <f t="shared" ref="Q1850" si="9700">IF($K1852="","",$K1852*$N1850)</f>
        <v/>
      </c>
      <c r="R1850" s="102" t="str">
        <f t="shared" ref="R1850" si="9701">IF($M1852="","",$M1852*$N1850)</f>
        <v/>
      </c>
      <c r="S1850" s="111"/>
      <c r="U1850" s="16"/>
      <c r="V1850" s="16"/>
      <c r="W1850" s="16"/>
      <c r="X1850" s="16"/>
    </row>
    <row r="1851" spans="1:24" ht="14.25" thickBot="1" x14ac:dyDescent="0.2">
      <c r="A1851" s="107"/>
      <c r="B1851" s="65"/>
      <c r="C1851" s="116" t="s">
        <v>11</v>
      </c>
      <c r="D1851" s="117"/>
      <c r="E1851" s="95"/>
      <c r="F1851" s="33" t="s">
        <v>2</v>
      </c>
      <c r="G1851" s="26"/>
      <c r="H1851" s="97" t="str">
        <f t="shared" ref="H1851" si="9702">IF($G1851="","",IF($E1850=1,ROUNDDOWN($G1851*7.4/1000,0),ROUNDDOWN($G1851*6/1000,0)))</f>
        <v/>
      </c>
      <c r="I1851" s="98"/>
      <c r="J1851" s="97" t="str">
        <f t="shared" ref="J1851" si="9703">IF(G1851="","",ROUNDDOWN(G1851*2/1000,0))</f>
        <v/>
      </c>
      <c r="K1851" s="98"/>
      <c r="L1851" s="97" t="str">
        <f t="shared" ref="L1851" si="9704">IF($G1851="","",ROUNDDOWN($G1851*2/1000,0))</f>
        <v/>
      </c>
      <c r="M1851" s="105"/>
      <c r="N1851" s="92"/>
      <c r="O1851" s="120"/>
      <c r="P1851" s="114"/>
      <c r="Q1851" s="103"/>
      <c r="R1851" s="103"/>
      <c r="S1851" s="111"/>
      <c r="U1851" s="16"/>
      <c r="V1851" s="16"/>
      <c r="W1851" s="16"/>
      <c r="X1851" s="16"/>
    </row>
    <row r="1852" spans="1:24" ht="14.25" thickBot="1" x14ac:dyDescent="0.2">
      <c r="A1852" s="107"/>
      <c r="B1852" s="65"/>
      <c r="C1852" s="34"/>
      <c r="D1852" s="22" t="s">
        <v>31</v>
      </c>
      <c r="E1852" s="96"/>
      <c r="F1852" s="23" t="str">
        <f t="shared" ref="F1852" si="9705">$O$9</f>
        <v>差１</v>
      </c>
      <c r="G1852" s="7" t="str">
        <f t="shared" ref="G1852" si="9706">IF(AND($G1850="",$G1851="",""),"",$G1850-$G1851)</f>
        <v/>
      </c>
      <c r="H1852" s="8" t="s">
        <v>4</v>
      </c>
      <c r="I1852" s="9" t="str">
        <f t="shared" ref="I1852" si="9707">IF(AND($H1850="",$H1851=""),"",$H1850-$H1851)</f>
        <v/>
      </c>
      <c r="J1852" s="8" t="s">
        <v>5</v>
      </c>
      <c r="K1852" s="9" t="str">
        <f t="shared" ref="K1852" si="9708">IF(AND($J1850="",$J1851=""),"",$J1850-$J1851)</f>
        <v/>
      </c>
      <c r="L1852" s="10" t="s">
        <v>6</v>
      </c>
      <c r="M1852" s="7" t="str">
        <f t="shared" ref="M1852" si="9709">IF(AND($L1850="",$L1851=""),"",$L1850-$L1851)</f>
        <v/>
      </c>
      <c r="N1852" s="93"/>
      <c r="O1852" s="120"/>
      <c r="P1852" s="115"/>
      <c r="Q1852" s="104"/>
      <c r="R1852" s="104"/>
      <c r="S1852" s="111"/>
      <c r="U1852" s="16"/>
      <c r="V1852" s="16"/>
      <c r="W1852" s="16"/>
      <c r="X1852" s="16"/>
    </row>
    <row r="1853" spans="1:24" ht="14.25" thickBot="1" x14ac:dyDescent="0.2">
      <c r="A1853" s="107"/>
      <c r="B1853" s="66"/>
      <c r="C1853" s="31"/>
      <c r="D1853" s="20" t="s">
        <v>31</v>
      </c>
      <c r="E1853" s="94"/>
      <c r="F1853" s="24" t="s">
        <v>1</v>
      </c>
      <c r="G1853" s="26"/>
      <c r="H1853" s="86" t="str">
        <f t="shared" ref="H1853" si="9710">IF($G1853="","",IF($E1853=1,ROUNDDOWN($G1853*7.4/1000,0),ROUNDDOWN($G1853*6/1000,0)))</f>
        <v/>
      </c>
      <c r="I1853" s="87"/>
      <c r="J1853" s="86" t="str">
        <f t="shared" ref="J1853:J1854" si="9711">IF($G1853="","",ROUNDDOWN($G1853*2/1000,0))</f>
        <v/>
      </c>
      <c r="K1853" s="87"/>
      <c r="L1853" s="86" t="str">
        <f t="shared" ref="L1853:L1854" si="9712">IF($G1853="","",ROUNDDOWN($G1853*2/1000,0))</f>
        <v/>
      </c>
      <c r="M1853" s="88"/>
      <c r="N1853" s="91" t="str">
        <f t="shared" ref="N1853" si="9713">IF(AND($C1853="",$C1855=""),"",ABS($C1853-$C1855)+1)</f>
        <v/>
      </c>
      <c r="O1853" s="89" t="str">
        <f t="shared" ref="O1853" si="9714">REPLACE($O$7,1,2,"差２")</f>
        <v>差２</v>
      </c>
      <c r="P1853" s="118" t="str">
        <f t="shared" ref="P1853" si="9715">IF($I1855="","",$I1855*$N1853)</f>
        <v/>
      </c>
      <c r="Q1853" s="102" t="str">
        <f t="shared" ref="Q1853:R1853" si="9716">IF($G1855="","",$G1855*$N1853)</f>
        <v/>
      </c>
      <c r="R1853" s="102" t="str">
        <f t="shared" si="9716"/>
        <v/>
      </c>
      <c r="S1853" s="111"/>
      <c r="U1853" s="16"/>
      <c r="V1853" s="16"/>
      <c r="W1853" s="16"/>
      <c r="X1853" s="16"/>
    </row>
    <row r="1854" spans="1:24" ht="14.25" thickBot="1" x14ac:dyDescent="0.2">
      <c r="A1854" s="107"/>
      <c r="B1854" s="67"/>
      <c r="C1854" s="116" t="s">
        <v>11</v>
      </c>
      <c r="D1854" s="117"/>
      <c r="E1854" s="95"/>
      <c r="F1854" s="33" t="s">
        <v>2</v>
      </c>
      <c r="G1854" s="26"/>
      <c r="H1854" s="97" t="str">
        <f t="shared" ref="H1854" si="9717">IF($G1853="","",IF($E1853=1,ROUNDDOWN($G1854*7.4/1000,0),ROUNDDOWN($G1854*6/1000,0)))</f>
        <v/>
      </c>
      <c r="I1854" s="98"/>
      <c r="J1854" s="97" t="str">
        <f t="shared" si="9711"/>
        <v/>
      </c>
      <c r="K1854" s="98"/>
      <c r="L1854" s="97" t="str">
        <f t="shared" si="9712"/>
        <v/>
      </c>
      <c r="M1854" s="105"/>
      <c r="N1854" s="92"/>
      <c r="O1854" s="89"/>
      <c r="P1854" s="119"/>
      <c r="Q1854" s="103"/>
      <c r="R1854" s="103"/>
      <c r="S1854" s="111"/>
      <c r="U1854" s="16"/>
      <c r="V1854" s="16"/>
      <c r="W1854" s="16"/>
      <c r="X1854" s="16"/>
    </row>
    <row r="1855" spans="1:24" ht="14.25" thickBot="1" x14ac:dyDescent="0.2">
      <c r="A1855" s="107"/>
      <c r="B1855" s="67"/>
      <c r="C1855" s="37"/>
      <c r="D1855" s="38" t="s">
        <v>31</v>
      </c>
      <c r="E1855" s="96"/>
      <c r="F1855" s="39" t="str">
        <f t="shared" ref="F1855" si="9718">$O$12</f>
        <v>差２</v>
      </c>
      <c r="G1855" s="40" t="str">
        <f t="shared" ref="G1855" si="9719">IF(AND($G1853="",$G1854=""),"",$G1853-$G1854)</f>
        <v/>
      </c>
      <c r="H1855" s="41" t="s">
        <v>4</v>
      </c>
      <c r="I1855" s="42" t="str">
        <f t="shared" ref="I1855" si="9720">IF(AND($H1853="",$H1854=""),"",$H1853-$H1854)</f>
        <v/>
      </c>
      <c r="J1855" s="41" t="s">
        <v>5</v>
      </c>
      <c r="K1855" s="42" t="str">
        <f t="shared" ref="K1855" si="9721">IF(AND($J1853="",$J1854=""),"",$J1853-$J1854)</f>
        <v/>
      </c>
      <c r="L1855" s="43" t="s">
        <v>6</v>
      </c>
      <c r="M1855" s="40" t="str">
        <f t="shared" ref="M1855" si="9722">IF(AND($L1853="",$L1854=""),"",$L1853-$L1854)</f>
        <v/>
      </c>
      <c r="N1855" s="92"/>
      <c r="O1855" s="90"/>
      <c r="P1855" s="119"/>
      <c r="Q1855" s="103"/>
      <c r="R1855" s="103"/>
      <c r="S1855" s="112"/>
      <c r="U1855" s="16"/>
      <c r="V1855" s="16"/>
      <c r="W1855" s="16"/>
      <c r="X1855" s="16"/>
    </row>
    <row r="1856" spans="1:24" ht="15" thickTop="1" thickBot="1" x14ac:dyDescent="0.2">
      <c r="A1856" s="108"/>
      <c r="B1856" s="62" t="s">
        <v>18</v>
      </c>
      <c r="C1856" s="63"/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4"/>
      <c r="P1856" s="44" t="str">
        <f t="shared" ref="P1856" si="9723">IF(AND($P1850="",$P1853=""),"",SUM($P1850:$P1853))</f>
        <v/>
      </c>
      <c r="Q1856" s="45" t="str">
        <f t="shared" ref="Q1856" si="9724">IF(AND(Q1850="",Q1853=""),"",SUM(Q1850:Q1853))</f>
        <v/>
      </c>
      <c r="R1856" s="45" t="str">
        <f t="shared" ref="R1856" si="9725">IF(AND($R1850="",$R1853=""),"",SUM($R1850:$R1853))</f>
        <v/>
      </c>
      <c r="S1856" s="46" t="str">
        <f t="shared" ref="S1856" si="9726">IF(AND($P1856="",$Q1856="",$R1856=""),"",SUM($P1856:$R1856))</f>
        <v/>
      </c>
      <c r="T1856" s="52">
        <v>264</v>
      </c>
      <c r="U1856" s="53" t="str">
        <f t="shared" ref="U1856" si="9727">P1856</f>
        <v/>
      </c>
      <c r="V1856" s="53" t="str">
        <f t="shared" ref="V1856" si="9728">Q1856</f>
        <v/>
      </c>
      <c r="W1856" s="53" t="str">
        <f t="shared" ref="W1856" si="9729">R1856</f>
        <v/>
      </c>
      <c r="X1856" s="53" t="str">
        <f t="shared" ref="X1856" si="9730">S1856</f>
        <v/>
      </c>
    </row>
    <row r="1857" spans="1:24" ht="14.25" thickBot="1" x14ac:dyDescent="0.2">
      <c r="A1857" s="106" t="str" cm="1">
        <f t="array" aca="1" ref="A1857" ca="1">IF($B1857="","",IF(ISNUMBER(OFFSET(INDIRECT(ADDRESS(ROW(),COLUMN())),-7,0)),OFFSET(INDIRECT(ADDRESS(ROW(),COLUMN())),-7,0)+1,1))</f>
        <v/>
      </c>
      <c r="B1857" s="65"/>
      <c r="C1857" s="31"/>
      <c r="D1857" s="20" t="s">
        <v>31</v>
      </c>
      <c r="E1857" s="94" t="s">
        <v>30</v>
      </c>
      <c r="F1857" s="21" t="s">
        <v>1</v>
      </c>
      <c r="G1857" s="25"/>
      <c r="H1857" s="99" t="str">
        <f t="shared" ref="H1857" si="9731">IF($G1857="","",IF($E1857=1,ROUNDDOWN($G1857*7.4/1000,0),ROUNDDOWN($G1857*6/1000,0)))</f>
        <v/>
      </c>
      <c r="I1857" s="101"/>
      <c r="J1857" s="99" t="str">
        <f t="shared" ref="J1857" si="9732">IF($G1857="","",ROUNDDOWN($G1857*2/1000,0))</f>
        <v/>
      </c>
      <c r="K1857" s="101"/>
      <c r="L1857" s="99" t="str">
        <f t="shared" ref="L1857" si="9733">IF(G1857="","",ROUNDDOWN($G1857*2/1000,0))</f>
        <v/>
      </c>
      <c r="M1857" s="100"/>
      <c r="N1857" s="91" t="str">
        <f t="shared" ref="N1857" si="9734">IF(AND($C1857="",$C1859=""),"",ABS($C1857-$C1859)+1)</f>
        <v/>
      </c>
      <c r="O1857" s="120" t="str">
        <f t="shared" ref="O1857" si="9735">REPLACE($O$7,1,2,"差１")</f>
        <v>差１</v>
      </c>
      <c r="P1857" s="113" t="str">
        <f t="shared" ref="P1857" si="9736">IF($I1859="","",$I1859*$N1857)</f>
        <v/>
      </c>
      <c r="Q1857" s="102" t="str">
        <f t="shared" ref="Q1857" si="9737">IF($K1859="","",$K1859*$N1857)</f>
        <v/>
      </c>
      <c r="R1857" s="102" t="str">
        <f t="shared" ref="R1857" si="9738">IF($M1859="","",$M1859*$N1857)</f>
        <v/>
      </c>
      <c r="S1857" s="111"/>
      <c r="U1857" s="16"/>
      <c r="V1857" s="16"/>
      <c r="W1857" s="16"/>
      <c r="X1857" s="16"/>
    </row>
    <row r="1858" spans="1:24" ht="14.25" thickBot="1" x14ac:dyDescent="0.2">
      <c r="A1858" s="107"/>
      <c r="B1858" s="65"/>
      <c r="C1858" s="116" t="s">
        <v>11</v>
      </c>
      <c r="D1858" s="117"/>
      <c r="E1858" s="95"/>
      <c r="F1858" s="33" t="s">
        <v>2</v>
      </c>
      <c r="G1858" s="26"/>
      <c r="H1858" s="97" t="str">
        <f t="shared" ref="H1858" si="9739">IF($G1858="","",IF($E1857=1,ROUNDDOWN($G1858*7.4/1000,0),ROUNDDOWN($G1858*6/1000,0)))</f>
        <v/>
      </c>
      <c r="I1858" s="98"/>
      <c r="J1858" s="97" t="str">
        <f t="shared" ref="J1858" si="9740">IF(G1858="","",ROUNDDOWN(G1858*2/1000,0))</f>
        <v/>
      </c>
      <c r="K1858" s="98"/>
      <c r="L1858" s="97" t="str">
        <f t="shared" ref="L1858" si="9741">IF($G1858="","",ROUNDDOWN($G1858*2/1000,0))</f>
        <v/>
      </c>
      <c r="M1858" s="105"/>
      <c r="N1858" s="92"/>
      <c r="O1858" s="120"/>
      <c r="P1858" s="114"/>
      <c r="Q1858" s="103"/>
      <c r="R1858" s="103"/>
      <c r="S1858" s="111"/>
      <c r="U1858" s="16"/>
      <c r="V1858" s="16"/>
      <c r="W1858" s="16"/>
      <c r="X1858" s="16"/>
    </row>
    <row r="1859" spans="1:24" ht="14.25" thickBot="1" x14ac:dyDescent="0.2">
      <c r="A1859" s="107"/>
      <c r="B1859" s="65"/>
      <c r="C1859" s="34"/>
      <c r="D1859" s="22" t="s">
        <v>31</v>
      </c>
      <c r="E1859" s="96"/>
      <c r="F1859" s="23" t="str">
        <f t="shared" ref="F1859" si="9742">$O$9</f>
        <v>差１</v>
      </c>
      <c r="G1859" s="7" t="str">
        <f t="shared" ref="G1859" si="9743">IF(AND($G1857="",$G1858="",""),"",$G1857-$G1858)</f>
        <v/>
      </c>
      <c r="H1859" s="8" t="s">
        <v>4</v>
      </c>
      <c r="I1859" s="9" t="str">
        <f t="shared" ref="I1859" si="9744">IF(AND($H1857="",$H1858=""),"",$H1857-$H1858)</f>
        <v/>
      </c>
      <c r="J1859" s="8" t="s">
        <v>5</v>
      </c>
      <c r="K1859" s="9" t="str">
        <f t="shared" ref="K1859" si="9745">IF(AND($J1857="",$J1858=""),"",$J1857-$J1858)</f>
        <v/>
      </c>
      <c r="L1859" s="10" t="s">
        <v>6</v>
      </c>
      <c r="M1859" s="7" t="str">
        <f t="shared" ref="M1859" si="9746">IF(AND($L1857="",$L1858=""),"",$L1857-$L1858)</f>
        <v/>
      </c>
      <c r="N1859" s="93"/>
      <c r="O1859" s="120"/>
      <c r="P1859" s="115"/>
      <c r="Q1859" s="104"/>
      <c r="R1859" s="104"/>
      <c r="S1859" s="111"/>
      <c r="U1859" s="16"/>
      <c r="V1859" s="16"/>
      <c r="W1859" s="16"/>
      <c r="X1859" s="16"/>
    </row>
    <row r="1860" spans="1:24" ht="14.25" thickBot="1" x14ac:dyDescent="0.2">
      <c r="A1860" s="107"/>
      <c r="B1860" s="66"/>
      <c r="C1860" s="31"/>
      <c r="D1860" s="20" t="s">
        <v>31</v>
      </c>
      <c r="E1860" s="94"/>
      <c r="F1860" s="24" t="s">
        <v>1</v>
      </c>
      <c r="G1860" s="26"/>
      <c r="H1860" s="86" t="str">
        <f t="shared" ref="H1860" si="9747">IF($G1860="","",IF($E1860=1,ROUNDDOWN($G1860*7.4/1000,0),ROUNDDOWN($G1860*6/1000,0)))</f>
        <v/>
      </c>
      <c r="I1860" s="87"/>
      <c r="J1860" s="86" t="str">
        <f t="shared" ref="J1860:J1861" si="9748">IF($G1860="","",ROUNDDOWN($G1860*2/1000,0))</f>
        <v/>
      </c>
      <c r="K1860" s="87"/>
      <c r="L1860" s="86" t="str">
        <f t="shared" ref="L1860:L1861" si="9749">IF($G1860="","",ROUNDDOWN($G1860*2/1000,0))</f>
        <v/>
      </c>
      <c r="M1860" s="88"/>
      <c r="N1860" s="91" t="str">
        <f t="shared" ref="N1860" si="9750">IF(AND($C1860="",$C1862=""),"",ABS($C1860-$C1862)+1)</f>
        <v/>
      </c>
      <c r="O1860" s="89" t="str">
        <f t="shared" ref="O1860" si="9751">REPLACE($O$7,1,2,"差２")</f>
        <v>差２</v>
      </c>
      <c r="P1860" s="118" t="str">
        <f t="shared" ref="P1860" si="9752">IF($I1862="","",$I1862*$N1860)</f>
        <v/>
      </c>
      <c r="Q1860" s="102" t="str">
        <f t="shared" ref="Q1860:R1860" si="9753">IF($G1862="","",$G1862*$N1860)</f>
        <v/>
      </c>
      <c r="R1860" s="102" t="str">
        <f t="shared" si="9753"/>
        <v/>
      </c>
      <c r="S1860" s="111"/>
      <c r="U1860" s="16"/>
      <c r="V1860" s="16"/>
      <c r="W1860" s="16"/>
      <c r="X1860" s="16"/>
    </row>
    <row r="1861" spans="1:24" ht="14.25" thickBot="1" x14ac:dyDescent="0.2">
      <c r="A1861" s="107"/>
      <c r="B1861" s="67"/>
      <c r="C1861" s="116" t="s">
        <v>11</v>
      </c>
      <c r="D1861" s="117"/>
      <c r="E1861" s="95"/>
      <c r="F1861" s="33" t="s">
        <v>2</v>
      </c>
      <c r="G1861" s="26"/>
      <c r="H1861" s="97" t="str">
        <f t="shared" ref="H1861" si="9754">IF($G1860="","",IF($E1860=1,ROUNDDOWN($G1861*7.4/1000,0),ROUNDDOWN($G1861*6/1000,0)))</f>
        <v/>
      </c>
      <c r="I1861" s="98"/>
      <c r="J1861" s="97" t="str">
        <f t="shared" si="9748"/>
        <v/>
      </c>
      <c r="K1861" s="98"/>
      <c r="L1861" s="97" t="str">
        <f t="shared" si="9749"/>
        <v/>
      </c>
      <c r="M1861" s="105"/>
      <c r="N1861" s="92"/>
      <c r="O1861" s="89"/>
      <c r="P1861" s="119"/>
      <c r="Q1861" s="103"/>
      <c r="R1861" s="103"/>
      <c r="S1861" s="111"/>
      <c r="U1861" s="16"/>
      <c r="V1861" s="16"/>
      <c r="W1861" s="16"/>
      <c r="X1861" s="16"/>
    </row>
    <row r="1862" spans="1:24" ht="14.25" thickBot="1" x14ac:dyDescent="0.2">
      <c r="A1862" s="107"/>
      <c r="B1862" s="67"/>
      <c r="C1862" s="37"/>
      <c r="D1862" s="38" t="s">
        <v>31</v>
      </c>
      <c r="E1862" s="96"/>
      <c r="F1862" s="39" t="str">
        <f t="shared" ref="F1862" si="9755">$O$12</f>
        <v>差２</v>
      </c>
      <c r="G1862" s="40" t="str">
        <f t="shared" ref="G1862" si="9756">IF(AND($G1860="",$G1861=""),"",$G1860-$G1861)</f>
        <v/>
      </c>
      <c r="H1862" s="41" t="s">
        <v>4</v>
      </c>
      <c r="I1862" s="42" t="str">
        <f t="shared" ref="I1862" si="9757">IF(AND($H1860="",$H1861=""),"",$H1860-$H1861)</f>
        <v/>
      </c>
      <c r="J1862" s="41" t="s">
        <v>5</v>
      </c>
      <c r="K1862" s="42" t="str">
        <f t="shared" ref="K1862" si="9758">IF(AND($J1860="",$J1861=""),"",$J1860-$J1861)</f>
        <v/>
      </c>
      <c r="L1862" s="43" t="s">
        <v>6</v>
      </c>
      <c r="M1862" s="40" t="str">
        <f t="shared" ref="M1862" si="9759">IF(AND($L1860="",$L1861=""),"",$L1860-$L1861)</f>
        <v/>
      </c>
      <c r="N1862" s="92"/>
      <c r="O1862" s="90"/>
      <c r="P1862" s="119"/>
      <c r="Q1862" s="103"/>
      <c r="R1862" s="103"/>
      <c r="S1862" s="112"/>
      <c r="U1862" s="16"/>
      <c r="V1862" s="16"/>
      <c r="W1862" s="16"/>
      <c r="X1862" s="16"/>
    </row>
    <row r="1863" spans="1:24" ht="15" thickTop="1" thickBot="1" x14ac:dyDescent="0.2">
      <c r="A1863" s="108"/>
      <c r="B1863" s="62" t="s">
        <v>18</v>
      </c>
      <c r="C1863" s="63"/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4"/>
      <c r="P1863" s="44" t="str">
        <f t="shared" ref="P1863" si="9760">IF(AND($P1857="",$P1860=""),"",SUM($P1857:$P1860))</f>
        <v/>
      </c>
      <c r="Q1863" s="45" t="str">
        <f t="shared" ref="Q1863" si="9761">IF(AND(Q1857="",Q1860=""),"",SUM(Q1857:Q1860))</f>
        <v/>
      </c>
      <c r="R1863" s="45" t="str">
        <f t="shared" ref="R1863" si="9762">IF(AND($R1857="",$R1860=""),"",SUM($R1857:$R1860))</f>
        <v/>
      </c>
      <c r="S1863" s="46" t="str">
        <f t="shared" ref="S1863" si="9763">IF(AND($P1863="",$Q1863="",$R1863=""),"",SUM($P1863:$R1863))</f>
        <v/>
      </c>
      <c r="T1863" s="52">
        <v>265</v>
      </c>
      <c r="U1863" s="53" t="str">
        <f t="shared" ref="U1863" si="9764">P1863</f>
        <v/>
      </c>
      <c r="V1863" s="53" t="str">
        <f t="shared" ref="V1863" si="9765">Q1863</f>
        <v/>
      </c>
      <c r="W1863" s="53" t="str">
        <f t="shared" ref="W1863" si="9766">R1863</f>
        <v/>
      </c>
      <c r="X1863" s="53" t="str">
        <f t="shared" ref="X1863" si="9767">S1863</f>
        <v/>
      </c>
    </row>
    <row r="1864" spans="1:24" ht="14.25" thickBot="1" x14ac:dyDescent="0.2">
      <c r="A1864" s="106" t="str" cm="1">
        <f t="array" aca="1" ref="A1864" ca="1">IF($B1864="","",IF(ISNUMBER(OFFSET(INDIRECT(ADDRESS(ROW(),COLUMN())),-7,0)),OFFSET(INDIRECT(ADDRESS(ROW(),COLUMN())),-7,0)+1,1))</f>
        <v/>
      </c>
      <c r="B1864" s="65"/>
      <c r="C1864" s="31"/>
      <c r="D1864" s="20" t="s">
        <v>31</v>
      </c>
      <c r="E1864" s="94" t="s">
        <v>30</v>
      </c>
      <c r="F1864" s="21" t="s">
        <v>1</v>
      </c>
      <c r="G1864" s="25"/>
      <c r="H1864" s="99" t="str">
        <f t="shared" ref="H1864" si="9768">IF($G1864="","",IF($E1864=1,ROUNDDOWN($G1864*7.4/1000,0),ROUNDDOWN($G1864*6/1000,0)))</f>
        <v/>
      </c>
      <c r="I1864" s="101"/>
      <c r="J1864" s="99" t="str">
        <f t="shared" ref="J1864" si="9769">IF($G1864="","",ROUNDDOWN($G1864*2/1000,0))</f>
        <v/>
      </c>
      <c r="K1864" s="101"/>
      <c r="L1864" s="99" t="str">
        <f t="shared" ref="L1864" si="9770">IF(G1864="","",ROUNDDOWN($G1864*2/1000,0))</f>
        <v/>
      </c>
      <c r="M1864" s="100"/>
      <c r="N1864" s="91" t="str">
        <f t="shared" ref="N1864" si="9771">IF(AND($C1864="",$C1866=""),"",ABS($C1864-$C1866)+1)</f>
        <v/>
      </c>
      <c r="O1864" s="120" t="str">
        <f t="shared" ref="O1864" si="9772">REPLACE($O$7,1,2,"差１")</f>
        <v>差１</v>
      </c>
      <c r="P1864" s="113" t="str">
        <f t="shared" ref="P1864" si="9773">IF($I1866="","",$I1866*$N1864)</f>
        <v/>
      </c>
      <c r="Q1864" s="102" t="str">
        <f t="shared" ref="Q1864" si="9774">IF($K1866="","",$K1866*$N1864)</f>
        <v/>
      </c>
      <c r="R1864" s="102" t="str">
        <f t="shared" ref="R1864" si="9775">IF($M1866="","",$M1866*$N1864)</f>
        <v/>
      </c>
      <c r="S1864" s="111"/>
      <c r="U1864" s="16"/>
      <c r="V1864" s="16"/>
      <c r="W1864" s="16"/>
      <c r="X1864" s="16"/>
    </row>
    <row r="1865" spans="1:24" ht="14.25" thickBot="1" x14ac:dyDescent="0.2">
      <c r="A1865" s="107"/>
      <c r="B1865" s="65"/>
      <c r="C1865" s="116" t="s">
        <v>11</v>
      </c>
      <c r="D1865" s="117"/>
      <c r="E1865" s="95"/>
      <c r="F1865" s="33" t="s">
        <v>2</v>
      </c>
      <c r="G1865" s="26"/>
      <c r="H1865" s="97" t="str">
        <f t="shared" ref="H1865" si="9776">IF($G1865="","",IF($E1864=1,ROUNDDOWN($G1865*7.4/1000,0),ROUNDDOWN($G1865*6/1000,0)))</f>
        <v/>
      </c>
      <c r="I1865" s="98"/>
      <c r="J1865" s="97" t="str">
        <f t="shared" ref="J1865" si="9777">IF(G1865="","",ROUNDDOWN(G1865*2/1000,0))</f>
        <v/>
      </c>
      <c r="K1865" s="98"/>
      <c r="L1865" s="97" t="str">
        <f t="shared" ref="L1865" si="9778">IF($G1865="","",ROUNDDOWN($G1865*2/1000,0))</f>
        <v/>
      </c>
      <c r="M1865" s="105"/>
      <c r="N1865" s="92"/>
      <c r="O1865" s="120"/>
      <c r="P1865" s="114"/>
      <c r="Q1865" s="103"/>
      <c r="R1865" s="103"/>
      <c r="S1865" s="111"/>
      <c r="U1865" s="16"/>
      <c r="V1865" s="16"/>
      <c r="W1865" s="16"/>
      <c r="X1865" s="16"/>
    </row>
    <row r="1866" spans="1:24" ht="14.25" thickBot="1" x14ac:dyDescent="0.2">
      <c r="A1866" s="107"/>
      <c r="B1866" s="65"/>
      <c r="C1866" s="34"/>
      <c r="D1866" s="22" t="s">
        <v>31</v>
      </c>
      <c r="E1866" s="96"/>
      <c r="F1866" s="23" t="str">
        <f t="shared" ref="F1866" si="9779">$O$9</f>
        <v>差１</v>
      </c>
      <c r="G1866" s="7" t="str">
        <f t="shared" ref="G1866" si="9780">IF(AND($G1864="",$G1865="",""),"",$G1864-$G1865)</f>
        <v/>
      </c>
      <c r="H1866" s="8" t="s">
        <v>4</v>
      </c>
      <c r="I1866" s="9" t="str">
        <f t="shared" ref="I1866" si="9781">IF(AND($H1864="",$H1865=""),"",$H1864-$H1865)</f>
        <v/>
      </c>
      <c r="J1866" s="8" t="s">
        <v>5</v>
      </c>
      <c r="K1866" s="9" t="str">
        <f t="shared" ref="K1866" si="9782">IF(AND($J1864="",$J1865=""),"",$J1864-$J1865)</f>
        <v/>
      </c>
      <c r="L1866" s="10" t="s">
        <v>6</v>
      </c>
      <c r="M1866" s="7" t="str">
        <f t="shared" ref="M1866" si="9783">IF(AND($L1864="",$L1865=""),"",$L1864-$L1865)</f>
        <v/>
      </c>
      <c r="N1866" s="93"/>
      <c r="O1866" s="120"/>
      <c r="P1866" s="115"/>
      <c r="Q1866" s="104"/>
      <c r="R1866" s="104"/>
      <c r="S1866" s="111"/>
      <c r="U1866" s="16"/>
      <c r="V1866" s="16"/>
      <c r="W1866" s="16"/>
      <c r="X1866" s="16"/>
    </row>
    <row r="1867" spans="1:24" ht="14.25" thickBot="1" x14ac:dyDescent="0.2">
      <c r="A1867" s="107"/>
      <c r="B1867" s="66"/>
      <c r="C1867" s="31"/>
      <c r="D1867" s="20" t="s">
        <v>31</v>
      </c>
      <c r="E1867" s="94"/>
      <c r="F1867" s="24" t="s">
        <v>1</v>
      </c>
      <c r="G1867" s="26"/>
      <c r="H1867" s="86" t="str">
        <f t="shared" ref="H1867" si="9784">IF($G1867="","",IF($E1867=1,ROUNDDOWN($G1867*7.4/1000,0),ROUNDDOWN($G1867*6/1000,0)))</f>
        <v/>
      </c>
      <c r="I1867" s="87"/>
      <c r="J1867" s="86" t="str">
        <f t="shared" ref="J1867:J1868" si="9785">IF($G1867="","",ROUNDDOWN($G1867*2/1000,0))</f>
        <v/>
      </c>
      <c r="K1867" s="87"/>
      <c r="L1867" s="86" t="str">
        <f t="shared" ref="L1867:L1868" si="9786">IF($G1867="","",ROUNDDOWN($G1867*2/1000,0))</f>
        <v/>
      </c>
      <c r="M1867" s="88"/>
      <c r="N1867" s="91" t="str">
        <f t="shared" ref="N1867" si="9787">IF(AND($C1867="",$C1869=""),"",ABS($C1867-$C1869)+1)</f>
        <v/>
      </c>
      <c r="O1867" s="89" t="str">
        <f t="shared" ref="O1867" si="9788">REPLACE($O$7,1,2,"差２")</f>
        <v>差２</v>
      </c>
      <c r="P1867" s="118" t="str">
        <f t="shared" ref="P1867" si="9789">IF($I1869="","",$I1869*$N1867)</f>
        <v/>
      </c>
      <c r="Q1867" s="102" t="str">
        <f t="shared" ref="Q1867:R1867" si="9790">IF($G1869="","",$G1869*$N1867)</f>
        <v/>
      </c>
      <c r="R1867" s="102" t="str">
        <f t="shared" si="9790"/>
        <v/>
      </c>
      <c r="S1867" s="111"/>
      <c r="U1867" s="16"/>
      <c r="V1867" s="16"/>
      <c r="W1867" s="16"/>
      <c r="X1867" s="16"/>
    </row>
    <row r="1868" spans="1:24" ht="14.25" thickBot="1" x14ac:dyDescent="0.2">
      <c r="A1868" s="107"/>
      <c r="B1868" s="67"/>
      <c r="C1868" s="116" t="s">
        <v>11</v>
      </c>
      <c r="D1868" s="117"/>
      <c r="E1868" s="95"/>
      <c r="F1868" s="33" t="s">
        <v>2</v>
      </c>
      <c r="G1868" s="26"/>
      <c r="H1868" s="97" t="str">
        <f t="shared" ref="H1868" si="9791">IF($G1867="","",IF($E1867=1,ROUNDDOWN($G1868*7.4/1000,0),ROUNDDOWN($G1868*6/1000,0)))</f>
        <v/>
      </c>
      <c r="I1868" s="98"/>
      <c r="J1868" s="97" t="str">
        <f t="shared" si="9785"/>
        <v/>
      </c>
      <c r="K1868" s="98"/>
      <c r="L1868" s="97" t="str">
        <f t="shared" si="9786"/>
        <v/>
      </c>
      <c r="M1868" s="105"/>
      <c r="N1868" s="92"/>
      <c r="O1868" s="89"/>
      <c r="P1868" s="119"/>
      <c r="Q1868" s="103"/>
      <c r="R1868" s="103"/>
      <c r="S1868" s="111"/>
      <c r="U1868" s="16"/>
      <c r="V1868" s="16"/>
      <c r="W1868" s="16"/>
      <c r="X1868" s="16"/>
    </row>
    <row r="1869" spans="1:24" ht="14.25" thickBot="1" x14ac:dyDescent="0.2">
      <c r="A1869" s="107"/>
      <c r="B1869" s="67"/>
      <c r="C1869" s="37"/>
      <c r="D1869" s="38" t="s">
        <v>31</v>
      </c>
      <c r="E1869" s="96"/>
      <c r="F1869" s="39" t="str">
        <f t="shared" ref="F1869" si="9792">$O$12</f>
        <v>差２</v>
      </c>
      <c r="G1869" s="40" t="str">
        <f t="shared" ref="G1869" si="9793">IF(AND($G1867="",$G1868=""),"",$G1867-$G1868)</f>
        <v/>
      </c>
      <c r="H1869" s="41" t="s">
        <v>4</v>
      </c>
      <c r="I1869" s="42" t="str">
        <f t="shared" ref="I1869" si="9794">IF(AND($H1867="",$H1868=""),"",$H1867-$H1868)</f>
        <v/>
      </c>
      <c r="J1869" s="41" t="s">
        <v>5</v>
      </c>
      <c r="K1869" s="42" t="str">
        <f t="shared" ref="K1869" si="9795">IF(AND($J1867="",$J1868=""),"",$J1867-$J1868)</f>
        <v/>
      </c>
      <c r="L1869" s="43" t="s">
        <v>6</v>
      </c>
      <c r="M1869" s="40" t="str">
        <f t="shared" ref="M1869" si="9796">IF(AND($L1867="",$L1868=""),"",$L1867-$L1868)</f>
        <v/>
      </c>
      <c r="N1869" s="92"/>
      <c r="O1869" s="90"/>
      <c r="P1869" s="119"/>
      <c r="Q1869" s="103"/>
      <c r="R1869" s="103"/>
      <c r="S1869" s="112"/>
      <c r="U1869" s="16"/>
      <c r="V1869" s="16"/>
      <c r="W1869" s="16"/>
      <c r="X1869" s="16"/>
    </row>
    <row r="1870" spans="1:24" ht="15" thickTop="1" thickBot="1" x14ac:dyDescent="0.2">
      <c r="A1870" s="108"/>
      <c r="B1870" s="62" t="s">
        <v>18</v>
      </c>
      <c r="C1870" s="63"/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4"/>
      <c r="P1870" s="44" t="str">
        <f t="shared" ref="P1870" si="9797">IF(AND($P1864="",$P1867=""),"",SUM($P1864:$P1867))</f>
        <v/>
      </c>
      <c r="Q1870" s="45" t="str">
        <f t="shared" ref="Q1870" si="9798">IF(AND(Q1864="",Q1867=""),"",SUM(Q1864:Q1867))</f>
        <v/>
      </c>
      <c r="R1870" s="45" t="str">
        <f t="shared" ref="R1870" si="9799">IF(AND($R1864="",$R1867=""),"",SUM($R1864:$R1867))</f>
        <v/>
      </c>
      <c r="S1870" s="46" t="str">
        <f t="shared" ref="S1870" si="9800">IF(AND($P1870="",$Q1870="",$R1870=""),"",SUM($P1870:$R1870))</f>
        <v/>
      </c>
      <c r="T1870" s="52">
        <v>266</v>
      </c>
      <c r="U1870" s="53" t="str">
        <f t="shared" ref="U1870" si="9801">P1870</f>
        <v/>
      </c>
      <c r="V1870" s="53" t="str">
        <f t="shared" ref="V1870" si="9802">Q1870</f>
        <v/>
      </c>
      <c r="W1870" s="53" t="str">
        <f t="shared" ref="W1870" si="9803">R1870</f>
        <v/>
      </c>
      <c r="X1870" s="53" t="str">
        <f t="shared" ref="X1870" si="9804">S1870</f>
        <v/>
      </c>
    </row>
    <row r="1871" spans="1:24" ht="14.25" thickBot="1" x14ac:dyDescent="0.2">
      <c r="A1871" s="106" t="str" cm="1">
        <f t="array" aca="1" ref="A1871" ca="1">IF($B1871="","",IF(ISNUMBER(OFFSET(INDIRECT(ADDRESS(ROW(),COLUMN())),-7,0)),OFFSET(INDIRECT(ADDRESS(ROW(),COLUMN())),-7,0)+1,1))</f>
        <v/>
      </c>
      <c r="B1871" s="65"/>
      <c r="C1871" s="31"/>
      <c r="D1871" s="20" t="s">
        <v>31</v>
      </c>
      <c r="E1871" s="94" t="s">
        <v>30</v>
      </c>
      <c r="F1871" s="21" t="s">
        <v>1</v>
      </c>
      <c r="G1871" s="25"/>
      <c r="H1871" s="99" t="str">
        <f t="shared" ref="H1871" si="9805">IF($G1871="","",IF($E1871=1,ROUNDDOWN($G1871*7.4/1000,0),ROUNDDOWN($G1871*6/1000,0)))</f>
        <v/>
      </c>
      <c r="I1871" s="101"/>
      <c r="J1871" s="99" t="str">
        <f t="shared" ref="J1871" si="9806">IF($G1871="","",ROUNDDOWN($G1871*2/1000,0))</f>
        <v/>
      </c>
      <c r="K1871" s="101"/>
      <c r="L1871" s="99" t="str">
        <f t="shared" ref="L1871" si="9807">IF(G1871="","",ROUNDDOWN($G1871*2/1000,0))</f>
        <v/>
      </c>
      <c r="M1871" s="100"/>
      <c r="N1871" s="91" t="str">
        <f t="shared" ref="N1871" si="9808">IF(AND($C1871="",$C1873=""),"",ABS($C1871-$C1873)+1)</f>
        <v/>
      </c>
      <c r="O1871" s="120" t="str">
        <f t="shared" ref="O1871" si="9809">REPLACE($O$7,1,2,"差１")</f>
        <v>差１</v>
      </c>
      <c r="P1871" s="113" t="str">
        <f t="shared" ref="P1871" si="9810">IF($I1873="","",$I1873*$N1871)</f>
        <v/>
      </c>
      <c r="Q1871" s="102" t="str">
        <f t="shared" ref="Q1871" si="9811">IF($K1873="","",$K1873*$N1871)</f>
        <v/>
      </c>
      <c r="R1871" s="102" t="str">
        <f t="shared" ref="R1871" si="9812">IF($M1873="","",$M1873*$N1871)</f>
        <v/>
      </c>
      <c r="S1871" s="111"/>
      <c r="U1871" s="16"/>
      <c r="V1871" s="16"/>
      <c r="W1871" s="16"/>
      <c r="X1871" s="16"/>
    </row>
    <row r="1872" spans="1:24" ht="14.25" thickBot="1" x14ac:dyDescent="0.2">
      <c r="A1872" s="107"/>
      <c r="B1872" s="65"/>
      <c r="C1872" s="116" t="s">
        <v>11</v>
      </c>
      <c r="D1872" s="117"/>
      <c r="E1872" s="95"/>
      <c r="F1872" s="33" t="s">
        <v>2</v>
      </c>
      <c r="G1872" s="26"/>
      <c r="H1872" s="97" t="str">
        <f t="shared" ref="H1872" si="9813">IF($G1872="","",IF($E1871=1,ROUNDDOWN($G1872*7.4/1000,0),ROUNDDOWN($G1872*6/1000,0)))</f>
        <v/>
      </c>
      <c r="I1872" s="98"/>
      <c r="J1872" s="97" t="str">
        <f t="shared" ref="J1872" si="9814">IF(G1872="","",ROUNDDOWN(G1872*2/1000,0))</f>
        <v/>
      </c>
      <c r="K1872" s="98"/>
      <c r="L1872" s="97" t="str">
        <f t="shared" ref="L1872" si="9815">IF($G1872="","",ROUNDDOWN($G1872*2/1000,0))</f>
        <v/>
      </c>
      <c r="M1872" s="105"/>
      <c r="N1872" s="92"/>
      <c r="O1872" s="120"/>
      <c r="P1872" s="114"/>
      <c r="Q1872" s="103"/>
      <c r="R1872" s="103"/>
      <c r="S1872" s="111"/>
      <c r="U1872" s="16"/>
      <c r="V1872" s="16"/>
      <c r="W1872" s="16"/>
      <c r="X1872" s="16"/>
    </row>
    <row r="1873" spans="1:24" ht="14.25" thickBot="1" x14ac:dyDescent="0.2">
      <c r="A1873" s="107"/>
      <c r="B1873" s="65"/>
      <c r="C1873" s="34"/>
      <c r="D1873" s="22" t="s">
        <v>31</v>
      </c>
      <c r="E1873" s="96"/>
      <c r="F1873" s="23" t="str">
        <f t="shared" ref="F1873" si="9816">$O$9</f>
        <v>差１</v>
      </c>
      <c r="G1873" s="7" t="str">
        <f t="shared" ref="G1873" si="9817">IF(AND($G1871="",$G1872="",""),"",$G1871-$G1872)</f>
        <v/>
      </c>
      <c r="H1873" s="8" t="s">
        <v>4</v>
      </c>
      <c r="I1873" s="9" t="str">
        <f t="shared" ref="I1873" si="9818">IF(AND($H1871="",$H1872=""),"",$H1871-$H1872)</f>
        <v/>
      </c>
      <c r="J1873" s="8" t="s">
        <v>5</v>
      </c>
      <c r="K1873" s="9" t="str">
        <f t="shared" ref="K1873" si="9819">IF(AND($J1871="",$J1872=""),"",$J1871-$J1872)</f>
        <v/>
      </c>
      <c r="L1873" s="10" t="s">
        <v>6</v>
      </c>
      <c r="M1873" s="7" t="str">
        <f t="shared" ref="M1873" si="9820">IF(AND($L1871="",$L1872=""),"",$L1871-$L1872)</f>
        <v/>
      </c>
      <c r="N1873" s="93"/>
      <c r="O1873" s="120"/>
      <c r="P1873" s="115"/>
      <c r="Q1873" s="104"/>
      <c r="R1873" s="104"/>
      <c r="S1873" s="111"/>
      <c r="U1873" s="16"/>
      <c r="V1873" s="16"/>
      <c r="W1873" s="16"/>
      <c r="X1873" s="16"/>
    </row>
    <row r="1874" spans="1:24" ht="14.25" thickBot="1" x14ac:dyDescent="0.2">
      <c r="A1874" s="107"/>
      <c r="B1874" s="66"/>
      <c r="C1874" s="31"/>
      <c r="D1874" s="20" t="s">
        <v>31</v>
      </c>
      <c r="E1874" s="94"/>
      <c r="F1874" s="24" t="s">
        <v>1</v>
      </c>
      <c r="G1874" s="26"/>
      <c r="H1874" s="86" t="str">
        <f t="shared" ref="H1874" si="9821">IF($G1874="","",IF($E1874=1,ROUNDDOWN($G1874*7.4/1000,0),ROUNDDOWN($G1874*6/1000,0)))</f>
        <v/>
      </c>
      <c r="I1874" s="87"/>
      <c r="J1874" s="86" t="str">
        <f t="shared" ref="J1874:J1875" si="9822">IF($G1874="","",ROUNDDOWN($G1874*2/1000,0))</f>
        <v/>
      </c>
      <c r="K1874" s="87"/>
      <c r="L1874" s="86" t="str">
        <f t="shared" ref="L1874:L1875" si="9823">IF($G1874="","",ROUNDDOWN($G1874*2/1000,0))</f>
        <v/>
      </c>
      <c r="M1874" s="88"/>
      <c r="N1874" s="91" t="str">
        <f t="shared" ref="N1874" si="9824">IF(AND($C1874="",$C1876=""),"",ABS($C1874-$C1876)+1)</f>
        <v/>
      </c>
      <c r="O1874" s="89" t="str">
        <f t="shared" ref="O1874" si="9825">REPLACE($O$7,1,2,"差２")</f>
        <v>差２</v>
      </c>
      <c r="P1874" s="118" t="str">
        <f t="shared" ref="P1874" si="9826">IF($I1876="","",$I1876*$N1874)</f>
        <v/>
      </c>
      <c r="Q1874" s="102" t="str">
        <f t="shared" ref="Q1874:R1874" si="9827">IF($G1876="","",$G1876*$N1874)</f>
        <v/>
      </c>
      <c r="R1874" s="102" t="str">
        <f t="shared" si="9827"/>
        <v/>
      </c>
      <c r="S1874" s="111"/>
      <c r="U1874" s="16"/>
      <c r="V1874" s="16"/>
      <c r="W1874" s="16"/>
      <c r="X1874" s="16"/>
    </row>
    <row r="1875" spans="1:24" ht="14.25" thickBot="1" x14ac:dyDescent="0.2">
      <c r="A1875" s="107"/>
      <c r="B1875" s="67"/>
      <c r="C1875" s="116" t="s">
        <v>11</v>
      </c>
      <c r="D1875" s="117"/>
      <c r="E1875" s="95"/>
      <c r="F1875" s="33" t="s">
        <v>2</v>
      </c>
      <c r="G1875" s="26"/>
      <c r="H1875" s="97" t="str">
        <f t="shared" ref="H1875" si="9828">IF($G1874="","",IF($E1874=1,ROUNDDOWN($G1875*7.4/1000,0),ROUNDDOWN($G1875*6/1000,0)))</f>
        <v/>
      </c>
      <c r="I1875" s="98"/>
      <c r="J1875" s="97" t="str">
        <f t="shared" si="9822"/>
        <v/>
      </c>
      <c r="K1875" s="98"/>
      <c r="L1875" s="97" t="str">
        <f t="shared" si="9823"/>
        <v/>
      </c>
      <c r="M1875" s="105"/>
      <c r="N1875" s="92"/>
      <c r="O1875" s="89"/>
      <c r="P1875" s="119"/>
      <c r="Q1875" s="103"/>
      <c r="R1875" s="103"/>
      <c r="S1875" s="111"/>
      <c r="U1875" s="16"/>
      <c r="V1875" s="16"/>
      <c r="W1875" s="16"/>
      <c r="X1875" s="16"/>
    </row>
    <row r="1876" spans="1:24" ht="14.25" thickBot="1" x14ac:dyDescent="0.2">
      <c r="A1876" s="107"/>
      <c r="B1876" s="67"/>
      <c r="C1876" s="37"/>
      <c r="D1876" s="38" t="s">
        <v>31</v>
      </c>
      <c r="E1876" s="96"/>
      <c r="F1876" s="39" t="str">
        <f t="shared" ref="F1876" si="9829">$O$12</f>
        <v>差２</v>
      </c>
      <c r="G1876" s="40" t="str">
        <f t="shared" ref="G1876" si="9830">IF(AND($G1874="",$G1875=""),"",$G1874-$G1875)</f>
        <v/>
      </c>
      <c r="H1876" s="41" t="s">
        <v>4</v>
      </c>
      <c r="I1876" s="42" t="str">
        <f t="shared" ref="I1876" si="9831">IF(AND($H1874="",$H1875=""),"",$H1874-$H1875)</f>
        <v/>
      </c>
      <c r="J1876" s="41" t="s">
        <v>5</v>
      </c>
      <c r="K1876" s="42" t="str">
        <f t="shared" ref="K1876" si="9832">IF(AND($J1874="",$J1875=""),"",$J1874-$J1875)</f>
        <v/>
      </c>
      <c r="L1876" s="43" t="s">
        <v>6</v>
      </c>
      <c r="M1876" s="40" t="str">
        <f t="shared" ref="M1876" si="9833">IF(AND($L1874="",$L1875=""),"",$L1874-$L1875)</f>
        <v/>
      </c>
      <c r="N1876" s="92"/>
      <c r="O1876" s="90"/>
      <c r="P1876" s="119"/>
      <c r="Q1876" s="103"/>
      <c r="R1876" s="103"/>
      <c r="S1876" s="112"/>
      <c r="U1876" s="16"/>
      <c r="V1876" s="16"/>
      <c r="W1876" s="16"/>
      <c r="X1876" s="16"/>
    </row>
    <row r="1877" spans="1:24" ht="15" thickTop="1" thickBot="1" x14ac:dyDescent="0.2">
      <c r="A1877" s="108"/>
      <c r="B1877" s="62" t="s">
        <v>18</v>
      </c>
      <c r="C1877" s="63"/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4"/>
      <c r="P1877" s="44" t="str">
        <f t="shared" ref="P1877" si="9834">IF(AND($P1871="",$P1874=""),"",SUM($P1871:$P1874))</f>
        <v/>
      </c>
      <c r="Q1877" s="45" t="str">
        <f t="shared" ref="Q1877" si="9835">IF(AND(Q1871="",Q1874=""),"",SUM(Q1871:Q1874))</f>
        <v/>
      </c>
      <c r="R1877" s="45" t="str">
        <f t="shared" ref="R1877" si="9836">IF(AND($R1871="",$R1874=""),"",SUM($R1871:$R1874))</f>
        <v/>
      </c>
      <c r="S1877" s="46" t="str">
        <f t="shared" ref="S1877" si="9837">IF(AND($P1877="",$Q1877="",$R1877=""),"",SUM($P1877:$R1877))</f>
        <v/>
      </c>
      <c r="T1877" s="52">
        <v>267</v>
      </c>
      <c r="U1877" s="53" t="str">
        <f t="shared" ref="U1877" si="9838">P1877</f>
        <v/>
      </c>
      <c r="V1877" s="53" t="str">
        <f t="shared" ref="V1877" si="9839">Q1877</f>
        <v/>
      </c>
      <c r="W1877" s="53" t="str">
        <f t="shared" ref="W1877" si="9840">R1877</f>
        <v/>
      </c>
      <c r="X1877" s="53" t="str">
        <f t="shared" ref="X1877" si="9841">S1877</f>
        <v/>
      </c>
    </row>
    <row r="1878" spans="1:24" ht="14.25" thickBot="1" x14ac:dyDescent="0.2">
      <c r="A1878" s="106" t="str" cm="1">
        <f t="array" aca="1" ref="A1878" ca="1">IF($B1878="","",IF(ISNUMBER(OFFSET(INDIRECT(ADDRESS(ROW(),COLUMN())),-7,0)),OFFSET(INDIRECT(ADDRESS(ROW(),COLUMN())),-7,0)+1,1))</f>
        <v/>
      </c>
      <c r="B1878" s="65"/>
      <c r="C1878" s="31"/>
      <c r="D1878" s="20" t="s">
        <v>31</v>
      </c>
      <c r="E1878" s="94" t="s">
        <v>30</v>
      </c>
      <c r="F1878" s="21" t="s">
        <v>1</v>
      </c>
      <c r="G1878" s="25"/>
      <c r="H1878" s="99" t="str">
        <f t="shared" ref="H1878" si="9842">IF($G1878="","",IF($E1878=1,ROUNDDOWN($G1878*7.4/1000,0),ROUNDDOWN($G1878*6/1000,0)))</f>
        <v/>
      </c>
      <c r="I1878" s="101"/>
      <c r="J1878" s="99" t="str">
        <f t="shared" ref="J1878" si="9843">IF($G1878="","",ROUNDDOWN($G1878*2/1000,0))</f>
        <v/>
      </c>
      <c r="K1878" s="101"/>
      <c r="L1878" s="99" t="str">
        <f t="shared" ref="L1878" si="9844">IF(G1878="","",ROUNDDOWN($G1878*2/1000,0))</f>
        <v/>
      </c>
      <c r="M1878" s="100"/>
      <c r="N1878" s="91" t="str">
        <f t="shared" ref="N1878" si="9845">IF(AND($C1878="",$C1880=""),"",ABS($C1878-$C1880)+1)</f>
        <v/>
      </c>
      <c r="O1878" s="120" t="str">
        <f t="shared" ref="O1878" si="9846">REPLACE($O$7,1,2,"差１")</f>
        <v>差１</v>
      </c>
      <c r="P1878" s="113" t="str">
        <f t="shared" ref="P1878" si="9847">IF($I1880="","",$I1880*$N1878)</f>
        <v/>
      </c>
      <c r="Q1878" s="102" t="str">
        <f t="shared" ref="Q1878" si="9848">IF($K1880="","",$K1880*$N1878)</f>
        <v/>
      </c>
      <c r="R1878" s="102" t="str">
        <f t="shared" ref="R1878" si="9849">IF($M1880="","",$M1880*$N1878)</f>
        <v/>
      </c>
      <c r="S1878" s="111"/>
      <c r="U1878" s="16"/>
      <c r="V1878" s="16"/>
      <c r="W1878" s="16"/>
      <c r="X1878" s="16"/>
    </row>
    <row r="1879" spans="1:24" ht="14.25" thickBot="1" x14ac:dyDescent="0.2">
      <c r="A1879" s="107"/>
      <c r="B1879" s="65"/>
      <c r="C1879" s="116" t="s">
        <v>11</v>
      </c>
      <c r="D1879" s="117"/>
      <c r="E1879" s="95"/>
      <c r="F1879" s="33" t="s">
        <v>2</v>
      </c>
      <c r="G1879" s="26"/>
      <c r="H1879" s="97" t="str">
        <f t="shared" ref="H1879" si="9850">IF($G1879="","",IF($E1878=1,ROUNDDOWN($G1879*7.4/1000,0),ROUNDDOWN($G1879*6/1000,0)))</f>
        <v/>
      </c>
      <c r="I1879" s="98"/>
      <c r="J1879" s="97" t="str">
        <f t="shared" ref="J1879" si="9851">IF(G1879="","",ROUNDDOWN(G1879*2/1000,0))</f>
        <v/>
      </c>
      <c r="K1879" s="98"/>
      <c r="L1879" s="97" t="str">
        <f t="shared" ref="L1879" si="9852">IF($G1879="","",ROUNDDOWN($G1879*2/1000,0))</f>
        <v/>
      </c>
      <c r="M1879" s="105"/>
      <c r="N1879" s="92"/>
      <c r="O1879" s="120"/>
      <c r="P1879" s="114"/>
      <c r="Q1879" s="103"/>
      <c r="R1879" s="103"/>
      <c r="S1879" s="111"/>
      <c r="U1879" s="16"/>
      <c r="V1879" s="16"/>
      <c r="W1879" s="16"/>
      <c r="X1879" s="16"/>
    </row>
    <row r="1880" spans="1:24" ht="14.25" thickBot="1" x14ac:dyDescent="0.2">
      <c r="A1880" s="107"/>
      <c r="B1880" s="65"/>
      <c r="C1880" s="34"/>
      <c r="D1880" s="22" t="s">
        <v>31</v>
      </c>
      <c r="E1880" s="96"/>
      <c r="F1880" s="23" t="str">
        <f t="shared" ref="F1880" si="9853">$O$9</f>
        <v>差１</v>
      </c>
      <c r="G1880" s="7" t="str">
        <f t="shared" ref="G1880" si="9854">IF(AND($G1878="",$G1879="",""),"",$G1878-$G1879)</f>
        <v/>
      </c>
      <c r="H1880" s="8" t="s">
        <v>4</v>
      </c>
      <c r="I1880" s="9" t="str">
        <f t="shared" ref="I1880" si="9855">IF(AND($H1878="",$H1879=""),"",$H1878-$H1879)</f>
        <v/>
      </c>
      <c r="J1880" s="8" t="s">
        <v>5</v>
      </c>
      <c r="K1880" s="9" t="str">
        <f t="shared" ref="K1880" si="9856">IF(AND($J1878="",$J1879=""),"",$J1878-$J1879)</f>
        <v/>
      </c>
      <c r="L1880" s="10" t="s">
        <v>6</v>
      </c>
      <c r="M1880" s="7" t="str">
        <f t="shared" ref="M1880" si="9857">IF(AND($L1878="",$L1879=""),"",$L1878-$L1879)</f>
        <v/>
      </c>
      <c r="N1880" s="93"/>
      <c r="O1880" s="120"/>
      <c r="P1880" s="115"/>
      <c r="Q1880" s="104"/>
      <c r="R1880" s="104"/>
      <c r="S1880" s="111"/>
      <c r="U1880" s="16"/>
      <c r="V1880" s="16"/>
      <c r="W1880" s="16"/>
      <c r="X1880" s="16"/>
    </row>
    <row r="1881" spans="1:24" ht="14.25" thickBot="1" x14ac:dyDescent="0.2">
      <c r="A1881" s="107"/>
      <c r="B1881" s="66"/>
      <c r="C1881" s="31"/>
      <c r="D1881" s="20" t="s">
        <v>31</v>
      </c>
      <c r="E1881" s="94"/>
      <c r="F1881" s="24" t="s">
        <v>1</v>
      </c>
      <c r="G1881" s="26"/>
      <c r="H1881" s="86" t="str">
        <f t="shared" ref="H1881" si="9858">IF($G1881="","",IF($E1881=1,ROUNDDOWN($G1881*7.4/1000,0),ROUNDDOWN($G1881*6/1000,0)))</f>
        <v/>
      </c>
      <c r="I1881" s="87"/>
      <c r="J1881" s="86" t="str">
        <f t="shared" ref="J1881:J1882" si="9859">IF($G1881="","",ROUNDDOWN($G1881*2/1000,0))</f>
        <v/>
      </c>
      <c r="K1881" s="87"/>
      <c r="L1881" s="86" t="str">
        <f t="shared" ref="L1881:L1882" si="9860">IF($G1881="","",ROUNDDOWN($G1881*2/1000,0))</f>
        <v/>
      </c>
      <c r="M1881" s="88"/>
      <c r="N1881" s="91" t="str">
        <f t="shared" ref="N1881" si="9861">IF(AND($C1881="",$C1883=""),"",ABS($C1881-$C1883)+1)</f>
        <v/>
      </c>
      <c r="O1881" s="89" t="str">
        <f t="shared" ref="O1881" si="9862">REPLACE($O$7,1,2,"差２")</f>
        <v>差２</v>
      </c>
      <c r="P1881" s="118" t="str">
        <f t="shared" ref="P1881" si="9863">IF($I1883="","",$I1883*$N1881)</f>
        <v/>
      </c>
      <c r="Q1881" s="102" t="str">
        <f t="shared" ref="Q1881:R1881" si="9864">IF($G1883="","",$G1883*$N1881)</f>
        <v/>
      </c>
      <c r="R1881" s="102" t="str">
        <f t="shared" si="9864"/>
        <v/>
      </c>
      <c r="S1881" s="111"/>
      <c r="U1881" s="16"/>
      <c r="V1881" s="16"/>
      <c r="W1881" s="16"/>
      <c r="X1881" s="16"/>
    </row>
    <row r="1882" spans="1:24" ht="14.25" thickBot="1" x14ac:dyDescent="0.2">
      <c r="A1882" s="107"/>
      <c r="B1882" s="67"/>
      <c r="C1882" s="116" t="s">
        <v>11</v>
      </c>
      <c r="D1882" s="117"/>
      <c r="E1882" s="95"/>
      <c r="F1882" s="33" t="s">
        <v>2</v>
      </c>
      <c r="G1882" s="26"/>
      <c r="H1882" s="97" t="str">
        <f t="shared" ref="H1882" si="9865">IF($G1881="","",IF($E1881=1,ROUNDDOWN($G1882*7.4/1000,0),ROUNDDOWN($G1882*6/1000,0)))</f>
        <v/>
      </c>
      <c r="I1882" s="98"/>
      <c r="J1882" s="97" t="str">
        <f t="shared" si="9859"/>
        <v/>
      </c>
      <c r="K1882" s="98"/>
      <c r="L1882" s="97" t="str">
        <f t="shared" si="9860"/>
        <v/>
      </c>
      <c r="M1882" s="105"/>
      <c r="N1882" s="92"/>
      <c r="O1882" s="89"/>
      <c r="P1882" s="119"/>
      <c r="Q1882" s="103"/>
      <c r="R1882" s="103"/>
      <c r="S1882" s="111"/>
      <c r="U1882" s="16"/>
      <c r="V1882" s="16"/>
      <c r="W1882" s="16"/>
      <c r="X1882" s="16"/>
    </row>
    <row r="1883" spans="1:24" ht="14.25" thickBot="1" x14ac:dyDescent="0.2">
      <c r="A1883" s="107"/>
      <c r="B1883" s="67"/>
      <c r="C1883" s="37"/>
      <c r="D1883" s="38" t="s">
        <v>31</v>
      </c>
      <c r="E1883" s="96"/>
      <c r="F1883" s="39" t="str">
        <f t="shared" ref="F1883" si="9866">$O$12</f>
        <v>差２</v>
      </c>
      <c r="G1883" s="40" t="str">
        <f t="shared" ref="G1883" si="9867">IF(AND($G1881="",$G1882=""),"",$G1881-$G1882)</f>
        <v/>
      </c>
      <c r="H1883" s="41" t="s">
        <v>4</v>
      </c>
      <c r="I1883" s="42" t="str">
        <f t="shared" ref="I1883" si="9868">IF(AND($H1881="",$H1882=""),"",$H1881-$H1882)</f>
        <v/>
      </c>
      <c r="J1883" s="41" t="s">
        <v>5</v>
      </c>
      <c r="K1883" s="42" t="str">
        <f t="shared" ref="K1883" si="9869">IF(AND($J1881="",$J1882=""),"",$J1881-$J1882)</f>
        <v/>
      </c>
      <c r="L1883" s="43" t="s">
        <v>6</v>
      </c>
      <c r="M1883" s="40" t="str">
        <f t="shared" ref="M1883" si="9870">IF(AND($L1881="",$L1882=""),"",$L1881-$L1882)</f>
        <v/>
      </c>
      <c r="N1883" s="92"/>
      <c r="O1883" s="90"/>
      <c r="P1883" s="119"/>
      <c r="Q1883" s="103"/>
      <c r="R1883" s="103"/>
      <c r="S1883" s="112"/>
      <c r="U1883" s="16"/>
      <c r="V1883" s="16"/>
      <c r="W1883" s="16"/>
      <c r="X1883" s="16"/>
    </row>
    <row r="1884" spans="1:24" ht="15" thickTop="1" thickBot="1" x14ac:dyDescent="0.2">
      <c r="A1884" s="108"/>
      <c r="B1884" s="62" t="s">
        <v>18</v>
      </c>
      <c r="C1884" s="63"/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4"/>
      <c r="P1884" s="44" t="str">
        <f t="shared" ref="P1884" si="9871">IF(AND($P1878="",$P1881=""),"",SUM($P1878:$P1881))</f>
        <v/>
      </c>
      <c r="Q1884" s="45" t="str">
        <f t="shared" ref="Q1884" si="9872">IF(AND(Q1878="",Q1881=""),"",SUM(Q1878:Q1881))</f>
        <v/>
      </c>
      <c r="R1884" s="45" t="str">
        <f t="shared" ref="R1884" si="9873">IF(AND($R1878="",$R1881=""),"",SUM($R1878:$R1881))</f>
        <v/>
      </c>
      <c r="S1884" s="46" t="str">
        <f t="shared" ref="S1884" si="9874">IF(AND($P1884="",$Q1884="",$R1884=""),"",SUM($P1884:$R1884))</f>
        <v/>
      </c>
      <c r="T1884" s="52">
        <v>268</v>
      </c>
      <c r="U1884" s="53" t="str">
        <f t="shared" ref="U1884" si="9875">P1884</f>
        <v/>
      </c>
      <c r="V1884" s="53" t="str">
        <f t="shared" ref="V1884" si="9876">Q1884</f>
        <v/>
      </c>
      <c r="W1884" s="53" t="str">
        <f t="shared" ref="W1884" si="9877">R1884</f>
        <v/>
      </c>
      <c r="X1884" s="53" t="str">
        <f t="shared" ref="X1884" si="9878">S1884</f>
        <v/>
      </c>
    </row>
    <row r="1885" spans="1:24" ht="14.25" thickBot="1" x14ac:dyDescent="0.2">
      <c r="A1885" s="106" t="str" cm="1">
        <f t="array" aca="1" ref="A1885" ca="1">IF($B1885="","",IF(ISNUMBER(OFFSET(INDIRECT(ADDRESS(ROW(),COLUMN())),-7,0)),OFFSET(INDIRECT(ADDRESS(ROW(),COLUMN())),-7,0)+1,1))</f>
        <v/>
      </c>
      <c r="B1885" s="65"/>
      <c r="C1885" s="31"/>
      <c r="D1885" s="20" t="s">
        <v>31</v>
      </c>
      <c r="E1885" s="94" t="s">
        <v>30</v>
      </c>
      <c r="F1885" s="21" t="s">
        <v>1</v>
      </c>
      <c r="G1885" s="25"/>
      <c r="H1885" s="99" t="str">
        <f t="shared" ref="H1885" si="9879">IF($G1885="","",IF($E1885=1,ROUNDDOWN($G1885*7.4/1000,0),ROUNDDOWN($G1885*6/1000,0)))</f>
        <v/>
      </c>
      <c r="I1885" s="101"/>
      <c r="J1885" s="99" t="str">
        <f t="shared" ref="J1885" si="9880">IF($G1885="","",ROUNDDOWN($G1885*2/1000,0))</f>
        <v/>
      </c>
      <c r="K1885" s="101"/>
      <c r="L1885" s="99" t="str">
        <f t="shared" ref="L1885" si="9881">IF(G1885="","",ROUNDDOWN($G1885*2/1000,0))</f>
        <v/>
      </c>
      <c r="M1885" s="100"/>
      <c r="N1885" s="91" t="str">
        <f t="shared" ref="N1885" si="9882">IF(AND($C1885="",$C1887=""),"",ABS($C1885-$C1887)+1)</f>
        <v/>
      </c>
      <c r="O1885" s="120" t="str">
        <f t="shared" ref="O1885" si="9883">REPLACE($O$7,1,2,"差１")</f>
        <v>差１</v>
      </c>
      <c r="P1885" s="113" t="str">
        <f t="shared" ref="P1885" si="9884">IF($I1887="","",$I1887*$N1885)</f>
        <v/>
      </c>
      <c r="Q1885" s="102" t="str">
        <f t="shared" ref="Q1885" si="9885">IF($K1887="","",$K1887*$N1885)</f>
        <v/>
      </c>
      <c r="R1885" s="102" t="str">
        <f t="shared" ref="R1885" si="9886">IF($M1887="","",$M1887*$N1885)</f>
        <v/>
      </c>
      <c r="S1885" s="111"/>
      <c r="U1885" s="16"/>
      <c r="V1885" s="16"/>
      <c r="W1885" s="16"/>
      <c r="X1885" s="16"/>
    </row>
    <row r="1886" spans="1:24" ht="14.25" thickBot="1" x14ac:dyDescent="0.2">
      <c r="A1886" s="107"/>
      <c r="B1886" s="65"/>
      <c r="C1886" s="116" t="s">
        <v>11</v>
      </c>
      <c r="D1886" s="117"/>
      <c r="E1886" s="95"/>
      <c r="F1886" s="33" t="s">
        <v>2</v>
      </c>
      <c r="G1886" s="26"/>
      <c r="H1886" s="97" t="str">
        <f t="shared" ref="H1886" si="9887">IF($G1886="","",IF($E1885=1,ROUNDDOWN($G1886*7.4/1000,0),ROUNDDOWN($G1886*6/1000,0)))</f>
        <v/>
      </c>
      <c r="I1886" s="98"/>
      <c r="J1886" s="97" t="str">
        <f t="shared" ref="J1886" si="9888">IF(G1886="","",ROUNDDOWN(G1886*2/1000,0))</f>
        <v/>
      </c>
      <c r="K1886" s="98"/>
      <c r="L1886" s="97" t="str">
        <f t="shared" ref="L1886" si="9889">IF($G1886="","",ROUNDDOWN($G1886*2/1000,0))</f>
        <v/>
      </c>
      <c r="M1886" s="105"/>
      <c r="N1886" s="92"/>
      <c r="O1886" s="120"/>
      <c r="P1886" s="114"/>
      <c r="Q1886" s="103"/>
      <c r="R1886" s="103"/>
      <c r="S1886" s="111"/>
      <c r="U1886" s="16"/>
      <c r="V1886" s="16"/>
      <c r="W1886" s="16"/>
      <c r="X1886" s="16"/>
    </row>
    <row r="1887" spans="1:24" ht="14.25" thickBot="1" x14ac:dyDescent="0.2">
      <c r="A1887" s="107"/>
      <c r="B1887" s="65"/>
      <c r="C1887" s="34"/>
      <c r="D1887" s="22" t="s">
        <v>31</v>
      </c>
      <c r="E1887" s="96"/>
      <c r="F1887" s="23" t="str">
        <f t="shared" ref="F1887" si="9890">$O$9</f>
        <v>差１</v>
      </c>
      <c r="G1887" s="7" t="str">
        <f t="shared" ref="G1887" si="9891">IF(AND($G1885="",$G1886="",""),"",$G1885-$G1886)</f>
        <v/>
      </c>
      <c r="H1887" s="8" t="s">
        <v>4</v>
      </c>
      <c r="I1887" s="9" t="str">
        <f t="shared" ref="I1887" si="9892">IF(AND($H1885="",$H1886=""),"",$H1885-$H1886)</f>
        <v/>
      </c>
      <c r="J1887" s="8" t="s">
        <v>5</v>
      </c>
      <c r="K1887" s="9" t="str">
        <f t="shared" ref="K1887" si="9893">IF(AND($J1885="",$J1886=""),"",$J1885-$J1886)</f>
        <v/>
      </c>
      <c r="L1887" s="10" t="s">
        <v>6</v>
      </c>
      <c r="M1887" s="7" t="str">
        <f t="shared" ref="M1887" si="9894">IF(AND($L1885="",$L1886=""),"",$L1885-$L1886)</f>
        <v/>
      </c>
      <c r="N1887" s="93"/>
      <c r="O1887" s="120"/>
      <c r="P1887" s="115"/>
      <c r="Q1887" s="104"/>
      <c r="R1887" s="104"/>
      <c r="S1887" s="111"/>
      <c r="U1887" s="16"/>
      <c r="V1887" s="16"/>
      <c r="W1887" s="16"/>
      <c r="X1887" s="16"/>
    </row>
    <row r="1888" spans="1:24" ht="14.25" thickBot="1" x14ac:dyDescent="0.2">
      <c r="A1888" s="107"/>
      <c r="B1888" s="66"/>
      <c r="C1888" s="31"/>
      <c r="D1888" s="20" t="s">
        <v>31</v>
      </c>
      <c r="E1888" s="94"/>
      <c r="F1888" s="24" t="s">
        <v>1</v>
      </c>
      <c r="G1888" s="26"/>
      <c r="H1888" s="86" t="str">
        <f t="shared" ref="H1888" si="9895">IF($G1888="","",IF($E1888=1,ROUNDDOWN($G1888*7.4/1000,0),ROUNDDOWN($G1888*6/1000,0)))</f>
        <v/>
      </c>
      <c r="I1888" s="87"/>
      <c r="J1888" s="86" t="str">
        <f t="shared" ref="J1888:J1889" si="9896">IF($G1888="","",ROUNDDOWN($G1888*2/1000,0))</f>
        <v/>
      </c>
      <c r="K1888" s="87"/>
      <c r="L1888" s="86" t="str">
        <f t="shared" ref="L1888:L1889" si="9897">IF($G1888="","",ROUNDDOWN($G1888*2/1000,0))</f>
        <v/>
      </c>
      <c r="M1888" s="88"/>
      <c r="N1888" s="91" t="str">
        <f t="shared" ref="N1888" si="9898">IF(AND($C1888="",$C1890=""),"",ABS($C1888-$C1890)+1)</f>
        <v/>
      </c>
      <c r="O1888" s="89" t="str">
        <f t="shared" ref="O1888" si="9899">REPLACE($O$7,1,2,"差２")</f>
        <v>差２</v>
      </c>
      <c r="P1888" s="118" t="str">
        <f t="shared" ref="P1888" si="9900">IF($I1890="","",$I1890*$N1888)</f>
        <v/>
      </c>
      <c r="Q1888" s="102" t="str">
        <f t="shared" ref="Q1888:R1888" si="9901">IF($G1890="","",$G1890*$N1888)</f>
        <v/>
      </c>
      <c r="R1888" s="102" t="str">
        <f t="shared" si="9901"/>
        <v/>
      </c>
      <c r="S1888" s="111"/>
      <c r="U1888" s="16"/>
      <c r="V1888" s="16"/>
      <c r="W1888" s="16"/>
      <c r="X1888" s="16"/>
    </row>
    <row r="1889" spans="1:24" ht="14.25" thickBot="1" x14ac:dyDescent="0.2">
      <c r="A1889" s="107"/>
      <c r="B1889" s="67"/>
      <c r="C1889" s="116" t="s">
        <v>11</v>
      </c>
      <c r="D1889" s="117"/>
      <c r="E1889" s="95"/>
      <c r="F1889" s="33" t="s">
        <v>2</v>
      </c>
      <c r="G1889" s="26"/>
      <c r="H1889" s="97" t="str">
        <f t="shared" ref="H1889" si="9902">IF($G1888="","",IF($E1888=1,ROUNDDOWN($G1889*7.4/1000,0),ROUNDDOWN($G1889*6/1000,0)))</f>
        <v/>
      </c>
      <c r="I1889" s="98"/>
      <c r="J1889" s="97" t="str">
        <f t="shared" si="9896"/>
        <v/>
      </c>
      <c r="K1889" s="98"/>
      <c r="L1889" s="97" t="str">
        <f t="shared" si="9897"/>
        <v/>
      </c>
      <c r="M1889" s="105"/>
      <c r="N1889" s="92"/>
      <c r="O1889" s="89"/>
      <c r="P1889" s="119"/>
      <c r="Q1889" s="103"/>
      <c r="R1889" s="103"/>
      <c r="S1889" s="111"/>
      <c r="U1889" s="16"/>
      <c r="V1889" s="16"/>
      <c r="W1889" s="16"/>
      <c r="X1889" s="16"/>
    </row>
    <row r="1890" spans="1:24" ht="14.25" thickBot="1" x14ac:dyDescent="0.2">
      <c r="A1890" s="107"/>
      <c r="B1890" s="67"/>
      <c r="C1890" s="37"/>
      <c r="D1890" s="38" t="s">
        <v>31</v>
      </c>
      <c r="E1890" s="96"/>
      <c r="F1890" s="39" t="str">
        <f t="shared" ref="F1890" si="9903">$O$12</f>
        <v>差２</v>
      </c>
      <c r="G1890" s="40" t="str">
        <f t="shared" ref="G1890" si="9904">IF(AND($G1888="",$G1889=""),"",$G1888-$G1889)</f>
        <v/>
      </c>
      <c r="H1890" s="41" t="s">
        <v>4</v>
      </c>
      <c r="I1890" s="42" t="str">
        <f t="shared" ref="I1890" si="9905">IF(AND($H1888="",$H1889=""),"",$H1888-$H1889)</f>
        <v/>
      </c>
      <c r="J1890" s="41" t="s">
        <v>5</v>
      </c>
      <c r="K1890" s="42" t="str">
        <f t="shared" ref="K1890" si="9906">IF(AND($J1888="",$J1889=""),"",$J1888-$J1889)</f>
        <v/>
      </c>
      <c r="L1890" s="43" t="s">
        <v>6</v>
      </c>
      <c r="M1890" s="40" t="str">
        <f t="shared" ref="M1890" si="9907">IF(AND($L1888="",$L1889=""),"",$L1888-$L1889)</f>
        <v/>
      </c>
      <c r="N1890" s="92"/>
      <c r="O1890" s="90"/>
      <c r="P1890" s="119"/>
      <c r="Q1890" s="103"/>
      <c r="R1890" s="103"/>
      <c r="S1890" s="112"/>
      <c r="U1890" s="16"/>
      <c r="V1890" s="16"/>
      <c r="W1890" s="16"/>
      <c r="X1890" s="16"/>
    </row>
    <row r="1891" spans="1:24" ht="15" thickTop="1" thickBot="1" x14ac:dyDescent="0.2">
      <c r="A1891" s="108"/>
      <c r="B1891" s="62" t="s">
        <v>18</v>
      </c>
      <c r="C1891" s="63"/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4"/>
      <c r="P1891" s="44" t="str">
        <f t="shared" ref="P1891" si="9908">IF(AND($P1885="",$P1888=""),"",SUM($P1885:$P1888))</f>
        <v/>
      </c>
      <c r="Q1891" s="45" t="str">
        <f t="shared" ref="Q1891" si="9909">IF(AND(Q1885="",Q1888=""),"",SUM(Q1885:Q1888))</f>
        <v/>
      </c>
      <c r="R1891" s="45" t="str">
        <f t="shared" ref="R1891" si="9910">IF(AND($R1885="",$R1888=""),"",SUM($R1885:$R1888))</f>
        <v/>
      </c>
      <c r="S1891" s="46" t="str">
        <f t="shared" ref="S1891" si="9911">IF(AND($P1891="",$Q1891="",$R1891=""),"",SUM($P1891:$R1891))</f>
        <v/>
      </c>
      <c r="T1891" s="52">
        <v>269</v>
      </c>
      <c r="U1891" s="53" t="str">
        <f t="shared" ref="U1891" si="9912">P1891</f>
        <v/>
      </c>
      <c r="V1891" s="53" t="str">
        <f t="shared" ref="V1891" si="9913">Q1891</f>
        <v/>
      </c>
      <c r="W1891" s="53" t="str">
        <f t="shared" ref="W1891" si="9914">R1891</f>
        <v/>
      </c>
      <c r="X1891" s="53" t="str">
        <f t="shared" ref="X1891" si="9915">S1891</f>
        <v/>
      </c>
    </row>
    <row r="1892" spans="1:24" ht="14.25" thickBot="1" x14ac:dyDescent="0.2">
      <c r="A1892" s="106" t="str" cm="1">
        <f t="array" aca="1" ref="A1892" ca="1">IF($B1892="","",IF(ISNUMBER(OFFSET(INDIRECT(ADDRESS(ROW(),COLUMN())),-7,0)),OFFSET(INDIRECT(ADDRESS(ROW(),COLUMN())),-7,0)+1,1))</f>
        <v/>
      </c>
      <c r="B1892" s="65"/>
      <c r="C1892" s="31"/>
      <c r="D1892" s="20" t="s">
        <v>31</v>
      </c>
      <c r="E1892" s="94" t="s">
        <v>30</v>
      </c>
      <c r="F1892" s="21" t="s">
        <v>1</v>
      </c>
      <c r="G1892" s="25"/>
      <c r="H1892" s="99" t="str">
        <f t="shared" ref="H1892" si="9916">IF($G1892="","",IF($E1892=1,ROUNDDOWN($G1892*7.4/1000,0),ROUNDDOWN($G1892*6/1000,0)))</f>
        <v/>
      </c>
      <c r="I1892" s="101"/>
      <c r="J1892" s="99" t="str">
        <f t="shared" ref="J1892" si="9917">IF($G1892="","",ROUNDDOWN($G1892*2/1000,0))</f>
        <v/>
      </c>
      <c r="K1892" s="101"/>
      <c r="L1892" s="99" t="str">
        <f t="shared" ref="L1892" si="9918">IF(G1892="","",ROUNDDOWN($G1892*2/1000,0))</f>
        <v/>
      </c>
      <c r="M1892" s="100"/>
      <c r="N1892" s="91" t="str">
        <f t="shared" ref="N1892" si="9919">IF(AND($C1892="",$C1894=""),"",ABS($C1892-$C1894)+1)</f>
        <v/>
      </c>
      <c r="O1892" s="120" t="str">
        <f t="shared" ref="O1892" si="9920">REPLACE($O$7,1,2,"差１")</f>
        <v>差１</v>
      </c>
      <c r="P1892" s="113" t="str">
        <f t="shared" ref="P1892" si="9921">IF($I1894="","",$I1894*$N1892)</f>
        <v/>
      </c>
      <c r="Q1892" s="102" t="str">
        <f t="shared" ref="Q1892" si="9922">IF($K1894="","",$K1894*$N1892)</f>
        <v/>
      </c>
      <c r="R1892" s="102" t="str">
        <f t="shared" ref="R1892" si="9923">IF($M1894="","",$M1894*$N1892)</f>
        <v/>
      </c>
      <c r="S1892" s="111"/>
      <c r="U1892" s="16"/>
      <c r="V1892" s="16"/>
      <c r="W1892" s="16"/>
      <c r="X1892" s="16"/>
    </row>
    <row r="1893" spans="1:24" ht="14.25" thickBot="1" x14ac:dyDescent="0.2">
      <c r="A1893" s="107"/>
      <c r="B1893" s="65"/>
      <c r="C1893" s="116" t="s">
        <v>11</v>
      </c>
      <c r="D1893" s="117"/>
      <c r="E1893" s="95"/>
      <c r="F1893" s="33" t="s">
        <v>2</v>
      </c>
      <c r="G1893" s="26"/>
      <c r="H1893" s="97" t="str">
        <f t="shared" ref="H1893" si="9924">IF($G1893="","",IF($E1892=1,ROUNDDOWN($G1893*7.4/1000,0),ROUNDDOWN($G1893*6/1000,0)))</f>
        <v/>
      </c>
      <c r="I1893" s="98"/>
      <c r="J1893" s="97" t="str">
        <f t="shared" ref="J1893" si="9925">IF(G1893="","",ROUNDDOWN(G1893*2/1000,0))</f>
        <v/>
      </c>
      <c r="K1893" s="98"/>
      <c r="L1893" s="97" t="str">
        <f t="shared" ref="L1893" si="9926">IF($G1893="","",ROUNDDOWN($G1893*2/1000,0))</f>
        <v/>
      </c>
      <c r="M1893" s="105"/>
      <c r="N1893" s="92"/>
      <c r="O1893" s="120"/>
      <c r="P1893" s="114"/>
      <c r="Q1893" s="103"/>
      <c r="R1893" s="103"/>
      <c r="S1893" s="111"/>
      <c r="U1893" s="16"/>
      <c r="V1893" s="16"/>
      <c r="W1893" s="16"/>
      <c r="X1893" s="16"/>
    </row>
    <row r="1894" spans="1:24" ht="14.25" thickBot="1" x14ac:dyDescent="0.2">
      <c r="A1894" s="107"/>
      <c r="B1894" s="65"/>
      <c r="C1894" s="34"/>
      <c r="D1894" s="22" t="s">
        <v>31</v>
      </c>
      <c r="E1894" s="96"/>
      <c r="F1894" s="23" t="str">
        <f t="shared" ref="F1894" si="9927">$O$9</f>
        <v>差１</v>
      </c>
      <c r="G1894" s="7" t="str">
        <f t="shared" ref="G1894" si="9928">IF(AND($G1892="",$G1893="",""),"",$G1892-$G1893)</f>
        <v/>
      </c>
      <c r="H1894" s="8" t="s">
        <v>4</v>
      </c>
      <c r="I1894" s="9" t="str">
        <f t="shared" ref="I1894" si="9929">IF(AND($H1892="",$H1893=""),"",$H1892-$H1893)</f>
        <v/>
      </c>
      <c r="J1894" s="8" t="s">
        <v>5</v>
      </c>
      <c r="K1894" s="9" t="str">
        <f t="shared" ref="K1894" si="9930">IF(AND($J1892="",$J1893=""),"",$J1892-$J1893)</f>
        <v/>
      </c>
      <c r="L1894" s="10" t="s">
        <v>6</v>
      </c>
      <c r="M1894" s="7" t="str">
        <f t="shared" ref="M1894" si="9931">IF(AND($L1892="",$L1893=""),"",$L1892-$L1893)</f>
        <v/>
      </c>
      <c r="N1894" s="93"/>
      <c r="O1894" s="120"/>
      <c r="P1894" s="115"/>
      <c r="Q1894" s="104"/>
      <c r="R1894" s="104"/>
      <c r="S1894" s="111"/>
      <c r="U1894" s="16"/>
      <c r="V1894" s="16"/>
      <c r="W1894" s="16"/>
      <c r="X1894" s="16"/>
    </row>
    <row r="1895" spans="1:24" ht="14.25" thickBot="1" x14ac:dyDescent="0.2">
      <c r="A1895" s="107"/>
      <c r="B1895" s="66"/>
      <c r="C1895" s="31"/>
      <c r="D1895" s="20" t="s">
        <v>31</v>
      </c>
      <c r="E1895" s="94"/>
      <c r="F1895" s="24" t="s">
        <v>1</v>
      </c>
      <c r="G1895" s="26"/>
      <c r="H1895" s="86" t="str">
        <f t="shared" ref="H1895" si="9932">IF($G1895="","",IF($E1895=1,ROUNDDOWN($G1895*7.4/1000,0),ROUNDDOWN($G1895*6/1000,0)))</f>
        <v/>
      </c>
      <c r="I1895" s="87"/>
      <c r="J1895" s="86" t="str">
        <f t="shared" ref="J1895:J1896" si="9933">IF($G1895="","",ROUNDDOWN($G1895*2/1000,0))</f>
        <v/>
      </c>
      <c r="K1895" s="87"/>
      <c r="L1895" s="86" t="str">
        <f t="shared" ref="L1895:L1896" si="9934">IF($G1895="","",ROUNDDOWN($G1895*2/1000,0))</f>
        <v/>
      </c>
      <c r="M1895" s="88"/>
      <c r="N1895" s="91" t="str">
        <f t="shared" ref="N1895" si="9935">IF(AND($C1895="",$C1897=""),"",ABS($C1895-$C1897)+1)</f>
        <v/>
      </c>
      <c r="O1895" s="89" t="str">
        <f t="shared" ref="O1895" si="9936">REPLACE($O$7,1,2,"差２")</f>
        <v>差２</v>
      </c>
      <c r="P1895" s="118" t="str">
        <f t="shared" ref="P1895" si="9937">IF($I1897="","",$I1897*$N1895)</f>
        <v/>
      </c>
      <c r="Q1895" s="102" t="str">
        <f t="shared" ref="Q1895:R1895" si="9938">IF($G1897="","",$G1897*$N1895)</f>
        <v/>
      </c>
      <c r="R1895" s="102" t="str">
        <f t="shared" si="9938"/>
        <v/>
      </c>
      <c r="S1895" s="111"/>
      <c r="U1895" s="16"/>
      <c r="V1895" s="16"/>
      <c r="W1895" s="16"/>
      <c r="X1895" s="16"/>
    </row>
    <row r="1896" spans="1:24" ht="14.25" thickBot="1" x14ac:dyDescent="0.2">
      <c r="A1896" s="107"/>
      <c r="B1896" s="67"/>
      <c r="C1896" s="116" t="s">
        <v>11</v>
      </c>
      <c r="D1896" s="117"/>
      <c r="E1896" s="95"/>
      <c r="F1896" s="33" t="s">
        <v>2</v>
      </c>
      <c r="G1896" s="26"/>
      <c r="H1896" s="97" t="str">
        <f t="shared" ref="H1896" si="9939">IF($G1895="","",IF($E1895=1,ROUNDDOWN($G1896*7.4/1000,0),ROUNDDOWN($G1896*6/1000,0)))</f>
        <v/>
      </c>
      <c r="I1896" s="98"/>
      <c r="J1896" s="97" t="str">
        <f t="shared" si="9933"/>
        <v/>
      </c>
      <c r="K1896" s="98"/>
      <c r="L1896" s="97" t="str">
        <f t="shared" si="9934"/>
        <v/>
      </c>
      <c r="M1896" s="105"/>
      <c r="N1896" s="92"/>
      <c r="O1896" s="89"/>
      <c r="P1896" s="119"/>
      <c r="Q1896" s="103"/>
      <c r="R1896" s="103"/>
      <c r="S1896" s="111"/>
      <c r="U1896" s="16"/>
      <c r="V1896" s="16"/>
      <c r="W1896" s="16"/>
      <c r="X1896" s="16"/>
    </row>
    <row r="1897" spans="1:24" ht="14.25" thickBot="1" x14ac:dyDescent="0.2">
      <c r="A1897" s="107"/>
      <c r="B1897" s="67"/>
      <c r="C1897" s="37"/>
      <c r="D1897" s="38" t="s">
        <v>31</v>
      </c>
      <c r="E1897" s="96"/>
      <c r="F1897" s="39" t="str">
        <f t="shared" ref="F1897" si="9940">$O$12</f>
        <v>差２</v>
      </c>
      <c r="G1897" s="40" t="str">
        <f t="shared" ref="G1897" si="9941">IF(AND($G1895="",$G1896=""),"",$G1895-$G1896)</f>
        <v/>
      </c>
      <c r="H1897" s="41" t="s">
        <v>4</v>
      </c>
      <c r="I1897" s="42" t="str">
        <f t="shared" ref="I1897" si="9942">IF(AND($H1895="",$H1896=""),"",$H1895-$H1896)</f>
        <v/>
      </c>
      <c r="J1897" s="41" t="s">
        <v>5</v>
      </c>
      <c r="K1897" s="42" t="str">
        <f t="shared" ref="K1897" si="9943">IF(AND($J1895="",$J1896=""),"",$J1895-$J1896)</f>
        <v/>
      </c>
      <c r="L1897" s="43" t="s">
        <v>6</v>
      </c>
      <c r="M1897" s="40" t="str">
        <f t="shared" ref="M1897" si="9944">IF(AND($L1895="",$L1896=""),"",$L1895-$L1896)</f>
        <v/>
      </c>
      <c r="N1897" s="92"/>
      <c r="O1897" s="90"/>
      <c r="P1897" s="119"/>
      <c r="Q1897" s="103"/>
      <c r="R1897" s="103"/>
      <c r="S1897" s="112"/>
      <c r="U1897" s="16"/>
      <c r="V1897" s="16"/>
      <c r="W1897" s="16"/>
      <c r="X1897" s="16"/>
    </row>
    <row r="1898" spans="1:24" ht="15" thickTop="1" thickBot="1" x14ac:dyDescent="0.2">
      <c r="A1898" s="108"/>
      <c r="B1898" s="62" t="s">
        <v>18</v>
      </c>
      <c r="C1898" s="63"/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4"/>
      <c r="P1898" s="44" t="str">
        <f t="shared" ref="P1898" si="9945">IF(AND($P1892="",$P1895=""),"",SUM($P1892:$P1895))</f>
        <v/>
      </c>
      <c r="Q1898" s="45" t="str">
        <f t="shared" ref="Q1898" si="9946">IF(AND(Q1892="",Q1895=""),"",SUM(Q1892:Q1895))</f>
        <v/>
      </c>
      <c r="R1898" s="45" t="str">
        <f t="shared" ref="R1898" si="9947">IF(AND($R1892="",$R1895=""),"",SUM($R1892:$R1895))</f>
        <v/>
      </c>
      <c r="S1898" s="46" t="str">
        <f t="shared" ref="S1898" si="9948">IF(AND($P1898="",$Q1898="",$R1898=""),"",SUM($P1898:$R1898))</f>
        <v/>
      </c>
      <c r="T1898" s="52">
        <v>270</v>
      </c>
      <c r="U1898" s="53" t="str">
        <f t="shared" ref="U1898" si="9949">P1898</f>
        <v/>
      </c>
      <c r="V1898" s="53" t="str">
        <f t="shared" ref="V1898" si="9950">Q1898</f>
        <v/>
      </c>
      <c r="W1898" s="53" t="str">
        <f t="shared" ref="W1898" si="9951">R1898</f>
        <v/>
      </c>
      <c r="X1898" s="53" t="str">
        <f t="shared" ref="X1898" si="9952">S1898</f>
        <v/>
      </c>
    </row>
    <row r="1899" spans="1:24" ht="14.25" thickBot="1" x14ac:dyDescent="0.2">
      <c r="A1899" s="106" t="str" cm="1">
        <f t="array" aca="1" ref="A1899" ca="1">IF($B1899="","",IF(ISNUMBER(OFFSET(INDIRECT(ADDRESS(ROW(),COLUMN())),-7,0)),OFFSET(INDIRECT(ADDRESS(ROW(),COLUMN())),-7,0)+1,1))</f>
        <v/>
      </c>
      <c r="B1899" s="65"/>
      <c r="C1899" s="31"/>
      <c r="D1899" s="20" t="s">
        <v>31</v>
      </c>
      <c r="E1899" s="94" t="s">
        <v>30</v>
      </c>
      <c r="F1899" s="21" t="s">
        <v>1</v>
      </c>
      <c r="G1899" s="25"/>
      <c r="H1899" s="99" t="str">
        <f t="shared" ref="H1899" si="9953">IF($G1899="","",IF($E1899=1,ROUNDDOWN($G1899*7.4/1000,0),ROUNDDOWN($G1899*6/1000,0)))</f>
        <v/>
      </c>
      <c r="I1899" s="101"/>
      <c r="J1899" s="99" t="str">
        <f t="shared" ref="J1899" si="9954">IF($G1899="","",ROUNDDOWN($G1899*2/1000,0))</f>
        <v/>
      </c>
      <c r="K1899" s="101"/>
      <c r="L1899" s="99" t="str">
        <f t="shared" ref="L1899" si="9955">IF(G1899="","",ROUNDDOWN($G1899*2/1000,0))</f>
        <v/>
      </c>
      <c r="M1899" s="100"/>
      <c r="N1899" s="91" t="str">
        <f t="shared" ref="N1899" si="9956">IF(AND($C1899="",$C1901=""),"",ABS($C1899-$C1901)+1)</f>
        <v/>
      </c>
      <c r="O1899" s="120" t="str">
        <f t="shared" ref="O1899" si="9957">REPLACE($O$7,1,2,"差１")</f>
        <v>差１</v>
      </c>
      <c r="P1899" s="113" t="str">
        <f t="shared" ref="P1899" si="9958">IF($I1901="","",$I1901*$N1899)</f>
        <v/>
      </c>
      <c r="Q1899" s="102" t="str">
        <f t="shared" ref="Q1899" si="9959">IF($K1901="","",$K1901*$N1899)</f>
        <v/>
      </c>
      <c r="R1899" s="102" t="str">
        <f t="shared" ref="R1899" si="9960">IF($M1901="","",$M1901*$N1899)</f>
        <v/>
      </c>
      <c r="S1899" s="111"/>
      <c r="U1899" s="16"/>
      <c r="V1899" s="16"/>
      <c r="W1899" s="16"/>
      <c r="X1899" s="16"/>
    </row>
    <row r="1900" spans="1:24" ht="14.25" thickBot="1" x14ac:dyDescent="0.2">
      <c r="A1900" s="107"/>
      <c r="B1900" s="65"/>
      <c r="C1900" s="116" t="s">
        <v>11</v>
      </c>
      <c r="D1900" s="117"/>
      <c r="E1900" s="95"/>
      <c r="F1900" s="33" t="s">
        <v>2</v>
      </c>
      <c r="G1900" s="26"/>
      <c r="H1900" s="97" t="str">
        <f t="shared" ref="H1900" si="9961">IF($G1900="","",IF($E1899=1,ROUNDDOWN($G1900*7.4/1000,0),ROUNDDOWN($G1900*6/1000,0)))</f>
        <v/>
      </c>
      <c r="I1900" s="98"/>
      <c r="J1900" s="97" t="str">
        <f t="shared" ref="J1900" si="9962">IF(G1900="","",ROUNDDOWN(G1900*2/1000,0))</f>
        <v/>
      </c>
      <c r="K1900" s="98"/>
      <c r="L1900" s="97" t="str">
        <f t="shared" ref="L1900" si="9963">IF($G1900="","",ROUNDDOWN($G1900*2/1000,0))</f>
        <v/>
      </c>
      <c r="M1900" s="105"/>
      <c r="N1900" s="92"/>
      <c r="O1900" s="120"/>
      <c r="P1900" s="114"/>
      <c r="Q1900" s="103"/>
      <c r="R1900" s="103"/>
      <c r="S1900" s="111"/>
      <c r="U1900" s="16"/>
      <c r="V1900" s="16"/>
      <c r="W1900" s="16"/>
      <c r="X1900" s="16"/>
    </row>
    <row r="1901" spans="1:24" ht="14.25" thickBot="1" x14ac:dyDescent="0.2">
      <c r="A1901" s="107"/>
      <c r="B1901" s="65"/>
      <c r="C1901" s="34"/>
      <c r="D1901" s="22" t="s">
        <v>31</v>
      </c>
      <c r="E1901" s="96"/>
      <c r="F1901" s="23" t="str">
        <f t="shared" ref="F1901" si="9964">$O$9</f>
        <v>差１</v>
      </c>
      <c r="G1901" s="7" t="str">
        <f t="shared" ref="G1901" si="9965">IF(AND($G1899="",$G1900="",""),"",$G1899-$G1900)</f>
        <v/>
      </c>
      <c r="H1901" s="8" t="s">
        <v>4</v>
      </c>
      <c r="I1901" s="9" t="str">
        <f t="shared" ref="I1901" si="9966">IF(AND($H1899="",$H1900=""),"",$H1899-$H1900)</f>
        <v/>
      </c>
      <c r="J1901" s="8" t="s">
        <v>5</v>
      </c>
      <c r="K1901" s="9" t="str">
        <f t="shared" ref="K1901" si="9967">IF(AND($J1899="",$J1900=""),"",$J1899-$J1900)</f>
        <v/>
      </c>
      <c r="L1901" s="10" t="s">
        <v>6</v>
      </c>
      <c r="M1901" s="7" t="str">
        <f t="shared" ref="M1901" si="9968">IF(AND($L1899="",$L1900=""),"",$L1899-$L1900)</f>
        <v/>
      </c>
      <c r="N1901" s="93"/>
      <c r="O1901" s="120"/>
      <c r="P1901" s="115"/>
      <c r="Q1901" s="104"/>
      <c r="R1901" s="104"/>
      <c r="S1901" s="111"/>
      <c r="U1901" s="16"/>
      <c r="V1901" s="16"/>
      <c r="W1901" s="16"/>
      <c r="X1901" s="16"/>
    </row>
    <row r="1902" spans="1:24" ht="14.25" thickBot="1" x14ac:dyDescent="0.2">
      <c r="A1902" s="107"/>
      <c r="B1902" s="66"/>
      <c r="C1902" s="31"/>
      <c r="D1902" s="20" t="s">
        <v>31</v>
      </c>
      <c r="E1902" s="94"/>
      <c r="F1902" s="24" t="s">
        <v>1</v>
      </c>
      <c r="G1902" s="26"/>
      <c r="H1902" s="86" t="str">
        <f t="shared" ref="H1902" si="9969">IF($G1902="","",IF($E1902=1,ROUNDDOWN($G1902*7.4/1000,0),ROUNDDOWN($G1902*6/1000,0)))</f>
        <v/>
      </c>
      <c r="I1902" s="87"/>
      <c r="J1902" s="86" t="str">
        <f t="shared" ref="J1902:J1903" si="9970">IF($G1902="","",ROUNDDOWN($G1902*2/1000,0))</f>
        <v/>
      </c>
      <c r="K1902" s="87"/>
      <c r="L1902" s="86" t="str">
        <f t="shared" ref="L1902:L1903" si="9971">IF($G1902="","",ROUNDDOWN($G1902*2/1000,0))</f>
        <v/>
      </c>
      <c r="M1902" s="88"/>
      <c r="N1902" s="91" t="str">
        <f t="shared" ref="N1902" si="9972">IF(AND($C1902="",$C1904=""),"",ABS($C1902-$C1904)+1)</f>
        <v/>
      </c>
      <c r="O1902" s="89" t="str">
        <f t="shared" ref="O1902" si="9973">REPLACE($O$7,1,2,"差２")</f>
        <v>差２</v>
      </c>
      <c r="P1902" s="118" t="str">
        <f t="shared" ref="P1902" si="9974">IF($I1904="","",$I1904*$N1902)</f>
        <v/>
      </c>
      <c r="Q1902" s="102" t="str">
        <f t="shared" ref="Q1902:R1902" si="9975">IF($G1904="","",$G1904*$N1902)</f>
        <v/>
      </c>
      <c r="R1902" s="102" t="str">
        <f t="shared" si="9975"/>
        <v/>
      </c>
      <c r="S1902" s="111"/>
      <c r="U1902" s="16"/>
      <c r="V1902" s="16"/>
      <c r="W1902" s="16"/>
      <c r="X1902" s="16"/>
    </row>
    <row r="1903" spans="1:24" ht="14.25" thickBot="1" x14ac:dyDescent="0.2">
      <c r="A1903" s="107"/>
      <c r="B1903" s="67"/>
      <c r="C1903" s="116" t="s">
        <v>11</v>
      </c>
      <c r="D1903" s="117"/>
      <c r="E1903" s="95"/>
      <c r="F1903" s="33" t="s">
        <v>2</v>
      </c>
      <c r="G1903" s="26"/>
      <c r="H1903" s="97" t="str">
        <f t="shared" ref="H1903" si="9976">IF($G1902="","",IF($E1902=1,ROUNDDOWN($G1903*7.4/1000,0),ROUNDDOWN($G1903*6/1000,0)))</f>
        <v/>
      </c>
      <c r="I1903" s="98"/>
      <c r="J1903" s="97" t="str">
        <f t="shared" si="9970"/>
        <v/>
      </c>
      <c r="K1903" s="98"/>
      <c r="L1903" s="97" t="str">
        <f t="shared" si="9971"/>
        <v/>
      </c>
      <c r="M1903" s="105"/>
      <c r="N1903" s="92"/>
      <c r="O1903" s="89"/>
      <c r="P1903" s="119"/>
      <c r="Q1903" s="103"/>
      <c r="R1903" s="103"/>
      <c r="S1903" s="111"/>
      <c r="U1903" s="16"/>
      <c r="V1903" s="16"/>
      <c r="W1903" s="16"/>
      <c r="X1903" s="16"/>
    </row>
    <row r="1904" spans="1:24" ht="14.25" thickBot="1" x14ac:dyDescent="0.2">
      <c r="A1904" s="107"/>
      <c r="B1904" s="67"/>
      <c r="C1904" s="37"/>
      <c r="D1904" s="38" t="s">
        <v>31</v>
      </c>
      <c r="E1904" s="96"/>
      <c r="F1904" s="39" t="str">
        <f t="shared" ref="F1904" si="9977">$O$12</f>
        <v>差２</v>
      </c>
      <c r="G1904" s="40" t="str">
        <f t="shared" ref="G1904" si="9978">IF(AND($G1902="",$G1903=""),"",$G1902-$G1903)</f>
        <v/>
      </c>
      <c r="H1904" s="41" t="s">
        <v>4</v>
      </c>
      <c r="I1904" s="42" t="str">
        <f t="shared" ref="I1904" si="9979">IF(AND($H1902="",$H1903=""),"",$H1902-$H1903)</f>
        <v/>
      </c>
      <c r="J1904" s="41" t="s">
        <v>5</v>
      </c>
      <c r="K1904" s="42" t="str">
        <f t="shared" ref="K1904" si="9980">IF(AND($J1902="",$J1903=""),"",$J1902-$J1903)</f>
        <v/>
      </c>
      <c r="L1904" s="43" t="s">
        <v>6</v>
      </c>
      <c r="M1904" s="40" t="str">
        <f t="shared" ref="M1904" si="9981">IF(AND($L1902="",$L1903=""),"",$L1902-$L1903)</f>
        <v/>
      </c>
      <c r="N1904" s="92"/>
      <c r="O1904" s="90"/>
      <c r="P1904" s="119"/>
      <c r="Q1904" s="103"/>
      <c r="R1904" s="103"/>
      <c r="S1904" s="112"/>
      <c r="U1904" s="16"/>
      <c r="V1904" s="16"/>
      <c r="W1904" s="16"/>
      <c r="X1904" s="16"/>
    </row>
    <row r="1905" spans="1:24" ht="15" thickTop="1" thickBot="1" x14ac:dyDescent="0.2">
      <c r="A1905" s="108"/>
      <c r="B1905" s="62" t="s">
        <v>18</v>
      </c>
      <c r="C1905" s="63"/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4"/>
      <c r="P1905" s="44" t="str">
        <f t="shared" ref="P1905" si="9982">IF(AND($P1899="",$P1902=""),"",SUM($P1899:$P1902))</f>
        <v/>
      </c>
      <c r="Q1905" s="45" t="str">
        <f t="shared" ref="Q1905" si="9983">IF(AND(Q1899="",Q1902=""),"",SUM(Q1899:Q1902))</f>
        <v/>
      </c>
      <c r="R1905" s="45" t="str">
        <f t="shared" ref="R1905" si="9984">IF(AND($R1899="",$R1902=""),"",SUM($R1899:$R1902))</f>
        <v/>
      </c>
      <c r="S1905" s="46" t="str">
        <f t="shared" ref="S1905" si="9985">IF(AND($P1905="",$Q1905="",$R1905=""),"",SUM($P1905:$R1905))</f>
        <v/>
      </c>
      <c r="T1905" s="52">
        <v>271</v>
      </c>
      <c r="U1905" s="53" t="str">
        <f t="shared" ref="U1905" si="9986">P1905</f>
        <v/>
      </c>
      <c r="V1905" s="53" t="str">
        <f t="shared" ref="V1905" si="9987">Q1905</f>
        <v/>
      </c>
      <c r="W1905" s="53" t="str">
        <f t="shared" ref="W1905" si="9988">R1905</f>
        <v/>
      </c>
      <c r="X1905" s="53" t="str">
        <f t="shared" ref="X1905" si="9989">S1905</f>
        <v/>
      </c>
    </row>
    <row r="1906" spans="1:24" ht="14.25" thickBot="1" x14ac:dyDescent="0.2">
      <c r="A1906" s="106" t="str" cm="1">
        <f t="array" aca="1" ref="A1906" ca="1">IF($B1906="","",IF(ISNUMBER(OFFSET(INDIRECT(ADDRESS(ROW(),COLUMN())),-7,0)),OFFSET(INDIRECT(ADDRESS(ROW(),COLUMN())),-7,0)+1,1))</f>
        <v/>
      </c>
      <c r="B1906" s="65"/>
      <c r="C1906" s="31"/>
      <c r="D1906" s="20" t="s">
        <v>31</v>
      </c>
      <c r="E1906" s="94" t="s">
        <v>30</v>
      </c>
      <c r="F1906" s="21" t="s">
        <v>1</v>
      </c>
      <c r="G1906" s="25"/>
      <c r="H1906" s="99" t="str">
        <f t="shared" ref="H1906" si="9990">IF($G1906="","",IF($E1906=1,ROUNDDOWN($G1906*7.4/1000,0),ROUNDDOWN($G1906*6/1000,0)))</f>
        <v/>
      </c>
      <c r="I1906" s="101"/>
      <c r="J1906" s="99" t="str">
        <f t="shared" ref="J1906" si="9991">IF($G1906="","",ROUNDDOWN($G1906*2/1000,0))</f>
        <v/>
      </c>
      <c r="K1906" s="101"/>
      <c r="L1906" s="99" t="str">
        <f t="shared" ref="L1906" si="9992">IF(G1906="","",ROUNDDOWN($G1906*2/1000,0))</f>
        <v/>
      </c>
      <c r="M1906" s="100"/>
      <c r="N1906" s="91" t="str">
        <f t="shared" ref="N1906" si="9993">IF(AND($C1906="",$C1908=""),"",ABS($C1906-$C1908)+1)</f>
        <v/>
      </c>
      <c r="O1906" s="120" t="str">
        <f t="shared" ref="O1906" si="9994">REPLACE($O$7,1,2,"差１")</f>
        <v>差１</v>
      </c>
      <c r="P1906" s="113" t="str">
        <f t="shared" ref="P1906" si="9995">IF($I1908="","",$I1908*$N1906)</f>
        <v/>
      </c>
      <c r="Q1906" s="102" t="str">
        <f t="shared" ref="Q1906" si="9996">IF($K1908="","",$K1908*$N1906)</f>
        <v/>
      </c>
      <c r="R1906" s="102" t="str">
        <f t="shared" ref="R1906" si="9997">IF($M1908="","",$M1908*$N1906)</f>
        <v/>
      </c>
      <c r="S1906" s="111"/>
      <c r="U1906" s="16"/>
      <c r="V1906" s="16"/>
      <c r="W1906" s="16"/>
      <c r="X1906" s="16"/>
    </row>
    <row r="1907" spans="1:24" ht="14.25" thickBot="1" x14ac:dyDescent="0.2">
      <c r="A1907" s="107"/>
      <c r="B1907" s="65"/>
      <c r="C1907" s="116" t="s">
        <v>11</v>
      </c>
      <c r="D1907" s="117"/>
      <c r="E1907" s="95"/>
      <c r="F1907" s="33" t="s">
        <v>2</v>
      </c>
      <c r="G1907" s="26"/>
      <c r="H1907" s="97" t="str">
        <f t="shared" ref="H1907" si="9998">IF($G1907="","",IF($E1906=1,ROUNDDOWN($G1907*7.4/1000,0),ROUNDDOWN($G1907*6/1000,0)))</f>
        <v/>
      </c>
      <c r="I1907" s="98"/>
      <c r="J1907" s="97" t="str">
        <f t="shared" ref="J1907" si="9999">IF(G1907="","",ROUNDDOWN(G1907*2/1000,0))</f>
        <v/>
      </c>
      <c r="K1907" s="98"/>
      <c r="L1907" s="97" t="str">
        <f t="shared" ref="L1907" si="10000">IF($G1907="","",ROUNDDOWN($G1907*2/1000,0))</f>
        <v/>
      </c>
      <c r="M1907" s="105"/>
      <c r="N1907" s="92"/>
      <c r="O1907" s="120"/>
      <c r="P1907" s="114"/>
      <c r="Q1907" s="103"/>
      <c r="R1907" s="103"/>
      <c r="S1907" s="111"/>
      <c r="U1907" s="16"/>
      <c r="V1907" s="16"/>
      <c r="W1907" s="16"/>
      <c r="X1907" s="16"/>
    </row>
    <row r="1908" spans="1:24" ht="14.25" thickBot="1" x14ac:dyDescent="0.2">
      <c r="A1908" s="107"/>
      <c r="B1908" s="65"/>
      <c r="C1908" s="34"/>
      <c r="D1908" s="22" t="s">
        <v>31</v>
      </c>
      <c r="E1908" s="96"/>
      <c r="F1908" s="23" t="str">
        <f t="shared" ref="F1908" si="10001">$O$9</f>
        <v>差１</v>
      </c>
      <c r="G1908" s="7" t="str">
        <f t="shared" ref="G1908" si="10002">IF(AND($G1906="",$G1907="",""),"",$G1906-$G1907)</f>
        <v/>
      </c>
      <c r="H1908" s="8" t="s">
        <v>4</v>
      </c>
      <c r="I1908" s="9" t="str">
        <f t="shared" ref="I1908" si="10003">IF(AND($H1906="",$H1907=""),"",$H1906-$H1907)</f>
        <v/>
      </c>
      <c r="J1908" s="8" t="s">
        <v>5</v>
      </c>
      <c r="K1908" s="9" t="str">
        <f t="shared" ref="K1908" si="10004">IF(AND($J1906="",$J1907=""),"",$J1906-$J1907)</f>
        <v/>
      </c>
      <c r="L1908" s="10" t="s">
        <v>6</v>
      </c>
      <c r="M1908" s="7" t="str">
        <f t="shared" ref="M1908" si="10005">IF(AND($L1906="",$L1907=""),"",$L1906-$L1907)</f>
        <v/>
      </c>
      <c r="N1908" s="93"/>
      <c r="O1908" s="120"/>
      <c r="P1908" s="115"/>
      <c r="Q1908" s="104"/>
      <c r="R1908" s="104"/>
      <c r="S1908" s="111"/>
      <c r="U1908" s="16"/>
      <c r="V1908" s="16"/>
      <c r="W1908" s="16"/>
      <c r="X1908" s="16"/>
    </row>
    <row r="1909" spans="1:24" ht="14.25" thickBot="1" x14ac:dyDescent="0.2">
      <c r="A1909" s="107"/>
      <c r="B1909" s="66"/>
      <c r="C1909" s="31"/>
      <c r="D1909" s="20" t="s">
        <v>31</v>
      </c>
      <c r="E1909" s="94"/>
      <c r="F1909" s="24" t="s">
        <v>1</v>
      </c>
      <c r="G1909" s="26"/>
      <c r="H1909" s="86" t="str">
        <f t="shared" ref="H1909" si="10006">IF($G1909="","",IF($E1909=1,ROUNDDOWN($G1909*7.4/1000,0),ROUNDDOWN($G1909*6/1000,0)))</f>
        <v/>
      </c>
      <c r="I1909" s="87"/>
      <c r="J1909" s="86" t="str">
        <f t="shared" ref="J1909:J1910" si="10007">IF($G1909="","",ROUNDDOWN($G1909*2/1000,0))</f>
        <v/>
      </c>
      <c r="K1909" s="87"/>
      <c r="L1909" s="86" t="str">
        <f t="shared" ref="L1909:L1910" si="10008">IF($G1909="","",ROUNDDOWN($G1909*2/1000,0))</f>
        <v/>
      </c>
      <c r="M1909" s="88"/>
      <c r="N1909" s="91" t="str">
        <f t="shared" ref="N1909" si="10009">IF(AND($C1909="",$C1911=""),"",ABS($C1909-$C1911)+1)</f>
        <v/>
      </c>
      <c r="O1909" s="89" t="str">
        <f t="shared" ref="O1909" si="10010">REPLACE($O$7,1,2,"差２")</f>
        <v>差２</v>
      </c>
      <c r="P1909" s="118" t="str">
        <f t="shared" ref="P1909" si="10011">IF($I1911="","",$I1911*$N1909)</f>
        <v/>
      </c>
      <c r="Q1909" s="102" t="str">
        <f t="shared" ref="Q1909:R1909" si="10012">IF($G1911="","",$G1911*$N1909)</f>
        <v/>
      </c>
      <c r="R1909" s="102" t="str">
        <f t="shared" si="10012"/>
        <v/>
      </c>
      <c r="S1909" s="111"/>
      <c r="U1909" s="16"/>
      <c r="V1909" s="16"/>
      <c r="W1909" s="16"/>
      <c r="X1909" s="16"/>
    </row>
    <row r="1910" spans="1:24" ht="14.25" thickBot="1" x14ac:dyDescent="0.2">
      <c r="A1910" s="107"/>
      <c r="B1910" s="67"/>
      <c r="C1910" s="116" t="s">
        <v>11</v>
      </c>
      <c r="D1910" s="117"/>
      <c r="E1910" s="95"/>
      <c r="F1910" s="33" t="s">
        <v>2</v>
      </c>
      <c r="G1910" s="26"/>
      <c r="H1910" s="97" t="str">
        <f t="shared" ref="H1910" si="10013">IF($G1909="","",IF($E1909=1,ROUNDDOWN($G1910*7.4/1000,0),ROUNDDOWN($G1910*6/1000,0)))</f>
        <v/>
      </c>
      <c r="I1910" s="98"/>
      <c r="J1910" s="97" t="str">
        <f t="shared" si="10007"/>
        <v/>
      </c>
      <c r="K1910" s="98"/>
      <c r="L1910" s="97" t="str">
        <f t="shared" si="10008"/>
        <v/>
      </c>
      <c r="M1910" s="105"/>
      <c r="N1910" s="92"/>
      <c r="O1910" s="89"/>
      <c r="P1910" s="119"/>
      <c r="Q1910" s="103"/>
      <c r="R1910" s="103"/>
      <c r="S1910" s="111"/>
      <c r="U1910" s="16"/>
      <c r="V1910" s="16"/>
      <c r="W1910" s="16"/>
      <c r="X1910" s="16"/>
    </row>
    <row r="1911" spans="1:24" ht="14.25" thickBot="1" x14ac:dyDescent="0.2">
      <c r="A1911" s="107"/>
      <c r="B1911" s="67"/>
      <c r="C1911" s="37"/>
      <c r="D1911" s="38" t="s">
        <v>31</v>
      </c>
      <c r="E1911" s="96"/>
      <c r="F1911" s="39" t="str">
        <f t="shared" ref="F1911" si="10014">$O$12</f>
        <v>差２</v>
      </c>
      <c r="G1911" s="40" t="str">
        <f t="shared" ref="G1911" si="10015">IF(AND($G1909="",$G1910=""),"",$G1909-$G1910)</f>
        <v/>
      </c>
      <c r="H1911" s="41" t="s">
        <v>4</v>
      </c>
      <c r="I1911" s="42" t="str">
        <f t="shared" ref="I1911" si="10016">IF(AND($H1909="",$H1910=""),"",$H1909-$H1910)</f>
        <v/>
      </c>
      <c r="J1911" s="41" t="s">
        <v>5</v>
      </c>
      <c r="K1911" s="42" t="str">
        <f t="shared" ref="K1911" si="10017">IF(AND($J1909="",$J1910=""),"",$J1909-$J1910)</f>
        <v/>
      </c>
      <c r="L1911" s="43" t="s">
        <v>6</v>
      </c>
      <c r="M1911" s="40" t="str">
        <f t="shared" ref="M1911" si="10018">IF(AND($L1909="",$L1910=""),"",$L1909-$L1910)</f>
        <v/>
      </c>
      <c r="N1911" s="92"/>
      <c r="O1911" s="90"/>
      <c r="P1911" s="119"/>
      <c r="Q1911" s="103"/>
      <c r="R1911" s="103"/>
      <c r="S1911" s="112"/>
      <c r="U1911" s="16"/>
      <c r="V1911" s="16"/>
      <c r="W1911" s="16"/>
      <c r="X1911" s="16"/>
    </row>
    <row r="1912" spans="1:24" ht="15" thickTop="1" thickBot="1" x14ac:dyDescent="0.2">
      <c r="A1912" s="108"/>
      <c r="B1912" s="62" t="s">
        <v>18</v>
      </c>
      <c r="C1912" s="63"/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4"/>
      <c r="P1912" s="44" t="str">
        <f t="shared" ref="P1912" si="10019">IF(AND($P1906="",$P1909=""),"",SUM($P1906:$P1909))</f>
        <v/>
      </c>
      <c r="Q1912" s="45" t="str">
        <f t="shared" ref="Q1912" si="10020">IF(AND(Q1906="",Q1909=""),"",SUM(Q1906:Q1909))</f>
        <v/>
      </c>
      <c r="R1912" s="45" t="str">
        <f t="shared" ref="R1912" si="10021">IF(AND($R1906="",$R1909=""),"",SUM($R1906:$R1909))</f>
        <v/>
      </c>
      <c r="S1912" s="46" t="str">
        <f t="shared" ref="S1912" si="10022">IF(AND($P1912="",$Q1912="",$R1912=""),"",SUM($P1912:$R1912))</f>
        <v/>
      </c>
      <c r="T1912" s="52">
        <v>272</v>
      </c>
      <c r="U1912" s="53" t="str">
        <f t="shared" ref="U1912" si="10023">P1912</f>
        <v/>
      </c>
      <c r="V1912" s="53" t="str">
        <f t="shared" ref="V1912" si="10024">Q1912</f>
        <v/>
      </c>
      <c r="W1912" s="53" t="str">
        <f t="shared" ref="W1912" si="10025">R1912</f>
        <v/>
      </c>
      <c r="X1912" s="53" t="str">
        <f t="shared" ref="X1912" si="10026">S1912</f>
        <v/>
      </c>
    </row>
    <row r="1913" spans="1:24" ht="14.25" thickBot="1" x14ac:dyDescent="0.2">
      <c r="A1913" s="106" t="str" cm="1">
        <f t="array" aca="1" ref="A1913" ca="1">IF($B1913="","",IF(ISNUMBER(OFFSET(INDIRECT(ADDRESS(ROW(),COLUMN())),-7,0)),OFFSET(INDIRECT(ADDRESS(ROW(),COLUMN())),-7,0)+1,1))</f>
        <v/>
      </c>
      <c r="B1913" s="65"/>
      <c r="C1913" s="31"/>
      <c r="D1913" s="20" t="s">
        <v>31</v>
      </c>
      <c r="E1913" s="94" t="s">
        <v>30</v>
      </c>
      <c r="F1913" s="21" t="s">
        <v>1</v>
      </c>
      <c r="G1913" s="25"/>
      <c r="H1913" s="99" t="str">
        <f t="shared" ref="H1913" si="10027">IF($G1913="","",IF($E1913=1,ROUNDDOWN($G1913*7.4/1000,0),ROUNDDOWN($G1913*6/1000,0)))</f>
        <v/>
      </c>
      <c r="I1913" s="101"/>
      <c r="J1913" s="99" t="str">
        <f t="shared" ref="J1913" si="10028">IF($G1913="","",ROUNDDOWN($G1913*2/1000,0))</f>
        <v/>
      </c>
      <c r="K1913" s="101"/>
      <c r="L1913" s="99" t="str">
        <f t="shared" ref="L1913" si="10029">IF(G1913="","",ROUNDDOWN($G1913*2/1000,0))</f>
        <v/>
      </c>
      <c r="M1913" s="100"/>
      <c r="N1913" s="91" t="str">
        <f t="shared" ref="N1913" si="10030">IF(AND($C1913="",$C1915=""),"",ABS($C1913-$C1915)+1)</f>
        <v/>
      </c>
      <c r="O1913" s="120" t="str">
        <f t="shared" ref="O1913" si="10031">REPLACE($O$7,1,2,"差１")</f>
        <v>差１</v>
      </c>
      <c r="P1913" s="113" t="str">
        <f t="shared" ref="P1913" si="10032">IF($I1915="","",$I1915*$N1913)</f>
        <v/>
      </c>
      <c r="Q1913" s="102" t="str">
        <f t="shared" ref="Q1913" si="10033">IF($K1915="","",$K1915*$N1913)</f>
        <v/>
      </c>
      <c r="R1913" s="102" t="str">
        <f t="shared" ref="R1913" si="10034">IF($M1915="","",$M1915*$N1913)</f>
        <v/>
      </c>
      <c r="S1913" s="111"/>
      <c r="U1913" s="16"/>
      <c r="V1913" s="16"/>
      <c r="W1913" s="16"/>
      <c r="X1913" s="16"/>
    </row>
    <row r="1914" spans="1:24" ht="14.25" thickBot="1" x14ac:dyDescent="0.2">
      <c r="A1914" s="107"/>
      <c r="B1914" s="65"/>
      <c r="C1914" s="116" t="s">
        <v>11</v>
      </c>
      <c r="D1914" s="117"/>
      <c r="E1914" s="95"/>
      <c r="F1914" s="33" t="s">
        <v>2</v>
      </c>
      <c r="G1914" s="26"/>
      <c r="H1914" s="97" t="str">
        <f t="shared" ref="H1914" si="10035">IF($G1914="","",IF($E1913=1,ROUNDDOWN($G1914*7.4/1000,0),ROUNDDOWN($G1914*6/1000,0)))</f>
        <v/>
      </c>
      <c r="I1914" s="98"/>
      <c r="J1914" s="97" t="str">
        <f t="shared" ref="J1914" si="10036">IF(G1914="","",ROUNDDOWN(G1914*2/1000,0))</f>
        <v/>
      </c>
      <c r="K1914" s="98"/>
      <c r="L1914" s="97" t="str">
        <f t="shared" ref="L1914" si="10037">IF($G1914="","",ROUNDDOWN($G1914*2/1000,0))</f>
        <v/>
      </c>
      <c r="M1914" s="105"/>
      <c r="N1914" s="92"/>
      <c r="O1914" s="120"/>
      <c r="P1914" s="114"/>
      <c r="Q1914" s="103"/>
      <c r="R1914" s="103"/>
      <c r="S1914" s="111"/>
      <c r="U1914" s="16"/>
      <c r="V1914" s="16"/>
      <c r="W1914" s="16"/>
      <c r="X1914" s="16"/>
    </row>
    <row r="1915" spans="1:24" ht="14.25" thickBot="1" x14ac:dyDescent="0.2">
      <c r="A1915" s="107"/>
      <c r="B1915" s="65"/>
      <c r="C1915" s="34"/>
      <c r="D1915" s="22" t="s">
        <v>31</v>
      </c>
      <c r="E1915" s="96"/>
      <c r="F1915" s="23" t="str">
        <f t="shared" ref="F1915" si="10038">$O$9</f>
        <v>差１</v>
      </c>
      <c r="G1915" s="7" t="str">
        <f t="shared" ref="G1915" si="10039">IF(AND($G1913="",$G1914="",""),"",$G1913-$G1914)</f>
        <v/>
      </c>
      <c r="H1915" s="8" t="s">
        <v>4</v>
      </c>
      <c r="I1915" s="9" t="str">
        <f t="shared" ref="I1915" si="10040">IF(AND($H1913="",$H1914=""),"",$H1913-$H1914)</f>
        <v/>
      </c>
      <c r="J1915" s="8" t="s">
        <v>5</v>
      </c>
      <c r="K1915" s="9" t="str">
        <f t="shared" ref="K1915" si="10041">IF(AND($J1913="",$J1914=""),"",$J1913-$J1914)</f>
        <v/>
      </c>
      <c r="L1915" s="10" t="s">
        <v>6</v>
      </c>
      <c r="M1915" s="7" t="str">
        <f t="shared" ref="M1915" si="10042">IF(AND($L1913="",$L1914=""),"",$L1913-$L1914)</f>
        <v/>
      </c>
      <c r="N1915" s="93"/>
      <c r="O1915" s="120"/>
      <c r="P1915" s="115"/>
      <c r="Q1915" s="104"/>
      <c r="R1915" s="104"/>
      <c r="S1915" s="111"/>
      <c r="U1915" s="16"/>
      <c r="V1915" s="16"/>
      <c r="W1915" s="16"/>
      <c r="X1915" s="16"/>
    </row>
    <row r="1916" spans="1:24" ht="14.25" thickBot="1" x14ac:dyDescent="0.2">
      <c r="A1916" s="107"/>
      <c r="B1916" s="66"/>
      <c r="C1916" s="31"/>
      <c r="D1916" s="20" t="s">
        <v>31</v>
      </c>
      <c r="E1916" s="94"/>
      <c r="F1916" s="24" t="s">
        <v>1</v>
      </c>
      <c r="G1916" s="26"/>
      <c r="H1916" s="86" t="str">
        <f t="shared" ref="H1916" si="10043">IF($G1916="","",IF($E1916=1,ROUNDDOWN($G1916*7.4/1000,0),ROUNDDOWN($G1916*6/1000,0)))</f>
        <v/>
      </c>
      <c r="I1916" s="87"/>
      <c r="J1916" s="86" t="str">
        <f t="shared" ref="J1916:J1917" si="10044">IF($G1916="","",ROUNDDOWN($G1916*2/1000,0))</f>
        <v/>
      </c>
      <c r="K1916" s="87"/>
      <c r="L1916" s="86" t="str">
        <f t="shared" ref="L1916:L1917" si="10045">IF($G1916="","",ROUNDDOWN($G1916*2/1000,0))</f>
        <v/>
      </c>
      <c r="M1916" s="88"/>
      <c r="N1916" s="91" t="str">
        <f t="shared" ref="N1916" si="10046">IF(AND($C1916="",$C1918=""),"",ABS($C1916-$C1918)+1)</f>
        <v/>
      </c>
      <c r="O1916" s="89" t="str">
        <f t="shared" ref="O1916" si="10047">REPLACE($O$7,1,2,"差２")</f>
        <v>差２</v>
      </c>
      <c r="P1916" s="118" t="str">
        <f t="shared" ref="P1916" si="10048">IF($I1918="","",$I1918*$N1916)</f>
        <v/>
      </c>
      <c r="Q1916" s="102" t="str">
        <f t="shared" ref="Q1916:R1916" si="10049">IF($G1918="","",$G1918*$N1916)</f>
        <v/>
      </c>
      <c r="R1916" s="102" t="str">
        <f t="shared" si="10049"/>
        <v/>
      </c>
      <c r="S1916" s="111"/>
      <c r="U1916" s="16"/>
      <c r="V1916" s="16"/>
      <c r="W1916" s="16"/>
      <c r="X1916" s="16"/>
    </row>
    <row r="1917" spans="1:24" ht="14.25" thickBot="1" x14ac:dyDescent="0.2">
      <c r="A1917" s="107"/>
      <c r="B1917" s="67"/>
      <c r="C1917" s="116" t="s">
        <v>11</v>
      </c>
      <c r="D1917" s="117"/>
      <c r="E1917" s="95"/>
      <c r="F1917" s="33" t="s">
        <v>2</v>
      </c>
      <c r="G1917" s="26"/>
      <c r="H1917" s="97" t="str">
        <f t="shared" ref="H1917" si="10050">IF($G1916="","",IF($E1916=1,ROUNDDOWN($G1917*7.4/1000,0),ROUNDDOWN($G1917*6/1000,0)))</f>
        <v/>
      </c>
      <c r="I1917" s="98"/>
      <c r="J1917" s="97" t="str">
        <f t="shared" si="10044"/>
        <v/>
      </c>
      <c r="K1917" s="98"/>
      <c r="L1917" s="97" t="str">
        <f t="shared" si="10045"/>
        <v/>
      </c>
      <c r="M1917" s="105"/>
      <c r="N1917" s="92"/>
      <c r="O1917" s="89"/>
      <c r="P1917" s="119"/>
      <c r="Q1917" s="103"/>
      <c r="R1917" s="103"/>
      <c r="S1917" s="111"/>
      <c r="U1917" s="16"/>
      <c r="V1917" s="16"/>
      <c r="W1917" s="16"/>
      <c r="X1917" s="16"/>
    </row>
    <row r="1918" spans="1:24" ht="14.25" thickBot="1" x14ac:dyDescent="0.2">
      <c r="A1918" s="107"/>
      <c r="B1918" s="67"/>
      <c r="C1918" s="37"/>
      <c r="D1918" s="38" t="s">
        <v>31</v>
      </c>
      <c r="E1918" s="96"/>
      <c r="F1918" s="39" t="str">
        <f t="shared" ref="F1918" si="10051">$O$12</f>
        <v>差２</v>
      </c>
      <c r="G1918" s="40" t="str">
        <f t="shared" ref="G1918" si="10052">IF(AND($G1916="",$G1917=""),"",$G1916-$G1917)</f>
        <v/>
      </c>
      <c r="H1918" s="41" t="s">
        <v>4</v>
      </c>
      <c r="I1918" s="42" t="str">
        <f t="shared" ref="I1918" si="10053">IF(AND($H1916="",$H1917=""),"",$H1916-$H1917)</f>
        <v/>
      </c>
      <c r="J1918" s="41" t="s">
        <v>5</v>
      </c>
      <c r="K1918" s="42" t="str">
        <f t="shared" ref="K1918" si="10054">IF(AND($J1916="",$J1917=""),"",$J1916-$J1917)</f>
        <v/>
      </c>
      <c r="L1918" s="43" t="s">
        <v>6</v>
      </c>
      <c r="M1918" s="40" t="str">
        <f t="shared" ref="M1918" si="10055">IF(AND($L1916="",$L1917=""),"",$L1916-$L1917)</f>
        <v/>
      </c>
      <c r="N1918" s="92"/>
      <c r="O1918" s="90"/>
      <c r="P1918" s="119"/>
      <c r="Q1918" s="103"/>
      <c r="R1918" s="103"/>
      <c r="S1918" s="112"/>
      <c r="U1918" s="16"/>
      <c r="V1918" s="16"/>
      <c r="W1918" s="16"/>
      <c r="X1918" s="16"/>
    </row>
    <row r="1919" spans="1:24" ht="15" thickTop="1" thickBot="1" x14ac:dyDescent="0.2">
      <c r="A1919" s="108"/>
      <c r="B1919" s="62" t="s">
        <v>18</v>
      </c>
      <c r="C1919" s="63"/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4"/>
      <c r="P1919" s="44" t="str">
        <f t="shared" ref="P1919" si="10056">IF(AND($P1913="",$P1916=""),"",SUM($P1913:$P1916))</f>
        <v/>
      </c>
      <c r="Q1919" s="45" t="str">
        <f t="shared" ref="Q1919" si="10057">IF(AND(Q1913="",Q1916=""),"",SUM(Q1913:Q1916))</f>
        <v/>
      </c>
      <c r="R1919" s="45" t="str">
        <f t="shared" ref="R1919" si="10058">IF(AND($R1913="",$R1916=""),"",SUM($R1913:$R1916))</f>
        <v/>
      </c>
      <c r="S1919" s="46" t="str">
        <f t="shared" ref="S1919" si="10059">IF(AND($P1919="",$Q1919="",$R1919=""),"",SUM($P1919:$R1919))</f>
        <v/>
      </c>
      <c r="T1919" s="52">
        <v>273</v>
      </c>
      <c r="U1919" s="53" t="str">
        <f t="shared" ref="U1919" si="10060">P1919</f>
        <v/>
      </c>
      <c r="V1919" s="53" t="str">
        <f t="shared" ref="V1919" si="10061">Q1919</f>
        <v/>
      </c>
      <c r="W1919" s="53" t="str">
        <f t="shared" ref="W1919" si="10062">R1919</f>
        <v/>
      </c>
      <c r="X1919" s="53" t="str">
        <f t="shared" ref="X1919" si="10063">S1919</f>
        <v/>
      </c>
    </row>
    <row r="1920" spans="1:24" ht="14.25" thickBot="1" x14ac:dyDescent="0.2">
      <c r="A1920" s="106" t="str" cm="1">
        <f t="array" aca="1" ref="A1920" ca="1">IF($B1920="","",IF(ISNUMBER(OFFSET(INDIRECT(ADDRESS(ROW(),COLUMN())),-7,0)),OFFSET(INDIRECT(ADDRESS(ROW(),COLUMN())),-7,0)+1,1))</f>
        <v/>
      </c>
      <c r="B1920" s="65"/>
      <c r="C1920" s="31"/>
      <c r="D1920" s="20" t="s">
        <v>31</v>
      </c>
      <c r="E1920" s="94" t="s">
        <v>30</v>
      </c>
      <c r="F1920" s="21" t="s">
        <v>1</v>
      </c>
      <c r="G1920" s="25"/>
      <c r="H1920" s="99" t="str">
        <f t="shared" ref="H1920" si="10064">IF($G1920="","",IF($E1920=1,ROUNDDOWN($G1920*7.4/1000,0),ROUNDDOWN($G1920*6/1000,0)))</f>
        <v/>
      </c>
      <c r="I1920" s="101"/>
      <c r="J1920" s="99" t="str">
        <f t="shared" ref="J1920" si="10065">IF($G1920="","",ROUNDDOWN($G1920*2/1000,0))</f>
        <v/>
      </c>
      <c r="K1920" s="101"/>
      <c r="L1920" s="99" t="str">
        <f t="shared" ref="L1920" si="10066">IF(G1920="","",ROUNDDOWN($G1920*2/1000,0))</f>
        <v/>
      </c>
      <c r="M1920" s="100"/>
      <c r="N1920" s="91" t="str">
        <f t="shared" ref="N1920" si="10067">IF(AND($C1920="",$C1922=""),"",ABS($C1920-$C1922)+1)</f>
        <v/>
      </c>
      <c r="O1920" s="120" t="str">
        <f t="shared" ref="O1920" si="10068">REPLACE($O$7,1,2,"差１")</f>
        <v>差１</v>
      </c>
      <c r="P1920" s="113" t="str">
        <f t="shared" ref="P1920" si="10069">IF($I1922="","",$I1922*$N1920)</f>
        <v/>
      </c>
      <c r="Q1920" s="102" t="str">
        <f t="shared" ref="Q1920" si="10070">IF($K1922="","",$K1922*$N1920)</f>
        <v/>
      </c>
      <c r="R1920" s="102" t="str">
        <f t="shared" ref="R1920" si="10071">IF($M1922="","",$M1922*$N1920)</f>
        <v/>
      </c>
      <c r="S1920" s="111"/>
      <c r="U1920" s="16"/>
      <c r="V1920" s="16"/>
      <c r="W1920" s="16"/>
      <c r="X1920" s="16"/>
    </row>
    <row r="1921" spans="1:24" ht="14.25" thickBot="1" x14ac:dyDescent="0.2">
      <c r="A1921" s="107"/>
      <c r="B1921" s="65"/>
      <c r="C1921" s="116" t="s">
        <v>11</v>
      </c>
      <c r="D1921" s="117"/>
      <c r="E1921" s="95"/>
      <c r="F1921" s="33" t="s">
        <v>2</v>
      </c>
      <c r="G1921" s="26"/>
      <c r="H1921" s="97" t="str">
        <f t="shared" ref="H1921" si="10072">IF($G1921="","",IF($E1920=1,ROUNDDOWN($G1921*7.4/1000,0),ROUNDDOWN($G1921*6/1000,0)))</f>
        <v/>
      </c>
      <c r="I1921" s="98"/>
      <c r="J1921" s="97" t="str">
        <f t="shared" ref="J1921" si="10073">IF(G1921="","",ROUNDDOWN(G1921*2/1000,0))</f>
        <v/>
      </c>
      <c r="K1921" s="98"/>
      <c r="L1921" s="97" t="str">
        <f t="shared" ref="L1921" si="10074">IF($G1921="","",ROUNDDOWN($G1921*2/1000,0))</f>
        <v/>
      </c>
      <c r="M1921" s="105"/>
      <c r="N1921" s="92"/>
      <c r="O1921" s="120"/>
      <c r="P1921" s="114"/>
      <c r="Q1921" s="103"/>
      <c r="R1921" s="103"/>
      <c r="S1921" s="111"/>
      <c r="U1921" s="16"/>
      <c r="V1921" s="16"/>
      <c r="W1921" s="16"/>
      <c r="X1921" s="16"/>
    </row>
    <row r="1922" spans="1:24" ht="14.25" thickBot="1" x14ac:dyDescent="0.2">
      <c r="A1922" s="107"/>
      <c r="B1922" s="65"/>
      <c r="C1922" s="34"/>
      <c r="D1922" s="22" t="s">
        <v>31</v>
      </c>
      <c r="E1922" s="96"/>
      <c r="F1922" s="23" t="str">
        <f t="shared" ref="F1922" si="10075">$O$9</f>
        <v>差１</v>
      </c>
      <c r="G1922" s="7" t="str">
        <f t="shared" ref="G1922" si="10076">IF(AND($G1920="",$G1921="",""),"",$G1920-$G1921)</f>
        <v/>
      </c>
      <c r="H1922" s="8" t="s">
        <v>4</v>
      </c>
      <c r="I1922" s="9" t="str">
        <f t="shared" ref="I1922" si="10077">IF(AND($H1920="",$H1921=""),"",$H1920-$H1921)</f>
        <v/>
      </c>
      <c r="J1922" s="8" t="s">
        <v>5</v>
      </c>
      <c r="K1922" s="9" t="str">
        <f t="shared" ref="K1922" si="10078">IF(AND($J1920="",$J1921=""),"",$J1920-$J1921)</f>
        <v/>
      </c>
      <c r="L1922" s="10" t="s">
        <v>6</v>
      </c>
      <c r="M1922" s="7" t="str">
        <f t="shared" ref="M1922" si="10079">IF(AND($L1920="",$L1921=""),"",$L1920-$L1921)</f>
        <v/>
      </c>
      <c r="N1922" s="93"/>
      <c r="O1922" s="120"/>
      <c r="P1922" s="115"/>
      <c r="Q1922" s="104"/>
      <c r="R1922" s="104"/>
      <c r="S1922" s="111"/>
      <c r="U1922" s="16"/>
      <c r="V1922" s="16"/>
      <c r="W1922" s="16"/>
      <c r="X1922" s="16"/>
    </row>
    <row r="1923" spans="1:24" ht="14.25" thickBot="1" x14ac:dyDescent="0.2">
      <c r="A1923" s="107"/>
      <c r="B1923" s="66"/>
      <c r="C1923" s="31"/>
      <c r="D1923" s="20" t="s">
        <v>31</v>
      </c>
      <c r="E1923" s="94"/>
      <c r="F1923" s="24" t="s">
        <v>1</v>
      </c>
      <c r="G1923" s="26"/>
      <c r="H1923" s="86" t="str">
        <f t="shared" ref="H1923" si="10080">IF($G1923="","",IF($E1923=1,ROUNDDOWN($G1923*7.4/1000,0),ROUNDDOWN($G1923*6/1000,0)))</f>
        <v/>
      </c>
      <c r="I1923" s="87"/>
      <c r="J1923" s="86" t="str">
        <f t="shared" ref="J1923:J1924" si="10081">IF($G1923="","",ROUNDDOWN($G1923*2/1000,0))</f>
        <v/>
      </c>
      <c r="K1923" s="87"/>
      <c r="L1923" s="86" t="str">
        <f t="shared" ref="L1923:L1924" si="10082">IF($G1923="","",ROUNDDOWN($G1923*2/1000,0))</f>
        <v/>
      </c>
      <c r="M1923" s="88"/>
      <c r="N1923" s="91" t="str">
        <f t="shared" ref="N1923" si="10083">IF(AND($C1923="",$C1925=""),"",ABS($C1923-$C1925)+1)</f>
        <v/>
      </c>
      <c r="O1923" s="89" t="str">
        <f t="shared" ref="O1923" si="10084">REPLACE($O$7,1,2,"差２")</f>
        <v>差２</v>
      </c>
      <c r="P1923" s="118" t="str">
        <f t="shared" ref="P1923" si="10085">IF($I1925="","",$I1925*$N1923)</f>
        <v/>
      </c>
      <c r="Q1923" s="102" t="str">
        <f t="shared" ref="Q1923:R1923" si="10086">IF($G1925="","",$G1925*$N1923)</f>
        <v/>
      </c>
      <c r="R1923" s="102" t="str">
        <f t="shared" si="10086"/>
        <v/>
      </c>
      <c r="S1923" s="111"/>
      <c r="U1923" s="16"/>
      <c r="V1923" s="16"/>
      <c r="W1923" s="16"/>
      <c r="X1923" s="16"/>
    </row>
    <row r="1924" spans="1:24" ht="14.25" thickBot="1" x14ac:dyDescent="0.2">
      <c r="A1924" s="107"/>
      <c r="B1924" s="67"/>
      <c r="C1924" s="116" t="s">
        <v>11</v>
      </c>
      <c r="D1924" s="117"/>
      <c r="E1924" s="95"/>
      <c r="F1924" s="33" t="s">
        <v>2</v>
      </c>
      <c r="G1924" s="26"/>
      <c r="H1924" s="97" t="str">
        <f t="shared" ref="H1924" si="10087">IF($G1923="","",IF($E1923=1,ROUNDDOWN($G1924*7.4/1000,0),ROUNDDOWN($G1924*6/1000,0)))</f>
        <v/>
      </c>
      <c r="I1924" s="98"/>
      <c r="J1924" s="97" t="str">
        <f t="shared" si="10081"/>
        <v/>
      </c>
      <c r="K1924" s="98"/>
      <c r="L1924" s="97" t="str">
        <f t="shared" si="10082"/>
        <v/>
      </c>
      <c r="M1924" s="105"/>
      <c r="N1924" s="92"/>
      <c r="O1924" s="89"/>
      <c r="P1924" s="119"/>
      <c r="Q1924" s="103"/>
      <c r="R1924" s="103"/>
      <c r="S1924" s="111"/>
      <c r="U1924" s="16"/>
      <c r="V1924" s="16"/>
      <c r="W1924" s="16"/>
      <c r="X1924" s="16"/>
    </row>
    <row r="1925" spans="1:24" ht="14.25" thickBot="1" x14ac:dyDescent="0.2">
      <c r="A1925" s="107"/>
      <c r="B1925" s="67"/>
      <c r="C1925" s="37"/>
      <c r="D1925" s="38" t="s">
        <v>31</v>
      </c>
      <c r="E1925" s="96"/>
      <c r="F1925" s="39" t="str">
        <f t="shared" ref="F1925" si="10088">$O$12</f>
        <v>差２</v>
      </c>
      <c r="G1925" s="40" t="str">
        <f t="shared" ref="G1925" si="10089">IF(AND($G1923="",$G1924=""),"",$G1923-$G1924)</f>
        <v/>
      </c>
      <c r="H1925" s="41" t="s">
        <v>4</v>
      </c>
      <c r="I1925" s="42" t="str">
        <f t="shared" ref="I1925" si="10090">IF(AND($H1923="",$H1924=""),"",$H1923-$H1924)</f>
        <v/>
      </c>
      <c r="J1925" s="41" t="s">
        <v>5</v>
      </c>
      <c r="K1925" s="42" t="str">
        <f t="shared" ref="K1925" si="10091">IF(AND($J1923="",$J1924=""),"",$J1923-$J1924)</f>
        <v/>
      </c>
      <c r="L1925" s="43" t="s">
        <v>6</v>
      </c>
      <c r="M1925" s="40" t="str">
        <f t="shared" ref="M1925" si="10092">IF(AND($L1923="",$L1924=""),"",$L1923-$L1924)</f>
        <v/>
      </c>
      <c r="N1925" s="92"/>
      <c r="O1925" s="90"/>
      <c r="P1925" s="119"/>
      <c r="Q1925" s="103"/>
      <c r="R1925" s="103"/>
      <c r="S1925" s="112"/>
      <c r="U1925" s="16"/>
      <c r="V1925" s="16"/>
      <c r="W1925" s="16"/>
      <c r="X1925" s="16"/>
    </row>
    <row r="1926" spans="1:24" ht="15" thickTop="1" thickBot="1" x14ac:dyDescent="0.2">
      <c r="A1926" s="108"/>
      <c r="B1926" s="62" t="s">
        <v>18</v>
      </c>
      <c r="C1926" s="63"/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4"/>
      <c r="P1926" s="44" t="str">
        <f t="shared" ref="P1926" si="10093">IF(AND($P1920="",$P1923=""),"",SUM($P1920:$P1923))</f>
        <v/>
      </c>
      <c r="Q1926" s="45" t="str">
        <f t="shared" ref="Q1926" si="10094">IF(AND(Q1920="",Q1923=""),"",SUM(Q1920:Q1923))</f>
        <v/>
      </c>
      <c r="R1926" s="45" t="str">
        <f t="shared" ref="R1926" si="10095">IF(AND($R1920="",$R1923=""),"",SUM($R1920:$R1923))</f>
        <v/>
      </c>
      <c r="S1926" s="46" t="str">
        <f t="shared" ref="S1926" si="10096">IF(AND($P1926="",$Q1926="",$R1926=""),"",SUM($P1926:$R1926))</f>
        <v/>
      </c>
      <c r="T1926" s="52">
        <v>274</v>
      </c>
      <c r="U1926" s="53" t="str">
        <f t="shared" ref="U1926" si="10097">P1926</f>
        <v/>
      </c>
      <c r="V1926" s="53" t="str">
        <f t="shared" ref="V1926" si="10098">Q1926</f>
        <v/>
      </c>
      <c r="W1926" s="53" t="str">
        <f t="shared" ref="W1926" si="10099">R1926</f>
        <v/>
      </c>
      <c r="X1926" s="53" t="str">
        <f t="shared" ref="X1926" si="10100">S1926</f>
        <v/>
      </c>
    </row>
    <row r="1927" spans="1:24" ht="14.25" thickBot="1" x14ac:dyDescent="0.2">
      <c r="A1927" s="106" t="str" cm="1">
        <f t="array" aca="1" ref="A1927" ca="1">IF($B1927="","",IF(ISNUMBER(OFFSET(INDIRECT(ADDRESS(ROW(),COLUMN())),-7,0)),OFFSET(INDIRECT(ADDRESS(ROW(),COLUMN())),-7,0)+1,1))</f>
        <v/>
      </c>
      <c r="B1927" s="65"/>
      <c r="C1927" s="31"/>
      <c r="D1927" s="20" t="s">
        <v>31</v>
      </c>
      <c r="E1927" s="94" t="s">
        <v>30</v>
      </c>
      <c r="F1927" s="21" t="s">
        <v>1</v>
      </c>
      <c r="G1927" s="25"/>
      <c r="H1927" s="99" t="str">
        <f t="shared" ref="H1927" si="10101">IF($G1927="","",IF($E1927=1,ROUNDDOWN($G1927*7.4/1000,0),ROUNDDOWN($G1927*6/1000,0)))</f>
        <v/>
      </c>
      <c r="I1927" s="101"/>
      <c r="J1927" s="99" t="str">
        <f t="shared" ref="J1927" si="10102">IF($G1927="","",ROUNDDOWN($G1927*2/1000,0))</f>
        <v/>
      </c>
      <c r="K1927" s="101"/>
      <c r="L1927" s="99" t="str">
        <f t="shared" ref="L1927" si="10103">IF(G1927="","",ROUNDDOWN($G1927*2/1000,0))</f>
        <v/>
      </c>
      <c r="M1927" s="100"/>
      <c r="N1927" s="91" t="str">
        <f t="shared" ref="N1927" si="10104">IF(AND($C1927="",$C1929=""),"",ABS($C1927-$C1929)+1)</f>
        <v/>
      </c>
      <c r="O1927" s="120" t="str">
        <f t="shared" ref="O1927" si="10105">REPLACE($O$7,1,2,"差１")</f>
        <v>差１</v>
      </c>
      <c r="P1927" s="113" t="str">
        <f t="shared" ref="P1927" si="10106">IF($I1929="","",$I1929*$N1927)</f>
        <v/>
      </c>
      <c r="Q1927" s="102" t="str">
        <f t="shared" ref="Q1927" si="10107">IF($K1929="","",$K1929*$N1927)</f>
        <v/>
      </c>
      <c r="R1927" s="102" t="str">
        <f t="shared" ref="R1927" si="10108">IF($M1929="","",$M1929*$N1927)</f>
        <v/>
      </c>
      <c r="S1927" s="111"/>
      <c r="U1927" s="16"/>
      <c r="V1927" s="16"/>
      <c r="W1927" s="16"/>
      <c r="X1927" s="16"/>
    </row>
    <row r="1928" spans="1:24" ht="14.25" thickBot="1" x14ac:dyDescent="0.2">
      <c r="A1928" s="107"/>
      <c r="B1928" s="65"/>
      <c r="C1928" s="116" t="s">
        <v>11</v>
      </c>
      <c r="D1928" s="117"/>
      <c r="E1928" s="95"/>
      <c r="F1928" s="33" t="s">
        <v>2</v>
      </c>
      <c r="G1928" s="26"/>
      <c r="H1928" s="97" t="str">
        <f t="shared" ref="H1928" si="10109">IF($G1928="","",IF($E1927=1,ROUNDDOWN($G1928*7.4/1000,0),ROUNDDOWN($G1928*6/1000,0)))</f>
        <v/>
      </c>
      <c r="I1928" s="98"/>
      <c r="J1928" s="97" t="str">
        <f t="shared" ref="J1928" si="10110">IF(G1928="","",ROUNDDOWN(G1928*2/1000,0))</f>
        <v/>
      </c>
      <c r="K1928" s="98"/>
      <c r="L1928" s="97" t="str">
        <f t="shared" ref="L1928" si="10111">IF($G1928="","",ROUNDDOWN($G1928*2/1000,0))</f>
        <v/>
      </c>
      <c r="M1928" s="105"/>
      <c r="N1928" s="92"/>
      <c r="O1928" s="120"/>
      <c r="P1928" s="114"/>
      <c r="Q1928" s="103"/>
      <c r="R1928" s="103"/>
      <c r="S1928" s="111"/>
      <c r="U1928" s="16"/>
      <c r="V1928" s="16"/>
      <c r="W1928" s="16"/>
      <c r="X1928" s="16"/>
    </row>
    <row r="1929" spans="1:24" ht="14.25" thickBot="1" x14ac:dyDescent="0.2">
      <c r="A1929" s="107"/>
      <c r="B1929" s="65"/>
      <c r="C1929" s="34"/>
      <c r="D1929" s="22" t="s">
        <v>31</v>
      </c>
      <c r="E1929" s="96"/>
      <c r="F1929" s="23" t="str">
        <f t="shared" ref="F1929" si="10112">$O$9</f>
        <v>差１</v>
      </c>
      <c r="G1929" s="7" t="str">
        <f t="shared" ref="G1929" si="10113">IF(AND($G1927="",$G1928="",""),"",$G1927-$G1928)</f>
        <v/>
      </c>
      <c r="H1929" s="8" t="s">
        <v>4</v>
      </c>
      <c r="I1929" s="9" t="str">
        <f t="shared" ref="I1929" si="10114">IF(AND($H1927="",$H1928=""),"",$H1927-$H1928)</f>
        <v/>
      </c>
      <c r="J1929" s="8" t="s">
        <v>5</v>
      </c>
      <c r="K1929" s="9" t="str">
        <f t="shared" ref="K1929" si="10115">IF(AND($J1927="",$J1928=""),"",$J1927-$J1928)</f>
        <v/>
      </c>
      <c r="L1929" s="10" t="s">
        <v>6</v>
      </c>
      <c r="M1929" s="7" t="str">
        <f t="shared" ref="M1929" si="10116">IF(AND($L1927="",$L1928=""),"",$L1927-$L1928)</f>
        <v/>
      </c>
      <c r="N1929" s="93"/>
      <c r="O1929" s="120"/>
      <c r="P1929" s="115"/>
      <c r="Q1929" s="104"/>
      <c r="R1929" s="104"/>
      <c r="S1929" s="111"/>
      <c r="U1929" s="16"/>
      <c r="V1929" s="16"/>
      <c r="W1929" s="16"/>
      <c r="X1929" s="16"/>
    </row>
    <row r="1930" spans="1:24" ht="14.25" thickBot="1" x14ac:dyDescent="0.2">
      <c r="A1930" s="107"/>
      <c r="B1930" s="66"/>
      <c r="C1930" s="31"/>
      <c r="D1930" s="20" t="s">
        <v>31</v>
      </c>
      <c r="E1930" s="94"/>
      <c r="F1930" s="24" t="s">
        <v>1</v>
      </c>
      <c r="G1930" s="26"/>
      <c r="H1930" s="86" t="str">
        <f t="shared" ref="H1930" si="10117">IF($G1930="","",IF($E1930=1,ROUNDDOWN($G1930*7.4/1000,0),ROUNDDOWN($G1930*6/1000,0)))</f>
        <v/>
      </c>
      <c r="I1930" s="87"/>
      <c r="J1930" s="86" t="str">
        <f t="shared" ref="J1930:J1931" si="10118">IF($G1930="","",ROUNDDOWN($G1930*2/1000,0))</f>
        <v/>
      </c>
      <c r="K1930" s="87"/>
      <c r="L1930" s="86" t="str">
        <f t="shared" ref="L1930:L1931" si="10119">IF($G1930="","",ROUNDDOWN($G1930*2/1000,0))</f>
        <v/>
      </c>
      <c r="M1930" s="88"/>
      <c r="N1930" s="91" t="str">
        <f t="shared" ref="N1930" si="10120">IF(AND($C1930="",$C1932=""),"",ABS($C1930-$C1932)+1)</f>
        <v/>
      </c>
      <c r="O1930" s="89" t="str">
        <f t="shared" ref="O1930" si="10121">REPLACE($O$7,1,2,"差２")</f>
        <v>差２</v>
      </c>
      <c r="P1930" s="118" t="str">
        <f t="shared" ref="P1930" si="10122">IF($I1932="","",$I1932*$N1930)</f>
        <v/>
      </c>
      <c r="Q1930" s="102" t="str">
        <f t="shared" ref="Q1930:R1930" si="10123">IF($G1932="","",$G1932*$N1930)</f>
        <v/>
      </c>
      <c r="R1930" s="102" t="str">
        <f t="shared" si="10123"/>
        <v/>
      </c>
      <c r="S1930" s="111"/>
      <c r="U1930" s="16"/>
      <c r="V1930" s="16"/>
      <c r="W1930" s="16"/>
      <c r="X1930" s="16"/>
    </row>
    <row r="1931" spans="1:24" ht="14.25" thickBot="1" x14ac:dyDescent="0.2">
      <c r="A1931" s="107"/>
      <c r="B1931" s="67"/>
      <c r="C1931" s="116" t="s">
        <v>11</v>
      </c>
      <c r="D1931" s="117"/>
      <c r="E1931" s="95"/>
      <c r="F1931" s="33" t="s">
        <v>2</v>
      </c>
      <c r="G1931" s="26"/>
      <c r="H1931" s="97" t="str">
        <f t="shared" ref="H1931" si="10124">IF($G1930="","",IF($E1930=1,ROUNDDOWN($G1931*7.4/1000,0),ROUNDDOWN($G1931*6/1000,0)))</f>
        <v/>
      </c>
      <c r="I1931" s="98"/>
      <c r="J1931" s="97" t="str">
        <f t="shared" si="10118"/>
        <v/>
      </c>
      <c r="K1931" s="98"/>
      <c r="L1931" s="97" t="str">
        <f t="shared" si="10119"/>
        <v/>
      </c>
      <c r="M1931" s="105"/>
      <c r="N1931" s="92"/>
      <c r="O1931" s="89"/>
      <c r="P1931" s="119"/>
      <c r="Q1931" s="103"/>
      <c r="R1931" s="103"/>
      <c r="S1931" s="111"/>
      <c r="U1931" s="16"/>
      <c r="V1931" s="16"/>
      <c r="W1931" s="16"/>
      <c r="X1931" s="16"/>
    </row>
    <row r="1932" spans="1:24" ht="14.25" thickBot="1" x14ac:dyDescent="0.2">
      <c r="A1932" s="107"/>
      <c r="B1932" s="67"/>
      <c r="C1932" s="37"/>
      <c r="D1932" s="38" t="s">
        <v>31</v>
      </c>
      <c r="E1932" s="96"/>
      <c r="F1932" s="39" t="str">
        <f t="shared" ref="F1932" si="10125">$O$12</f>
        <v>差２</v>
      </c>
      <c r="G1932" s="40" t="str">
        <f t="shared" ref="G1932" si="10126">IF(AND($G1930="",$G1931=""),"",$G1930-$G1931)</f>
        <v/>
      </c>
      <c r="H1932" s="41" t="s">
        <v>4</v>
      </c>
      <c r="I1932" s="42" t="str">
        <f t="shared" ref="I1932" si="10127">IF(AND($H1930="",$H1931=""),"",$H1930-$H1931)</f>
        <v/>
      </c>
      <c r="J1932" s="41" t="s">
        <v>5</v>
      </c>
      <c r="K1932" s="42" t="str">
        <f t="shared" ref="K1932" si="10128">IF(AND($J1930="",$J1931=""),"",$J1930-$J1931)</f>
        <v/>
      </c>
      <c r="L1932" s="43" t="s">
        <v>6</v>
      </c>
      <c r="M1932" s="40" t="str">
        <f t="shared" ref="M1932" si="10129">IF(AND($L1930="",$L1931=""),"",$L1930-$L1931)</f>
        <v/>
      </c>
      <c r="N1932" s="92"/>
      <c r="O1932" s="90"/>
      <c r="P1932" s="119"/>
      <c r="Q1932" s="103"/>
      <c r="R1932" s="103"/>
      <c r="S1932" s="112"/>
      <c r="U1932" s="16"/>
      <c r="V1932" s="16"/>
      <c r="W1932" s="16"/>
      <c r="X1932" s="16"/>
    </row>
    <row r="1933" spans="1:24" ht="15" thickTop="1" thickBot="1" x14ac:dyDescent="0.2">
      <c r="A1933" s="108"/>
      <c r="B1933" s="62" t="s">
        <v>18</v>
      </c>
      <c r="C1933" s="63"/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4"/>
      <c r="P1933" s="44" t="str">
        <f t="shared" ref="P1933" si="10130">IF(AND($P1927="",$P1930=""),"",SUM($P1927:$P1930))</f>
        <v/>
      </c>
      <c r="Q1933" s="45" t="str">
        <f t="shared" ref="Q1933" si="10131">IF(AND(Q1927="",Q1930=""),"",SUM(Q1927:Q1930))</f>
        <v/>
      </c>
      <c r="R1933" s="45" t="str">
        <f t="shared" ref="R1933" si="10132">IF(AND($R1927="",$R1930=""),"",SUM($R1927:$R1930))</f>
        <v/>
      </c>
      <c r="S1933" s="46" t="str">
        <f t="shared" ref="S1933" si="10133">IF(AND($P1933="",$Q1933="",$R1933=""),"",SUM($P1933:$R1933))</f>
        <v/>
      </c>
      <c r="T1933" s="52">
        <v>275</v>
      </c>
      <c r="U1933" s="53" t="str">
        <f t="shared" ref="U1933" si="10134">P1933</f>
        <v/>
      </c>
      <c r="V1933" s="53" t="str">
        <f t="shared" ref="V1933" si="10135">Q1933</f>
        <v/>
      </c>
      <c r="W1933" s="53" t="str">
        <f t="shared" ref="W1933" si="10136">R1933</f>
        <v/>
      </c>
      <c r="X1933" s="53" t="str">
        <f t="shared" ref="X1933" si="10137">S1933</f>
        <v/>
      </c>
    </row>
    <row r="1934" spans="1:24" ht="14.25" thickBot="1" x14ac:dyDescent="0.2">
      <c r="A1934" s="106" t="str" cm="1">
        <f t="array" aca="1" ref="A1934" ca="1">IF($B1934="","",IF(ISNUMBER(OFFSET(INDIRECT(ADDRESS(ROW(),COLUMN())),-7,0)),OFFSET(INDIRECT(ADDRESS(ROW(),COLUMN())),-7,0)+1,1))</f>
        <v/>
      </c>
      <c r="B1934" s="65"/>
      <c r="C1934" s="31"/>
      <c r="D1934" s="20" t="s">
        <v>31</v>
      </c>
      <c r="E1934" s="94" t="s">
        <v>30</v>
      </c>
      <c r="F1934" s="21" t="s">
        <v>1</v>
      </c>
      <c r="G1934" s="25"/>
      <c r="H1934" s="99" t="str">
        <f t="shared" ref="H1934" si="10138">IF($G1934="","",IF($E1934=1,ROUNDDOWN($G1934*7.4/1000,0),ROUNDDOWN($G1934*6/1000,0)))</f>
        <v/>
      </c>
      <c r="I1934" s="101"/>
      <c r="J1934" s="99" t="str">
        <f t="shared" ref="J1934" si="10139">IF($G1934="","",ROUNDDOWN($G1934*2/1000,0))</f>
        <v/>
      </c>
      <c r="K1934" s="101"/>
      <c r="L1934" s="99" t="str">
        <f t="shared" ref="L1934" si="10140">IF(G1934="","",ROUNDDOWN($G1934*2/1000,0))</f>
        <v/>
      </c>
      <c r="M1934" s="100"/>
      <c r="N1934" s="91" t="str">
        <f t="shared" ref="N1934" si="10141">IF(AND($C1934="",$C1936=""),"",ABS($C1934-$C1936)+1)</f>
        <v/>
      </c>
      <c r="O1934" s="120" t="str">
        <f t="shared" ref="O1934" si="10142">REPLACE($O$7,1,2,"差１")</f>
        <v>差１</v>
      </c>
      <c r="P1934" s="113" t="str">
        <f t="shared" ref="P1934" si="10143">IF($I1936="","",$I1936*$N1934)</f>
        <v/>
      </c>
      <c r="Q1934" s="102" t="str">
        <f t="shared" ref="Q1934" si="10144">IF($K1936="","",$K1936*$N1934)</f>
        <v/>
      </c>
      <c r="R1934" s="102" t="str">
        <f t="shared" ref="R1934" si="10145">IF($M1936="","",$M1936*$N1934)</f>
        <v/>
      </c>
      <c r="S1934" s="111"/>
      <c r="U1934" s="16"/>
      <c r="V1934" s="16"/>
      <c r="W1934" s="16"/>
      <c r="X1934" s="16"/>
    </row>
    <row r="1935" spans="1:24" ht="14.25" thickBot="1" x14ac:dyDescent="0.2">
      <c r="A1935" s="107"/>
      <c r="B1935" s="65"/>
      <c r="C1935" s="116" t="s">
        <v>11</v>
      </c>
      <c r="D1935" s="117"/>
      <c r="E1935" s="95"/>
      <c r="F1935" s="33" t="s">
        <v>2</v>
      </c>
      <c r="G1935" s="26"/>
      <c r="H1935" s="97" t="str">
        <f t="shared" ref="H1935" si="10146">IF($G1935="","",IF($E1934=1,ROUNDDOWN($G1935*7.4/1000,0),ROUNDDOWN($G1935*6/1000,0)))</f>
        <v/>
      </c>
      <c r="I1935" s="98"/>
      <c r="J1935" s="97" t="str">
        <f t="shared" ref="J1935" si="10147">IF(G1935="","",ROUNDDOWN(G1935*2/1000,0))</f>
        <v/>
      </c>
      <c r="K1935" s="98"/>
      <c r="L1935" s="97" t="str">
        <f t="shared" ref="L1935" si="10148">IF($G1935="","",ROUNDDOWN($G1935*2/1000,0))</f>
        <v/>
      </c>
      <c r="M1935" s="105"/>
      <c r="N1935" s="92"/>
      <c r="O1935" s="120"/>
      <c r="P1935" s="114"/>
      <c r="Q1935" s="103"/>
      <c r="R1935" s="103"/>
      <c r="S1935" s="111"/>
      <c r="U1935" s="16"/>
      <c r="V1935" s="16"/>
      <c r="W1935" s="16"/>
      <c r="X1935" s="16"/>
    </row>
    <row r="1936" spans="1:24" ht="14.25" thickBot="1" x14ac:dyDescent="0.2">
      <c r="A1936" s="107"/>
      <c r="B1936" s="65"/>
      <c r="C1936" s="34"/>
      <c r="D1936" s="22" t="s">
        <v>31</v>
      </c>
      <c r="E1936" s="96"/>
      <c r="F1936" s="23" t="str">
        <f t="shared" ref="F1936" si="10149">$O$9</f>
        <v>差１</v>
      </c>
      <c r="G1936" s="7" t="str">
        <f t="shared" ref="G1936" si="10150">IF(AND($G1934="",$G1935="",""),"",$G1934-$G1935)</f>
        <v/>
      </c>
      <c r="H1936" s="8" t="s">
        <v>4</v>
      </c>
      <c r="I1936" s="9" t="str">
        <f t="shared" ref="I1936" si="10151">IF(AND($H1934="",$H1935=""),"",$H1934-$H1935)</f>
        <v/>
      </c>
      <c r="J1936" s="8" t="s">
        <v>5</v>
      </c>
      <c r="K1936" s="9" t="str">
        <f t="shared" ref="K1936" si="10152">IF(AND($J1934="",$J1935=""),"",$J1934-$J1935)</f>
        <v/>
      </c>
      <c r="L1936" s="10" t="s">
        <v>6</v>
      </c>
      <c r="M1936" s="7" t="str">
        <f t="shared" ref="M1936" si="10153">IF(AND($L1934="",$L1935=""),"",$L1934-$L1935)</f>
        <v/>
      </c>
      <c r="N1936" s="93"/>
      <c r="O1936" s="120"/>
      <c r="P1936" s="115"/>
      <c r="Q1936" s="104"/>
      <c r="R1936" s="104"/>
      <c r="S1936" s="111"/>
      <c r="U1936" s="16"/>
      <c r="V1936" s="16"/>
      <c r="W1936" s="16"/>
      <c r="X1936" s="16"/>
    </row>
    <row r="1937" spans="1:24" ht="14.25" thickBot="1" x14ac:dyDescent="0.2">
      <c r="A1937" s="107"/>
      <c r="B1937" s="66"/>
      <c r="C1937" s="31"/>
      <c r="D1937" s="20" t="s">
        <v>31</v>
      </c>
      <c r="E1937" s="94"/>
      <c r="F1937" s="24" t="s">
        <v>1</v>
      </c>
      <c r="G1937" s="26"/>
      <c r="H1937" s="86" t="str">
        <f t="shared" ref="H1937" si="10154">IF($G1937="","",IF($E1937=1,ROUNDDOWN($G1937*7.4/1000,0),ROUNDDOWN($G1937*6/1000,0)))</f>
        <v/>
      </c>
      <c r="I1937" s="87"/>
      <c r="J1937" s="86" t="str">
        <f t="shared" ref="J1937:J1938" si="10155">IF($G1937="","",ROUNDDOWN($G1937*2/1000,0))</f>
        <v/>
      </c>
      <c r="K1937" s="87"/>
      <c r="L1937" s="86" t="str">
        <f t="shared" ref="L1937:L1938" si="10156">IF($G1937="","",ROUNDDOWN($G1937*2/1000,0))</f>
        <v/>
      </c>
      <c r="M1937" s="88"/>
      <c r="N1937" s="91" t="str">
        <f t="shared" ref="N1937" si="10157">IF(AND($C1937="",$C1939=""),"",ABS($C1937-$C1939)+1)</f>
        <v/>
      </c>
      <c r="O1937" s="89" t="str">
        <f t="shared" ref="O1937" si="10158">REPLACE($O$7,1,2,"差２")</f>
        <v>差２</v>
      </c>
      <c r="P1937" s="118" t="str">
        <f t="shared" ref="P1937" si="10159">IF($I1939="","",$I1939*$N1937)</f>
        <v/>
      </c>
      <c r="Q1937" s="102" t="str">
        <f t="shared" ref="Q1937:R1937" si="10160">IF($G1939="","",$G1939*$N1937)</f>
        <v/>
      </c>
      <c r="R1937" s="102" t="str">
        <f t="shared" si="10160"/>
        <v/>
      </c>
      <c r="S1937" s="111"/>
      <c r="U1937" s="16"/>
      <c r="V1937" s="16"/>
      <c r="W1937" s="16"/>
      <c r="X1937" s="16"/>
    </row>
    <row r="1938" spans="1:24" ht="14.25" thickBot="1" x14ac:dyDescent="0.2">
      <c r="A1938" s="107"/>
      <c r="B1938" s="67"/>
      <c r="C1938" s="116" t="s">
        <v>11</v>
      </c>
      <c r="D1938" s="117"/>
      <c r="E1938" s="95"/>
      <c r="F1938" s="33" t="s">
        <v>2</v>
      </c>
      <c r="G1938" s="26"/>
      <c r="H1938" s="97" t="str">
        <f t="shared" ref="H1938" si="10161">IF($G1937="","",IF($E1937=1,ROUNDDOWN($G1938*7.4/1000,0),ROUNDDOWN($G1938*6/1000,0)))</f>
        <v/>
      </c>
      <c r="I1938" s="98"/>
      <c r="J1938" s="97" t="str">
        <f t="shared" si="10155"/>
        <v/>
      </c>
      <c r="K1938" s="98"/>
      <c r="L1938" s="97" t="str">
        <f t="shared" si="10156"/>
        <v/>
      </c>
      <c r="M1938" s="105"/>
      <c r="N1938" s="92"/>
      <c r="O1938" s="89"/>
      <c r="P1938" s="119"/>
      <c r="Q1938" s="103"/>
      <c r="R1938" s="103"/>
      <c r="S1938" s="111"/>
      <c r="U1938" s="16"/>
      <c r="V1938" s="16"/>
      <c r="W1938" s="16"/>
      <c r="X1938" s="16"/>
    </row>
    <row r="1939" spans="1:24" ht="14.25" thickBot="1" x14ac:dyDescent="0.2">
      <c r="A1939" s="107"/>
      <c r="B1939" s="67"/>
      <c r="C1939" s="37"/>
      <c r="D1939" s="38" t="s">
        <v>31</v>
      </c>
      <c r="E1939" s="96"/>
      <c r="F1939" s="39" t="str">
        <f t="shared" ref="F1939" si="10162">$O$12</f>
        <v>差２</v>
      </c>
      <c r="G1939" s="40" t="str">
        <f t="shared" ref="G1939" si="10163">IF(AND($G1937="",$G1938=""),"",$G1937-$G1938)</f>
        <v/>
      </c>
      <c r="H1939" s="41" t="s">
        <v>4</v>
      </c>
      <c r="I1939" s="42" t="str">
        <f t="shared" ref="I1939" si="10164">IF(AND($H1937="",$H1938=""),"",$H1937-$H1938)</f>
        <v/>
      </c>
      <c r="J1939" s="41" t="s">
        <v>5</v>
      </c>
      <c r="K1939" s="42" t="str">
        <f t="shared" ref="K1939" si="10165">IF(AND($J1937="",$J1938=""),"",$J1937-$J1938)</f>
        <v/>
      </c>
      <c r="L1939" s="43" t="s">
        <v>6</v>
      </c>
      <c r="M1939" s="40" t="str">
        <f t="shared" ref="M1939" si="10166">IF(AND($L1937="",$L1938=""),"",$L1937-$L1938)</f>
        <v/>
      </c>
      <c r="N1939" s="92"/>
      <c r="O1939" s="90"/>
      <c r="P1939" s="119"/>
      <c r="Q1939" s="103"/>
      <c r="R1939" s="103"/>
      <c r="S1939" s="112"/>
      <c r="U1939" s="16"/>
      <c r="V1939" s="16"/>
      <c r="W1939" s="16"/>
      <c r="X1939" s="16"/>
    </row>
    <row r="1940" spans="1:24" ht="15" thickTop="1" thickBot="1" x14ac:dyDescent="0.2">
      <c r="A1940" s="108"/>
      <c r="B1940" s="62" t="s">
        <v>18</v>
      </c>
      <c r="C1940" s="63"/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4"/>
      <c r="P1940" s="44" t="str">
        <f t="shared" ref="P1940" si="10167">IF(AND($P1934="",$P1937=""),"",SUM($P1934:$P1937))</f>
        <v/>
      </c>
      <c r="Q1940" s="45" t="str">
        <f t="shared" ref="Q1940" si="10168">IF(AND(Q1934="",Q1937=""),"",SUM(Q1934:Q1937))</f>
        <v/>
      </c>
      <c r="R1940" s="45" t="str">
        <f t="shared" ref="R1940" si="10169">IF(AND($R1934="",$R1937=""),"",SUM($R1934:$R1937))</f>
        <v/>
      </c>
      <c r="S1940" s="46" t="str">
        <f t="shared" ref="S1940" si="10170">IF(AND($P1940="",$Q1940="",$R1940=""),"",SUM($P1940:$R1940))</f>
        <v/>
      </c>
      <c r="T1940" s="52">
        <v>276</v>
      </c>
      <c r="U1940" s="53" t="str">
        <f t="shared" ref="U1940" si="10171">P1940</f>
        <v/>
      </c>
      <c r="V1940" s="53" t="str">
        <f t="shared" ref="V1940" si="10172">Q1940</f>
        <v/>
      </c>
      <c r="W1940" s="53" t="str">
        <f t="shared" ref="W1940" si="10173">R1940</f>
        <v/>
      </c>
      <c r="X1940" s="53" t="str">
        <f t="shared" ref="X1940" si="10174">S1940</f>
        <v/>
      </c>
    </row>
    <row r="1941" spans="1:24" ht="14.25" thickBot="1" x14ac:dyDescent="0.2">
      <c r="A1941" s="106" t="str" cm="1">
        <f t="array" aca="1" ref="A1941" ca="1">IF($B1941="","",IF(ISNUMBER(OFFSET(INDIRECT(ADDRESS(ROW(),COLUMN())),-7,0)),OFFSET(INDIRECT(ADDRESS(ROW(),COLUMN())),-7,0)+1,1))</f>
        <v/>
      </c>
      <c r="B1941" s="65"/>
      <c r="C1941" s="31"/>
      <c r="D1941" s="20" t="s">
        <v>31</v>
      </c>
      <c r="E1941" s="94" t="s">
        <v>30</v>
      </c>
      <c r="F1941" s="21" t="s">
        <v>1</v>
      </c>
      <c r="G1941" s="25"/>
      <c r="H1941" s="99" t="str">
        <f t="shared" ref="H1941" si="10175">IF($G1941="","",IF($E1941=1,ROUNDDOWN($G1941*7.4/1000,0),ROUNDDOWN($G1941*6/1000,0)))</f>
        <v/>
      </c>
      <c r="I1941" s="101"/>
      <c r="J1941" s="99" t="str">
        <f t="shared" ref="J1941" si="10176">IF($G1941="","",ROUNDDOWN($G1941*2/1000,0))</f>
        <v/>
      </c>
      <c r="K1941" s="101"/>
      <c r="L1941" s="99" t="str">
        <f t="shared" ref="L1941" si="10177">IF(G1941="","",ROUNDDOWN($G1941*2/1000,0))</f>
        <v/>
      </c>
      <c r="M1941" s="100"/>
      <c r="N1941" s="91" t="str">
        <f t="shared" ref="N1941" si="10178">IF(AND($C1941="",$C1943=""),"",ABS($C1941-$C1943)+1)</f>
        <v/>
      </c>
      <c r="O1941" s="120" t="str">
        <f t="shared" ref="O1941" si="10179">REPLACE($O$7,1,2,"差１")</f>
        <v>差１</v>
      </c>
      <c r="P1941" s="113" t="str">
        <f t="shared" ref="P1941" si="10180">IF($I1943="","",$I1943*$N1941)</f>
        <v/>
      </c>
      <c r="Q1941" s="102" t="str">
        <f t="shared" ref="Q1941" si="10181">IF($K1943="","",$K1943*$N1941)</f>
        <v/>
      </c>
      <c r="R1941" s="102" t="str">
        <f t="shared" ref="R1941" si="10182">IF($M1943="","",$M1943*$N1941)</f>
        <v/>
      </c>
      <c r="S1941" s="111"/>
      <c r="U1941" s="16"/>
      <c r="V1941" s="16"/>
      <c r="W1941" s="16"/>
      <c r="X1941" s="16"/>
    </row>
    <row r="1942" spans="1:24" ht="14.25" thickBot="1" x14ac:dyDescent="0.2">
      <c r="A1942" s="107"/>
      <c r="B1942" s="65"/>
      <c r="C1942" s="116" t="s">
        <v>11</v>
      </c>
      <c r="D1942" s="117"/>
      <c r="E1942" s="95"/>
      <c r="F1942" s="33" t="s">
        <v>2</v>
      </c>
      <c r="G1942" s="26"/>
      <c r="H1942" s="97" t="str">
        <f t="shared" ref="H1942" si="10183">IF($G1942="","",IF($E1941=1,ROUNDDOWN($G1942*7.4/1000,0),ROUNDDOWN($G1942*6/1000,0)))</f>
        <v/>
      </c>
      <c r="I1942" s="98"/>
      <c r="J1942" s="97" t="str">
        <f t="shared" ref="J1942" si="10184">IF(G1942="","",ROUNDDOWN(G1942*2/1000,0))</f>
        <v/>
      </c>
      <c r="K1942" s="98"/>
      <c r="L1942" s="97" t="str">
        <f t="shared" ref="L1942" si="10185">IF($G1942="","",ROUNDDOWN($G1942*2/1000,0))</f>
        <v/>
      </c>
      <c r="M1942" s="105"/>
      <c r="N1942" s="92"/>
      <c r="O1942" s="120"/>
      <c r="P1942" s="114"/>
      <c r="Q1942" s="103"/>
      <c r="R1942" s="103"/>
      <c r="S1942" s="111"/>
      <c r="U1942" s="16"/>
      <c r="V1942" s="16"/>
      <c r="W1942" s="16"/>
      <c r="X1942" s="16"/>
    </row>
    <row r="1943" spans="1:24" ht="14.25" thickBot="1" x14ac:dyDescent="0.2">
      <c r="A1943" s="107"/>
      <c r="B1943" s="65"/>
      <c r="C1943" s="34"/>
      <c r="D1943" s="22" t="s">
        <v>31</v>
      </c>
      <c r="E1943" s="96"/>
      <c r="F1943" s="23" t="str">
        <f t="shared" ref="F1943" si="10186">$O$9</f>
        <v>差１</v>
      </c>
      <c r="G1943" s="7" t="str">
        <f t="shared" ref="G1943" si="10187">IF(AND($G1941="",$G1942="",""),"",$G1941-$G1942)</f>
        <v/>
      </c>
      <c r="H1943" s="8" t="s">
        <v>4</v>
      </c>
      <c r="I1943" s="9" t="str">
        <f t="shared" ref="I1943" si="10188">IF(AND($H1941="",$H1942=""),"",$H1941-$H1942)</f>
        <v/>
      </c>
      <c r="J1943" s="8" t="s">
        <v>5</v>
      </c>
      <c r="K1943" s="9" t="str">
        <f t="shared" ref="K1943" si="10189">IF(AND($J1941="",$J1942=""),"",$J1941-$J1942)</f>
        <v/>
      </c>
      <c r="L1943" s="10" t="s">
        <v>6</v>
      </c>
      <c r="M1943" s="7" t="str">
        <f t="shared" ref="M1943" si="10190">IF(AND($L1941="",$L1942=""),"",$L1941-$L1942)</f>
        <v/>
      </c>
      <c r="N1943" s="93"/>
      <c r="O1943" s="120"/>
      <c r="P1943" s="115"/>
      <c r="Q1943" s="104"/>
      <c r="R1943" s="104"/>
      <c r="S1943" s="111"/>
      <c r="U1943" s="16"/>
      <c r="V1943" s="16"/>
      <c r="W1943" s="16"/>
      <c r="X1943" s="16"/>
    </row>
    <row r="1944" spans="1:24" ht="14.25" thickBot="1" x14ac:dyDescent="0.2">
      <c r="A1944" s="107"/>
      <c r="B1944" s="66"/>
      <c r="C1944" s="31"/>
      <c r="D1944" s="20" t="s">
        <v>31</v>
      </c>
      <c r="E1944" s="94"/>
      <c r="F1944" s="24" t="s">
        <v>1</v>
      </c>
      <c r="G1944" s="26"/>
      <c r="H1944" s="86" t="str">
        <f t="shared" ref="H1944" si="10191">IF($G1944="","",IF($E1944=1,ROUNDDOWN($G1944*7.4/1000,0),ROUNDDOWN($G1944*6/1000,0)))</f>
        <v/>
      </c>
      <c r="I1944" s="87"/>
      <c r="J1944" s="86" t="str">
        <f t="shared" ref="J1944:J1945" si="10192">IF($G1944="","",ROUNDDOWN($G1944*2/1000,0))</f>
        <v/>
      </c>
      <c r="K1944" s="87"/>
      <c r="L1944" s="86" t="str">
        <f t="shared" ref="L1944:L1945" si="10193">IF($G1944="","",ROUNDDOWN($G1944*2/1000,0))</f>
        <v/>
      </c>
      <c r="M1944" s="88"/>
      <c r="N1944" s="91" t="str">
        <f t="shared" ref="N1944" si="10194">IF(AND($C1944="",$C1946=""),"",ABS($C1944-$C1946)+1)</f>
        <v/>
      </c>
      <c r="O1944" s="89" t="str">
        <f t="shared" ref="O1944" si="10195">REPLACE($O$7,1,2,"差２")</f>
        <v>差２</v>
      </c>
      <c r="P1944" s="118" t="str">
        <f t="shared" ref="P1944" si="10196">IF($I1946="","",$I1946*$N1944)</f>
        <v/>
      </c>
      <c r="Q1944" s="102" t="str">
        <f t="shared" ref="Q1944:R1944" si="10197">IF($G1946="","",$G1946*$N1944)</f>
        <v/>
      </c>
      <c r="R1944" s="102" t="str">
        <f t="shared" si="10197"/>
        <v/>
      </c>
      <c r="S1944" s="111"/>
      <c r="U1944" s="16"/>
      <c r="V1944" s="16"/>
      <c r="W1944" s="16"/>
      <c r="X1944" s="16"/>
    </row>
    <row r="1945" spans="1:24" ht="14.25" thickBot="1" x14ac:dyDescent="0.2">
      <c r="A1945" s="107"/>
      <c r="B1945" s="67"/>
      <c r="C1945" s="116" t="s">
        <v>11</v>
      </c>
      <c r="D1945" s="117"/>
      <c r="E1945" s="95"/>
      <c r="F1945" s="33" t="s">
        <v>2</v>
      </c>
      <c r="G1945" s="26"/>
      <c r="H1945" s="97" t="str">
        <f t="shared" ref="H1945" si="10198">IF($G1944="","",IF($E1944=1,ROUNDDOWN($G1945*7.4/1000,0),ROUNDDOWN($G1945*6/1000,0)))</f>
        <v/>
      </c>
      <c r="I1945" s="98"/>
      <c r="J1945" s="97" t="str">
        <f t="shared" si="10192"/>
        <v/>
      </c>
      <c r="K1945" s="98"/>
      <c r="L1945" s="97" t="str">
        <f t="shared" si="10193"/>
        <v/>
      </c>
      <c r="M1945" s="105"/>
      <c r="N1945" s="92"/>
      <c r="O1945" s="89"/>
      <c r="P1945" s="119"/>
      <c r="Q1945" s="103"/>
      <c r="R1945" s="103"/>
      <c r="S1945" s="111"/>
      <c r="U1945" s="16"/>
      <c r="V1945" s="16"/>
      <c r="W1945" s="16"/>
      <c r="X1945" s="16"/>
    </row>
    <row r="1946" spans="1:24" ht="14.25" thickBot="1" x14ac:dyDescent="0.2">
      <c r="A1946" s="107"/>
      <c r="B1946" s="67"/>
      <c r="C1946" s="37"/>
      <c r="D1946" s="38" t="s">
        <v>31</v>
      </c>
      <c r="E1946" s="96"/>
      <c r="F1946" s="39" t="str">
        <f t="shared" ref="F1946" si="10199">$O$12</f>
        <v>差２</v>
      </c>
      <c r="G1946" s="40" t="str">
        <f t="shared" ref="G1946" si="10200">IF(AND($G1944="",$G1945=""),"",$G1944-$G1945)</f>
        <v/>
      </c>
      <c r="H1946" s="41" t="s">
        <v>4</v>
      </c>
      <c r="I1946" s="42" t="str">
        <f t="shared" ref="I1946" si="10201">IF(AND($H1944="",$H1945=""),"",$H1944-$H1945)</f>
        <v/>
      </c>
      <c r="J1946" s="41" t="s">
        <v>5</v>
      </c>
      <c r="K1946" s="42" t="str">
        <f t="shared" ref="K1946" si="10202">IF(AND($J1944="",$J1945=""),"",$J1944-$J1945)</f>
        <v/>
      </c>
      <c r="L1946" s="43" t="s">
        <v>6</v>
      </c>
      <c r="M1946" s="40" t="str">
        <f t="shared" ref="M1946" si="10203">IF(AND($L1944="",$L1945=""),"",$L1944-$L1945)</f>
        <v/>
      </c>
      <c r="N1946" s="92"/>
      <c r="O1946" s="90"/>
      <c r="P1946" s="119"/>
      <c r="Q1946" s="103"/>
      <c r="R1946" s="103"/>
      <c r="S1946" s="112"/>
      <c r="U1946" s="16"/>
      <c r="V1946" s="16"/>
      <c r="W1946" s="16"/>
      <c r="X1946" s="16"/>
    </row>
    <row r="1947" spans="1:24" ht="15" thickTop="1" thickBot="1" x14ac:dyDescent="0.2">
      <c r="A1947" s="108"/>
      <c r="B1947" s="62" t="s">
        <v>18</v>
      </c>
      <c r="C1947" s="63"/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4"/>
      <c r="P1947" s="44" t="str">
        <f t="shared" ref="P1947" si="10204">IF(AND($P1941="",$P1944=""),"",SUM($P1941:$P1944))</f>
        <v/>
      </c>
      <c r="Q1947" s="45" t="str">
        <f t="shared" ref="Q1947" si="10205">IF(AND(Q1941="",Q1944=""),"",SUM(Q1941:Q1944))</f>
        <v/>
      </c>
      <c r="R1947" s="45" t="str">
        <f t="shared" ref="R1947" si="10206">IF(AND($R1941="",$R1944=""),"",SUM($R1941:$R1944))</f>
        <v/>
      </c>
      <c r="S1947" s="46" t="str">
        <f t="shared" ref="S1947" si="10207">IF(AND($P1947="",$Q1947="",$R1947=""),"",SUM($P1947:$R1947))</f>
        <v/>
      </c>
      <c r="T1947" s="52">
        <v>277</v>
      </c>
      <c r="U1947" s="53" t="str">
        <f t="shared" ref="U1947" si="10208">P1947</f>
        <v/>
      </c>
      <c r="V1947" s="53" t="str">
        <f t="shared" ref="V1947" si="10209">Q1947</f>
        <v/>
      </c>
      <c r="W1947" s="53" t="str">
        <f t="shared" ref="W1947" si="10210">R1947</f>
        <v/>
      </c>
      <c r="X1947" s="53" t="str">
        <f t="shared" ref="X1947" si="10211">S1947</f>
        <v/>
      </c>
    </row>
    <row r="1948" spans="1:24" ht="14.25" thickBot="1" x14ac:dyDescent="0.2">
      <c r="A1948" s="106" t="str" cm="1">
        <f t="array" aca="1" ref="A1948" ca="1">IF($B1948="","",IF(ISNUMBER(OFFSET(INDIRECT(ADDRESS(ROW(),COLUMN())),-7,0)),OFFSET(INDIRECT(ADDRESS(ROW(),COLUMN())),-7,0)+1,1))</f>
        <v/>
      </c>
      <c r="B1948" s="65"/>
      <c r="C1948" s="31"/>
      <c r="D1948" s="20" t="s">
        <v>31</v>
      </c>
      <c r="E1948" s="94" t="s">
        <v>30</v>
      </c>
      <c r="F1948" s="21" t="s">
        <v>1</v>
      </c>
      <c r="G1948" s="25"/>
      <c r="H1948" s="99" t="str">
        <f t="shared" ref="H1948" si="10212">IF($G1948="","",IF($E1948=1,ROUNDDOWN($G1948*7.4/1000,0),ROUNDDOWN($G1948*6/1000,0)))</f>
        <v/>
      </c>
      <c r="I1948" s="101"/>
      <c r="J1948" s="99" t="str">
        <f t="shared" ref="J1948" si="10213">IF($G1948="","",ROUNDDOWN($G1948*2/1000,0))</f>
        <v/>
      </c>
      <c r="K1948" s="101"/>
      <c r="L1948" s="99" t="str">
        <f t="shared" ref="L1948" si="10214">IF(G1948="","",ROUNDDOWN($G1948*2/1000,0))</f>
        <v/>
      </c>
      <c r="M1948" s="100"/>
      <c r="N1948" s="91" t="str">
        <f t="shared" ref="N1948" si="10215">IF(AND($C1948="",$C1950=""),"",ABS($C1948-$C1950)+1)</f>
        <v/>
      </c>
      <c r="O1948" s="120" t="str">
        <f t="shared" ref="O1948" si="10216">REPLACE($O$7,1,2,"差１")</f>
        <v>差１</v>
      </c>
      <c r="P1948" s="113" t="str">
        <f t="shared" ref="P1948" si="10217">IF($I1950="","",$I1950*$N1948)</f>
        <v/>
      </c>
      <c r="Q1948" s="102" t="str">
        <f t="shared" ref="Q1948" si="10218">IF($K1950="","",$K1950*$N1948)</f>
        <v/>
      </c>
      <c r="R1948" s="102" t="str">
        <f t="shared" ref="R1948" si="10219">IF($M1950="","",$M1950*$N1948)</f>
        <v/>
      </c>
      <c r="S1948" s="111"/>
      <c r="U1948" s="16"/>
      <c r="V1948" s="16"/>
      <c r="W1948" s="16"/>
      <c r="X1948" s="16"/>
    </row>
    <row r="1949" spans="1:24" ht="14.25" thickBot="1" x14ac:dyDescent="0.2">
      <c r="A1949" s="107"/>
      <c r="B1949" s="65"/>
      <c r="C1949" s="116" t="s">
        <v>11</v>
      </c>
      <c r="D1949" s="117"/>
      <c r="E1949" s="95"/>
      <c r="F1949" s="33" t="s">
        <v>2</v>
      </c>
      <c r="G1949" s="26"/>
      <c r="H1949" s="97" t="str">
        <f t="shared" ref="H1949" si="10220">IF($G1949="","",IF($E1948=1,ROUNDDOWN($G1949*7.4/1000,0),ROUNDDOWN($G1949*6/1000,0)))</f>
        <v/>
      </c>
      <c r="I1949" s="98"/>
      <c r="J1949" s="97" t="str">
        <f t="shared" ref="J1949" si="10221">IF(G1949="","",ROUNDDOWN(G1949*2/1000,0))</f>
        <v/>
      </c>
      <c r="K1949" s="98"/>
      <c r="L1949" s="97" t="str">
        <f t="shared" ref="L1949" si="10222">IF($G1949="","",ROUNDDOWN($G1949*2/1000,0))</f>
        <v/>
      </c>
      <c r="M1949" s="105"/>
      <c r="N1949" s="92"/>
      <c r="O1949" s="120"/>
      <c r="P1949" s="114"/>
      <c r="Q1949" s="103"/>
      <c r="R1949" s="103"/>
      <c r="S1949" s="111"/>
      <c r="U1949" s="16"/>
      <c r="V1949" s="16"/>
      <c r="W1949" s="16"/>
      <c r="X1949" s="16"/>
    </row>
    <row r="1950" spans="1:24" ht="14.25" thickBot="1" x14ac:dyDescent="0.2">
      <c r="A1950" s="107"/>
      <c r="B1950" s="65"/>
      <c r="C1950" s="34"/>
      <c r="D1950" s="22" t="s">
        <v>31</v>
      </c>
      <c r="E1950" s="96"/>
      <c r="F1950" s="23" t="str">
        <f t="shared" ref="F1950" si="10223">$O$9</f>
        <v>差１</v>
      </c>
      <c r="G1950" s="7" t="str">
        <f t="shared" ref="G1950" si="10224">IF(AND($G1948="",$G1949="",""),"",$G1948-$G1949)</f>
        <v/>
      </c>
      <c r="H1950" s="8" t="s">
        <v>4</v>
      </c>
      <c r="I1950" s="9" t="str">
        <f t="shared" ref="I1950" si="10225">IF(AND($H1948="",$H1949=""),"",$H1948-$H1949)</f>
        <v/>
      </c>
      <c r="J1950" s="8" t="s">
        <v>5</v>
      </c>
      <c r="K1950" s="9" t="str">
        <f t="shared" ref="K1950" si="10226">IF(AND($J1948="",$J1949=""),"",$J1948-$J1949)</f>
        <v/>
      </c>
      <c r="L1950" s="10" t="s">
        <v>6</v>
      </c>
      <c r="M1950" s="7" t="str">
        <f t="shared" ref="M1950" si="10227">IF(AND($L1948="",$L1949=""),"",$L1948-$L1949)</f>
        <v/>
      </c>
      <c r="N1950" s="93"/>
      <c r="O1950" s="120"/>
      <c r="P1950" s="115"/>
      <c r="Q1950" s="104"/>
      <c r="R1950" s="104"/>
      <c r="S1950" s="111"/>
      <c r="U1950" s="16"/>
      <c r="V1950" s="16"/>
      <c r="W1950" s="16"/>
      <c r="X1950" s="16"/>
    </row>
    <row r="1951" spans="1:24" ht="14.25" thickBot="1" x14ac:dyDescent="0.2">
      <c r="A1951" s="107"/>
      <c r="B1951" s="66"/>
      <c r="C1951" s="31"/>
      <c r="D1951" s="20" t="s">
        <v>31</v>
      </c>
      <c r="E1951" s="94"/>
      <c r="F1951" s="24" t="s">
        <v>1</v>
      </c>
      <c r="G1951" s="26"/>
      <c r="H1951" s="86" t="str">
        <f t="shared" ref="H1951" si="10228">IF($G1951="","",IF($E1951=1,ROUNDDOWN($G1951*7.4/1000,0),ROUNDDOWN($G1951*6/1000,0)))</f>
        <v/>
      </c>
      <c r="I1951" s="87"/>
      <c r="J1951" s="86" t="str">
        <f t="shared" ref="J1951:J1952" si="10229">IF($G1951="","",ROUNDDOWN($G1951*2/1000,0))</f>
        <v/>
      </c>
      <c r="K1951" s="87"/>
      <c r="L1951" s="86" t="str">
        <f t="shared" ref="L1951:L1952" si="10230">IF($G1951="","",ROUNDDOWN($G1951*2/1000,0))</f>
        <v/>
      </c>
      <c r="M1951" s="88"/>
      <c r="N1951" s="91" t="str">
        <f t="shared" ref="N1951" si="10231">IF(AND($C1951="",$C1953=""),"",ABS($C1951-$C1953)+1)</f>
        <v/>
      </c>
      <c r="O1951" s="89" t="str">
        <f t="shared" ref="O1951" si="10232">REPLACE($O$7,1,2,"差２")</f>
        <v>差２</v>
      </c>
      <c r="P1951" s="118" t="str">
        <f t="shared" ref="P1951" si="10233">IF($I1953="","",$I1953*$N1951)</f>
        <v/>
      </c>
      <c r="Q1951" s="102" t="str">
        <f t="shared" ref="Q1951:R1951" si="10234">IF($G1953="","",$G1953*$N1951)</f>
        <v/>
      </c>
      <c r="R1951" s="102" t="str">
        <f t="shared" si="10234"/>
        <v/>
      </c>
      <c r="S1951" s="111"/>
      <c r="U1951" s="16"/>
      <c r="V1951" s="16"/>
      <c r="W1951" s="16"/>
      <c r="X1951" s="16"/>
    </row>
    <row r="1952" spans="1:24" ht="14.25" thickBot="1" x14ac:dyDescent="0.2">
      <c r="A1952" s="107"/>
      <c r="B1952" s="67"/>
      <c r="C1952" s="116" t="s">
        <v>11</v>
      </c>
      <c r="D1952" s="117"/>
      <c r="E1952" s="95"/>
      <c r="F1952" s="33" t="s">
        <v>2</v>
      </c>
      <c r="G1952" s="26"/>
      <c r="H1952" s="97" t="str">
        <f t="shared" ref="H1952" si="10235">IF($G1951="","",IF($E1951=1,ROUNDDOWN($G1952*7.4/1000,0),ROUNDDOWN($G1952*6/1000,0)))</f>
        <v/>
      </c>
      <c r="I1952" s="98"/>
      <c r="J1952" s="97" t="str">
        <f t="shared" si="10229"/>
        <v/>
      </c>
      <c r="K1952" s="98"/>
      <c r="L1952" s="97" t="str">
        <f t="shared" si="10230"/>
        <v/>
      </c>
      <c r="M1952" s="105"/>
      <c r="N1952" s="92"/>
      <c r="O1952" s="89"/>
      <c r="P1952" s="119"/>
      <c r="Q1952" s="103"/>
      <c r="R1952" s="103"/>
      <c r="S1952" s="111"/>
      <c r="U1952" s="16"/>
      <c r="V1952" s="16"/>
      <c r="W1952" s="16"/>
      <c r="X1952" s="16"/>
    </row>
    <row r="1953" spans="1:24" ht="14.25" thickBot="1" x14ac:dyDescent="0.2">
      <c r="A1953" s="107"/>
      <c r="B1953" s="67"/>
      <c r="C1953" s="37"/>
      <c r="D1953" s="38" t="s">
        <v>31</v>
      </c>
      <c r="E1953" s="96"/>
      <c r="F1953" s="39" t="str">
        <f t="shared" ref="F1953" si="10236">$O$12</f>
        <v>差２</v>
      </c>
      <c r="G1953" s="40" t="str">
        <f t="shared" ref="G1953" si="10237">IF(AND($G1951="",$G1952=""),"",$G1951-$G1952)</f>
        <v/>
      </c>
      <c r="H1953" s="41" t="s">
        <v>4</v>
      </c>
      <c r="I1953" s="42" t="str">
        <f t="shared" ref="I1953" si="10238">IF(AND($H1951="",$H1952=""),"",$H1951-$H1952)</f>
        <v/>
      </c>
      <c r="J1953" s="41" t="s">
        <v>5</v>
      </c>
      <c r="K1953" s="42" t="str">
        <f t="shared" ref="K1953" si="10239">IF(AND($J1951="",$J1952=""),"",$J1951-$J1952)</f>
        <v/>
      </c>
      <c r="L1953" s="43" t="s">
        <v>6</v>
      </c>
      <c r="M1953" s="40" t="str">
        <f t="shared" ref="M1953" si="10240">IF(AND($L1951="",$L1952=""),"",$L1951-$L1952)</f>
        <v/>
      </c>
      <c r="N1953" s="92"/>
      <c r="O1953" s="90"/>
      <c r="P1953" s="119"/>
      <c r="Q1953" s="103"/>
      <c r="R1953" s="103"/>
      <c r="S1953" s="112"/>
      <c r="U1953" s="16"/>
      <c r="V1953" s="16"/>
      <c r="W1953" s="16"/>
      <c r="X1953" s="16"/>
    </row>
    <row r="1954" spans="1:24" ht="15" thickTop="1" thickBot="1" x14ac:dyDescent="0.2">
      <c r="A1954" s="108"/>
      <c r="B1954" s="62" t="s">
        <v>18</v>
      </c>
      <c r="C1954" s="63"/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4"/>
      <c r="P1954" s="44" t="str">
        <f t="shared" ref="P1954" si="10241">IF(AND($P1948="",$P1951=""),"",SUM($P1948:$P1951))</f>
        <v/>
      </c>
      <c r="Q1954" s="45" t="str">
        <f t="shared" ref="Q1954" si="10242">IF(AND(Q1948="",Q1951=""),"",SUM(Q1948:Q1951))</f>
        <v/>
      </c>
      <c r="R1954" s="45" t="str">
        <f t="shared" ref="R1954" si="10243">IF(AND($R1948="",$R1951=""),"",SUM($R1948:$R1951))</f>
        <v/>
      </c>
      <c r="S1954" s="46" t="str">
        <f t="shared" ref="S1954" si="10244">IF(AND($P1954="",$Q1954="",$R1954=""),"",SUM($P1954:$R1954))</f>
        <v/>
      </c>
      <c r="T1954" s="52">
        <v>278</v>
      </c>
      <c r="U1954" s="53" t="str">
        <f t="shared" ref="U1954" si="10245">P1954</f>
        <v/>
      </c>
      <c r="V1954" s="53" t="str">
        <f t="shared" ref="V1954" si="10246">Q1954</f>
        <v/>
      </c>
      <c r="W1954" s="53" t="str">
        <f t="shared" ref="W1954" si="10247">R1954</f>
        <v/>
      </c>
      <c r="X1954" s="53" t="str">
        <f t="shared" ref="X1954" si="10248">S1954</f>
        <v/>
      </c>
    </row>
    <row r="1955" spans="1:24" ht="14.25" thickBot="1" x14ac:dyDescent="0.2">
      <c r="A1955" s="106" t="str" cm="1">
        <f t="array" aca="1" ref="A1955" ca="1">IF($B1955="","",IF(ISNUMBER(OFFSET(INDIRECT(ADDRESS(ROW(),COLUMN())),-7,0)),OFFSET(INDIRECT(ADDRESS(ROW(),COLUMN())),-7,0)+1,1))</f>
        <v/>
      </c>
      <c r="B1955" s="65"/>
      <c r="C1955" s="31"/>
      <c r="D1955" s="20" t="s">
        <v>31</v>
      </c>
      <c r="E1955" s="94" t="s">
        <v>30</v>
      </c>
      <c r="F1955" s="21" t="s">
        <v>1</v>
      </c>
      <c r="G1955" s="25"/>
      <c r="H1955" s="99" t="str">
        <f t="shared" ref="H1955" si="10249">IF($G1955="","",IF($E1955=1,ROUNDDOWN($G1955*7.4/1000,0),ROUNDDOWN($G1955*6/1000,0)))</f>
        <v/>
      </c>
      <c r="I1955" s="101"/>
      <c r="J1955" s="99" t="str">
        <f t="shared" ref="J1955" si="10250">IF($G1955="","",ROUNDDOWN($G1955*2/1000,0))</f>
        <v/>
      </c>
      <c r="K1955" s="101"/>
      <c r="L1955" s="99" t="str">
        <f t="shared" ref="L1955" si="10251">IF(G1955="","",ROUNDDOWN($G1955*2/1000,0))</f>
        <v/>
      </c>
      <c r="M1955" s="100"/>
      <c r="N1955" s="91" t="str">
        <f t="shared" ref="N1955" si="10252">IF(AND($C1955="",$C1957=""),"",ABS($C1955-$C1957)+1)</f>
        <v/>
      </c>
      <c r="O1955" s="120" t="str">
        <f t="shared" ref="O1955" si="10253">REPLACE($O$7,1,2,"差１")</f>
        <v>差１</v>
      </c>
      <c r="P1955" s="113" t="str">
        <f t="shared" ref="P1955" si="10254">IF($I1957="","",$I1957*$N1955)</f>
        <v/>
      </c>
      <c r="Q1955" s="102" t="str">
        <f t="shared" ref="Q1955" si="10255">IF($K1957="","",$K1957*$N1955)</f>
        <v/>
      </c>
      <c r="R1955" s="102" t="str">
        <f t="shared" ref="R1955" si="10256">IF($M1957="","",$M1957*$N1955)</f>
        <v/>
      </c>
      <c r="S1955" s="111"/>
      <c r="U1955" s="16"/>
      <c r="V1955" s="16"/>
      <c r="W1955" s="16"/>
      <c r="X1955" s="16"/>
    </row>
    <row r="1956" spans="1:24" ht="14.25" thickBot="1" x14ac:dyDescent="0.2">
      <c r="A1956" s="107"/>
      <c r="B1956" s="65"/>
      <c r="C1956" s="116" t="s">
        <v>11</v>
      </c>
      <c r="D1956" s="117"/>
      <c r="E1956" s="95"/>
      <c r="F1956" s="33" t="s">
        <v>2</v>
      </c>
      <c r="G1956" s="26"/>
      <c r="H1956" s="97" t="str">
        <f t="shared" ref="H1956" si="10257">IF($G1956="","",IF($E1955=1,ROUNDDOWN($G1956*7.4/1000,0),ROUNDDOWN($G1956*6/1000,0)))</f>
        <v/>
      </c>
      <c r="I1956" s="98"/>
      <c r="J1956" s="97" t="str">
        <f t="shared" ref="J1956" si="10258">IF(G1956="","",ROUNDDOWN(G1956*2/1000,0))</f>
        <v/>
      </c>
      <c r="K1956" s="98"/>
      <c r="L1956" s="97" t="str">
        <f t="shared" ref="L1956" si="10259">IF($G1956="","",ROUNDDOWN($G1956*2/1000,0))</f>
        <v/>
      </c>
      <c r="M1956" s="105"/>
      <c r="N1956" s="92"/>
      <c r="O1956" s="120"/>
      <c r="P1956" s="114"/>
      <c r="Q1956" s="103"/>
      <c r="R1956" s="103"/>
      <c r="S1956" s="111"/>
      <c r="U1956" s="16"/>
      <c r="V1956" s="16"/>
      <c r="W1956" s="16"/>
      <c r="X1956" s="16"/>
    </row>
    <row r="1957" spans="1:24" ht="14.25" thickBot="1" x14ac:dyDescent="0.2">
      <c r="A1957" s="107"/>
      <c r="B1957" s="65"/>
      <c r="C1957" s="34"/>
      <c r="D1957" s="22" t="s">
        <v>31</v>
      </c>
      <c r="E1957" s="96"/>
      <c r="F1957" s="23" t="str">
        <f t="shared" ref="F1957" si="10260">$O$9</f>
        <v>差１</v>
      </c>
      <c r="G1957" s="7" t="str">
        <f t="shared" ref="G1957" si="10261">IF(AND($G1955="",$G1956="",""),"",$G1955-$G1956)</f>
        <v/>
      </c>
      <c r="H1957" s="8" t="s">
        <v>4</v>
      </c>
      <c r="I1957" s="9" t="str">
        <f t="shared" ref="I1957" si="10262">IF(AND($H1955="",$H1956=""),"",$H1955-$H1956)</f>
        <v/>
      </c>
      <c r="J1957" s="8" t="s">
        <v>5</v>
      </c>
      <c r="K1957" s="9" t="str">
        <f t="shared" ref="K1957" si="10263">IF(AND($J1955="",$J1956=""),"",$J1955-$J1956)</f>
        <v/>
      </c>
      <c r="L1957" s="10" t="s">
        <v>6</v>
      </c>
      <c r="M1957" s="7" t="str">
        <f t="shared" ref="M1957" si="10264">IF(AND($L1955="",$L1956=""),"",$L1955-$L1956)</f>
        <v/>
      </c>
      <c r="N1957" s="93"/>
      <c r="O1957" s="120"/>
      <c r="P1957" s="115"/>
      <c r="Q1957" s="104"/>
      <c r="R1957" s="104"/>
      <c r="S1957" s="111"/>
      <c r="U1957" s="16"/>
      <c r="V1957" s="16"/>
      <c r="W1957" s="16"/>
      <c r="X1957" s="16"/>
    </row>
    <row r="1958" spans="1:24" ht="14.25" thickBot="1" x14ac:dyDescent="0.2">
      <c r="A1958" s="107"/>
      <c r="B1958" s="66"/>
      <c r="C1958" s="31"/>
      <c r="D1958" s="20" t="s">
        <v>31</v>
      </c>
      <c r="E1958" s="94"/>
      <c r="F1958" s="24" t="s">
        <v>1</v>
      </c>
      <c r="G1958" s="26"/>
      <c r="H1958" s="86" t="str">
        <f t="shared" ref="H1958" si="10265">IF($G1958="","",IF($E1958=1,ROUNDDOWN($G1958*7.4/1000,0),ROUNDDOWN($G1958*6/1000,0)))</f>
        <v/>
      </c>
      <c r="I1958" s="87"/>
      <c r="J1958" s="86" t="str">
        <f t="shared" ref="J1958:J1959" si="10266">IF($G1958="","",ROUNDDOWN($G1958*2/1000,0))</f>
        <v/>
      </c>
      <c r="K1958" s="87"/>
      <c r="L1958" s="86" t="str">
        <f t="shared" ref="L1958:L1959" si="10267">IF($G1958="","",ROUNDDOWN($G1958*2/1000,0))</f>
        <v/>
      </c>
      <c r="M1958" s="88"/>
      <c r="N1958" s="91" t="str">
        <f t="shared" ref="N1958" si="10268">IF(AND($C1958="",$C1960=""),"",ABS($C1958-$C1960)+1)</f>
        <v/>
      </c>
      <c r="O1958" s="89" t="str">
        <f t="shared" ref="O1958" si="10269">REPLACE($O$7,1,2,"差２")</f>
        <v>差２</v>
      </c>
      <c r="P1958" s="118" t="str">
        <f t="shared" ref="P1958" si="10270">IF($I1960="","",$I1960*$N1958)</f>
        <v/>
      </c>
      <c r="Q1958" s="102" t="str">
        <f t="shared" ref="Q1958:R1958" si="10271">IF($G1960="","",$G1960*$N1958)</f>
        <v/>
      </c>
      <c r="R1958" s="102" t="str">
        <f t="shared" si="10271"/>
        <v/>
      </c>
      <c r="S1958" s="111"/>
      <c r="U1958" s="16"/>
      <c r="V1958" s="16"/>
      <c r="W1958" s="16"/>
      <c r="X1958" s="16"/>
    </row>
    <row r="1959" spans="1:24" ht="14.25" thickBot="1" x14ac:dyDescent="0.2">
      <c r="A1959" s="107"/>
      <c r="B1959" s="67"/>
      <c r="C1959" s="116" t="s">
        <v>11</v>
      </c>
      <c r="D1959" s="117"/>
      <c r="E1959" s="95"/>
      <c r="F1959" s="33" t="s">
        <v>2</v>
      </c>
      <c r="G1959" s="26"/>
      <c r="H1959" s="97" t="str">
        <f t="shared" ref="H1959" si="10272">IF($G1958="","",IF($E1958=1,ROUNDDOWN($G1959*7.4/1000,0),ROUNDDOWN($G1959*6/1000,0)))</f>
        <v/>
      </c>
      <c r="I1959" s="98"/>
      <c r="J1959" s="97" t="str">
        <f t="shared" si="10266"/>
        <v/>
      </c>
      <c r="K1959" s="98"/>
      <c r="L1959" s="97" t="str">
        <f t="shared" si="10267"/>
        <v/>
      </c>
      <c r="M1959" s="105"/>
      <c r="N1959" s="92"/>
      <c r="O1959" s="89"/>
      <c r="P1959" s="119"/>
      <c r="Q1959" s="103"/>
      <c r="R1959" s="103"/>
      <c r="S1959" s="111"/>
      <c r="U1959" s="16"/>
      <c r="V1959" s="16"/>
      <c r="W1959" s="16"/>
      <c r="X1959" s="16"/>
    </row>
    <row r="1960" spans="1:24" ht="14.25" thickBot="1" x14ac:dyDescent="0.2">
      <c r="A1960" s="107"/>
      <c r="B1960" s="67"/>
      <c r="C1960" s="37"/>
      <c r="D1960" s="38" t="s">
        <v>31</v>
      </c>
      <c r="E1960" s="96"/>
      <c r="F1960" s="39" t="str">
        <f t="shared" ref="F1960" si="10273">$O$12</f>
        <v>差２</v>
      </c>
      <c r="G1960" s="40" t="str">
        <f t="shared" ref="G1960" si="10274">IF(AND($G1958="",$G1959=""),"",$G1958-$G1959)</f>
        <v/>
      </c>
      <c r="H1960" s="41" t="s">
        <v>4</v>
      </c>
      <c r="I1960" s="42" t="str">
        <f t="shared" ref="I1960" si="10275">IF(AND($H1958="",$H1959=""),"",$H1958-$H1959)</f>
        <v/>
      </c>
      <c r="J1960" s="41" t="s">
        <v>5</v>
      </c>
      <c r="K1960" s="42" t="str">
        <f t="shared" ref="K1960" si="10276">IF(AND($J1958="",$J1959=""),"",$J1958-$J1959)</f>
        <v/>
      </c>
      <c r="L1960" s="43" t="s">
        <v>6</v>
      </c>
      <c r="M1960" s="40" t="str">
        <f t="shared" ref="M1960" si="10277">IF(AND($L1958="",$L1959=""),"",$L1958-$L1959)</f>
        <v/>
      </c>
      <c r="N1960" s="92"/>
      <c r="O1960" s="90"/>
      <c r="P1960" s="119"/>
      <c r="Q1960" s="103"/>
      <c r="R1960" s="103"/>
      <c r="S1960" s="112"/>
      <c r="U1960" s="16"/>
      <c r="V1960" s="16"/>
      <c r="W1960" s="16"/>
      <c r="X1960" s="16"/>
    </row>
    <row r="1961" spans="1:24" ht="15" thickTop="1" thickBot="1" x14ac:dyDescent="0.2">
      <c r="A1961" s="108"/>
      <c r="B1961" s="62" t="s">
        <v>18</v>
      </c>
      <c r="C1961" s="63"/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4"/>
      <c r="P1961" s="44" t="str">
        <f t="shared" ref="P1961" si="10278">IF(AND($P1955="",$P1958=""),"",SUM($P1955:$P1958))</f>
        <v/>
      </c>
      <c r="Q1961" s="45" t="str">
        <f t="shared" ref="Q1961" si="10279">IF(AND(Q1955="",Q1958=""),"",SUM(Q1955:Q1958))</f>
        <v/>
      </c>
      <c r="R1961" s="45" t="str">
        <f t="shared" ref="R1961" si="10280">IF(AND($R1955="",$R1958=""),"",SUM($R1955:$R1958))</f>
        <v/>
      </c>
      <c r="S1961" s="46" t="str">
        <f t="shared" ref="S1961" si="10281">IF(AND($P1961="",$Q1961="",$R1961=""),"",SUM($P1961:$R1961))</f>
        <v/>
      </c>
      <c r="T1961" s="52">
        <v>279</v>
      </c>
      <c r="U1961" s="53" t="str">
        <f t="shared" ref="U1961" si="10282">P1961</f>
        <v/>
      </c>
      <c r="V1961" s="53" t="str">
        <f t="shared" ref="V1961" si="10283">Q1961</f>
        <v/>
      </c>
      <c r="W1961" s="53" t="str">
        <f t="shared" ref="W1961" si="10284">R1961</f>
        <v/>
      </c>
      <c r="X1961" s="53" t="str">
        <f t="shared" ref="X1961" si="10285">S1961</f>
        <v/>
      </c>
    </row>
    <row r="1962" spans="1:24" ht="14.25" thickBot="1" x14ac:dyDescent="0.2">
      <c r="A1962" s="106" t="str" cm="1">
        <f t="array" aca="1" ref="A1962" ca="1">IF($B1962="","",IF(ISNUMBER(OFFSET(INDIRECT(ADDRESS(ROW(),COLUMN())),-7,0)),OFFSET(INDIRECT(ADDRESS(ROW(),COLUMN())),-7,0)+1,1))</f>
        <v/>
      </c>
      <c r="B1962" s="65"/>
      <c r="C1962" s="31"/>
      <c r="D1962" s="20" t="s">
        <v>31</v>
      </c>
      <c r="E1962" s="94" t="s">
        <v>30</v>
      </c>
      <c r="F1962" s="21" t="s">
        <v>1</v>
      </c>
      <c r="G1962" s="25"/>
      <c r="H1962" s="99" t="str">
        <f t="shared" ref="H1962" si="10286">IF($G1962="","",IF($E1962=1,ROUNDDOWN($G1962*7.4/1000,0),ROUNDDOWN($G1962*6/1000,0)))</f>
        <v/>
      </c>
      <c r="I1962" s="101"/>
      <c r="J1962" s="99" t="str">
        <f t="shared" ref="J1962" si="10287">IF($G1962="","",ROUNDDOWN($G1962*2/1000,0))</f>
        <v/>
      </c>
      <c r="K1962" s="101"/>
      <c r="L1962" s="99" t="str">
        <f t="shared" ref="L1962" si="10288">IF(G1962="","",ROUNDDOWN($G1962*2/1000,0))</f>
        <v/>
      </c>
      <c r="M1962" s="100"/>
      <c r="N1962" s="91" t="str">
        <f t="shared" ref="N1962" si="10289">IF(AND($C1962="",$C1964=""),"",ABS($C1962-$C1964)+1)</f>
        <v/>
      </c>
      <c r="O1962" s="120" t="str">
        <f t="shared" ref="O1962" si="10290">REPLACE($O$7,1,2,"差１")</f>
        <v>差１</v>
      </c>
      <c r="P1962" s="113" t="str">
        <f t="shared" ref="P1962" si="10291">IF($I1964="","",$I1964*$N1962)</f>
        <v/>
      </c>
      <c r="Q1962" s="102" t="str">
        <f t="shared" ref="Q1962" si="10292">IF($K1964="","",$K1964*$N1962)</f>
        <v/>
      </c>
      <c r="R1962" s="102" t="str">
        <f t="shared" ref="R1962" si="10293">IF($M1964="","",$M1964*$N1962)</f>
        <v/>
      </c>
      <c r="S1962" s="111"/>
      <c r="U1962" s="16"/>
      <c r="V1962" s="16"/>
      <c r="W1962" s="16"/>
      <c r="X1962" s="16"/>
    </row>
    <row r="1963" spans="1:24" ht="14.25" thickBot="1" x14ac:dyDescent="0.2">
      <c r="A1963" s="107"/>
      <c r="B1963" s="65"/>
      <c r="C1963" s="116" t="s">
        <v>11</v>
      </c>
      <c r="D1963" s="117"/>
      <c r="E1963" s="95"/>
      <c r="F1963" s="33" t="s">
        <v>2</v>
      </c>
      <c r="G1963" s="26"/>
      <c r="H1963" s="97" t="str">
        <f t="shared" ref="H1963" si="10294">IF($G1963="","",IF($E1962=1,ROUNDDOWN($G1963*7.4/1000,0),ROUNDDOWN($G1963*6/1000,0)))</f>
        <v/>
      </c>
      <c r="I1963" s="98"/>
      <c r="J1963" s="97" t="str">
        <f t="shared" ref="J1963" si="10295">IF(G1963="","",ROUNDDOWN(G1963*2/1000,0))</f>
        <v/>
      </c>
      <c r="K1963" s="98"/>
      <c r="L1963" s="97" t="str">
        <f t="shared" ref="L1963" si="10296">IF($G1963="","",ROUNDDOWN($G1963*2/1000,0))</f>
        <v/>
      </c>
      <c r="M1963" s="105"/>
      <c r="N1963" s="92"/>
      <c r="O1963" s="120"/>
      <c r="P1963" s="114"/>
      <c r="Q1963" s="103"/>
      <c r="R1963" s="103"/>
      <c r="S1963" s="111"/>
      <c r="U1963" s="16"/>
      <c r="V1963" s="16"/>
      <c r="W1963" s="16"/>
      <c r="X1963" s="16"/>
    </row>
    <row r="1964" spans="1:24" ht="14.25" thickBot="1" x14ac:dyDescent="0.2">
      <c r="A1964" s="107"/>
      <c r="B1964" s="65"/>
      <c r="C1964" s="34"/>
      <c r="D1964" s="22" t="s">
        <v>31</v>
      </c>
      <c r="E1964" s="96"/>
      <c r="F1964" s="23" t="str">
        <f t="shared" ref="F1964" si="10297">$O$9</f>
        <v>差１</v>
      </c>
      <c r="G1964" s="7" t="str">
        <f t="shared" ref="G1964" si="10298">IF(AND($G1962="",$G1963="",""),"",$G1962-$G1963)</f>
        <v/>
      </c>
      <c r="H1964" s="8" t="s">
        <v>4</v>
      </c>
      <c r="I1964" s="9" t="str">
        <f t="shared" ref="I1964" si="10299">IF(AND($H1962="",$H1963=""),"",$H1962-$H1963)</f>
        <v/>
      </c>
      <c r="J1964" s="8" t="s">
        <v>5</v>
      </c>
      <c r="K1964" s="9" t="str">
        <f t="shared" ref="K1964" si="10300">IF(AND($J1962="",$J1963=""),"",$J1962-$J1963)</f>
        <v/>
      </c>
      <c r="L1964" s="10" t="s">
        <v>6</v>
      </c>
      <c r="M1964" s="7" t="str">
        <f t="shared" ref="M1964" si="10301">IF(AND($L1962="",$L1963=""),"",$L1962-$L1963)</f>
        <v/>
      </c>
      <c r="N1964" s="93"/>
      <c r="O1964" s="120"/>
      <c r="P1964" s="115"/>
      <c r="Q1964" s="104"/>
      <c r="R1964" s="104"/>
      <c r="S1964" s="111"/>
      <c r="U1964" s="16"/>
      <c r="V1964" s="16"/>
      <c r="W1964" s="16"/>
      <c r="X1964" s="16"/>
    </row>
    <row r="1965" spans="1:24" ht="14.25" thickBot="1" x14ac:dyDescent="0.2">
      <c r="A1965" s="107"/>
      <c r="B1965" s="66"/>
      <c r="C1965" s="31"/>
      <c r="D1965" s="20" t="s">
        <v>31</v>
      </c>
      <c r="E1965" s="94"/>
      <c r="F1965" s="24" t="s">
        <v>1</v>
      </c>
      <c r="G1965" s="26"/>
      <c r="H1965" s="86" t="str">
        <f t="shared" ref="H1965" si="10302">IF($G1965="","",IF($E1965=1,ROUNDDOWN($G1965*7.4/1000,0),ROUNDDOWN($G1965*6/1000,0)))</f>
        <v/>
      </c>
      <c r="I1965" s="87"/>
      <c r="J1965" s="86" t="str">
        <f t="shared" ref="J1965:J1966" si="10303">IF($G1965="","",ROUNDDOWN($G1965*2/1000,0))</f>
        <v/>
      </c>
      <c r="K1965" s="87"/>
      <c r="L1965" s="86" t="str">
        <f t="shared" ref="L1965:L1966" si="10304">IF($G1965="","",ROUNDDOWN($G1965*2/1000,0))</f>
        <v/>
      </c>
      <c r="M1965" s="88"/>
      <c r="N1965" s="91" t="str">
        <f t="shared" ref="N1965" si="10305">IF(AND($C1965="",$C1967=""),"",ABS($C1965-$C1967)+1)</f>
        <v/>
      </c>
      <c r="O1965" s="89" t="str">
        <f t="shared" ref="O1965" si="10306">REPLACE($O$7,1,2,"差２")</f>
        <v>差２</v>
      </c>
      <c r="P1965" s="118" t="str">
        <f t="shared" ref="P1965" si="10307">IF($I1967="","",$I1967*$N1965)</f>
        <v/>
      </c>
      <c r="Q1965" s="102" t="str">
        <f t="shared" ref="Q1965:R1965" si="10308">IF($G1967="","",$G1967*$N1965)</f>
        <v/>
      </c>
      <c r="R1965" s="102" t="str">
        <f t="shared" si="10308"/>
        <v/>
      </c>
      <c r="S1965" s="111"/>
      <c r="U1965" s="16"/>
      <c r="V1965" s="16"/>
      <c r="W1965" s="16"/>
      <c r="X1965" s="16"/>
    </row>
    <row r="1966" spans="1:24" ht="14.25" thickBot="1" x14ac:dyDescent="0.2">
      <c r="A1966" s="107"/>
      <c r="B1966" s="67"/>
      <c r="C1966" s="116" t="s">
        <v>11</v>
      </c>
      <c r="D1966" s="117"/>
      <c r="E1966" s="95"/>
      <c r="F1966" s="33" t="s">
        <v>2</v>
      </c>
      <c r="G1966" s="26"/>
      <c r="H1966" s="97" t="str">
        <f t="shared" ref="H1966" si="10309">IF($G1965="","",IF($E1965=1,ROUNDDOWN($G1966*7.4/1000,0),ROUNDDOWN($G1966*6/1000,0)))</f>
        <v/>
      </c>
      <c r="I1966" s="98"/>
      <c r="J1966" s="97" t="str">
        <f t="shared" si="10303"/>
        <v/>
      </c>
      <c r="K1966" s="98"/>
      <c r="L1966" s="97" t="str">
        <f t="shared" si="10304"/>
        <v/>
      </c>
      <c r="M1966" s="105"/>
      <c r="N1966" s="92"/>
      <c r="O1966" s="89"/>
      <c r="P1966" s="119"/>
      <c r="Q1966" s="103"/>
      <c r="R1966" s="103"/>
      <c r="S1966" s="111"/>
      <c r="U1966" s="16"/>
      <c r="V1966" s="16"/>
      <c r="W1966" s="16"/>
      <c r="X1966" s="16"/>
    </row>
    <row r="1967" spans="1:24" ht="14.25" thickBot="1" x14ac:dyDescent="0.2">
      <c r="A1967" s="107"/>
      <c r="B1967" s="67"/>
      <c r="C1967" s="37"/>
      <c r="D1967" s="38" t="s">
        <v>31</v>
      </c>
      <c r="E1967" s="96"/>
      <c r="F1967" s="39" t="str">
        <f t="shared" ref="F1967" si="10310">$O$12</f>
        <v>差２</v>
      </c>
      <c r="G1967" s="40" t="str">
        <f t="shared" ref="G1967" si="10311">IF(AND($G1965="",$G1966=""),"",$G1965-$G1966)</f>
        <v/>
      </c>
      <c r="H1967" s="41" t="s">
        <v>4</v>
      </c>
      <c r="I1967" s="42" t="str">
        <f t="shared" ref="I1967" si="10312">IF(AND($H1965="",$H1966=""),"",$H1965-$H1966)</f>
        <v/>
      </c>
      <c r="J1967" s="41" t="s">
        <v>5</v>
      </c>
      <c r="K1967" s="42" t="str">
        <f t="shared" ref="K1967" si="10313">IF(AND($J1965="",$J1966=""),"",$J1965-$J1966)</f>
        <v/>
      </c>
      <c r="L1967" s="43" t="s">
        <v>6</v>
      </c>
      <c r="M1967" s="40" t="str">
        <f t="shared" ref="M1967" si="10314">IF(AND($L1965="",$L1966=""),"",$L1965-$L1966)</f>
        <v/>
      </c>
      <c r="N1967" s="92"/>
      <c r="O1967" s="90"/>
      <c r="P1967" s="119"/>
      <c r="Q1967" s="103"/>
      <c r="R1967" s="103"/>
      <c r="S1967" s="112"/>
      <c r="U1967" s="16"/>
      <c r="V1967" s="16"/>
      <c r="W1967" s="16"/>
      <c r="X1967" s="16"/>
    </row>
    <row r="1968" spans="1:24" ht="15" thickTop="1" thickBot="1" x14ac:dyDescent="0.2">
      <c r="A1968" s="108"/>
      <c r="B1968" s="62" t="s">
        <v>18</v>
      </c>
      <c r="C1968" s="63"/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4"/>
      <c r="P1968" s="44" t="str">
        <f t="shared" ref="P1968" si="10315">IF(AND($P1962="",$P1965=""),"",SUM($P1962:$P1965))</f>
        <v/>
      </c>
      <c r="Q1968" s="45" t="str">
        <f t="shared" ref="Q1968" si="10316">IF(AND(Q1962="",Q1965=""),"",SUM(Q1962:Q1965))</f>
        <v/>
      </c>
      <c r="R1968" s="45" t="str">
        <f t="shared" ref="R1968" si="10317">IF(AND($R1962="",$R1965=""),"",SUM($R1962:$R1965))</f>
        <v/>
      </c>
      <c r="S1968" s="46" t="str">
        <f t="shared" ref="S1968" si="10318">IF(AND($P1968="",$Q1968="",$R1968=""),"",SUM($P1968:$R1968))</f>
        <v/>
      </c>
      <c r="T1968" s="52">
        <v>280</v>
      </c>
      <c r="U1968" s="53" t="str">
        <f t="shared" ref="U1968" si="10319">P1968</f>
        <v/>
      </c>
      <c r="V1968" s="53" t="str">
        <f t="shared" ref="V1968" si="10320">Q1968</f>
        <v/>
      </c>
      <c r="W1968" s="53" t="str">
        <f t="shared" ref="W1968" si="10321">R1968</f>
        <v/>
      </c>
      <c r="X1968" s="53" t="str">
        <f t="shared" ref="X1968" si="10322">S1968</f>
        <v/>
      </c>
    </row>
    <row r="1969" spans="1:24" ht="14.25" thickBot="1" x14ac:dyDescent="0.2">
      <c r="A1969" s="106" t="str" cm="1">
        <f t="array" aca="1" ref="A1969" ca="1">IF($B1969="","",IF(ISNUMBER(OFFSET(INDIRECT(ADDRESS(ROW(),COLUMN())),-7,0)),OFFSET(INDIRECT(ADDRESS(ROW(),COLUMN())),-7,0)+1,1))</f>
        <v/>
      </c>
      <c r="B1969" s="65"/>
      <c r="C1969" s="31"/>
      <c r="D1969" s="20" t="s">
        <v>31</v>
      </c>
      <c r="E1969" s="94" t="s">
        <v>30</v>
      </c>
      <c r="F1969" s="21" t="s">
        <v>1</v>
      </c>
      <c r="G1969" s="25"/>
      <c r="H1969" s="99" t="str">
        <f t="shared" ref="H1969" si="10323">IF($G1969="","",IF($E1969=1,ROUNDDOWN($G1969*7.4/1000,0),ROUNDDOWN($G1969*6/1000,0)))</f>
        <v/>
      </c>
      <c r="I1969" s="101"/>
      <c r="J1969" s="99" t="str">
        <f t="shared" ref="J1969" si="10324">IF($G1969="","",ROUNDDOWN($G1969*2/1000,0))</f>
        <v/>
      </c>
      <c r="K1969" s="101"/>
      <c r="L1969" s="99" t="str">
        <f t="shared" ref="L1969" si="10325">IF(G1969="","",ROUNDDOWN($G1969*2/1000,0))</f>
        <v/>
      </c>
      <c r="M1969" s="100"/>
      <c r="N1969" s="91" t="str">
        <f t="shared" ref="N1969" si="10326">IF(AND($C1969="",$C1971=""),"",ABS($C1969-$C1971)+1)</f>
        <v/>
      </c>
      <c r="O1969" s="120" t="str">
        <f t="shared" ref="O1969" si="10327">REPLACE($O$7,1,2,"差１")</f>
        <v>差１</v>
      </c>
      <c r="P1969" s="113" t="str">
        <f t="shared" ref="P1969" si="10328">IF($I1971="","",$I1971*$N1969)</f>
        <v/>
      </c>
      <c r="Q1969" s="102" t="str">
        <f t="shared" ref="Q1969" si="10329">IF($K1971="","",$K1971*$N1969)</f>
        <v/>
      </c>
      <c r="R1969" s="102" t="str">
        <f t="shared" ref="R1969" si="10330">IF($M1971="","",$M1971*$N1969)</f>
        <v/>
      </c>
      <c r="S1969" s="111"/>
      <c r="U1969" s="16"/>
      <c r="V1969" s="16"/>
      <c r="W1969" s="16"/>
      <c r="X1969" s="16"/>
    </row>
    <row r="1970" spans="1:24" ht="14.25" thickBot="1" x14ac:dyDescent="0.2">
      <c r="A1970" s="107"/>
      <c r="B1970" s="65"/>
      <c r="C1970" s="116" t="s">
        <v>11</v>
      </c>
      <c r="D1970" s="117"/>
      <c r="E1970" s="95"/>
      <c r="F1970" s="33" t="s">
        <v>2</v>
      </c>
      <c r="G1970" s="26"/>
      <c r="H1970" s="97" t="str">
        <f t="shared" ref="H1970" si="10331">IF($G1970="","",IF($E1969=1,ROUNDDOWN($G1970*7.4/1000,0),ROUNDDOWN($G1970*6/1000,0)))</f>
        <v/>
      </c>
      <c r="I1970" s="98"/>
      <c r="J1970" s="97" t="str">
        <f t="shared" ref="J1970" si="10332">IF(G1970="","",ROUNDDOWN(G1970*2/1000,0))</f>
        <v/>
      </c>
      <c r="K1970" s="98"/>
      <c r="L1970" s="97" t="str">
        <f t="shared" ref="L1970" si="10333">IF($G1970="","",ROUNDDOWN($G1970*2/1000,0))</f>
        <v/>
      </c>
      <c r="M1970" s="105"/>
      <c r="N1970" s="92"/>
      <c r="O1970" s="120"/>
      <c r="P1970" s="114"/>
      <c r="Q1970" s="103"/>
      <c r="R1970" s="103"/>
      <c r="S1970" s="111"/>
      <c r="U1970" s="16"/>
      <c r="V1970" s="16"/>
      <c r="W1970" s="16"/>
      <c r="X1970" s="16"/>
    </row>
    <row r="1971" spans="1:24" ht="14.25" thickBot="1" x14ac:dyDescent="0.2">
      <c r="A1971" s="107"/>
      <c r="B1971" s="65"/>
      <c r="C1971" s="34"/>
      <c r="D1971" s="22" t="s">
        <v>31</v>
      </c>
      <c r="E1971" s="96"/>
      <c r="F1971" s="23" t="str">
        <f t="shared" ref="F1971" si="10334">$O$9</f>
        <v>差１</v>
      </c>
      <c r="G1971" s="7" t="str">
        <f t="shared" ref="G1971" si="10335">IF(AND($G1969="",$G1970="",""),"",$G1969-$G1970)</f>
        <v/>
      </c>
      <c r="H1971" s="8" t="s">
        <v>4</v>
      </c>
      <c r="I1971" s="9" t="str">
        <f t="shared" ref="I1971" si="10336">IF(AND($H1969="",$H1970=""),"",$H1969-$H1970)</f>
        <v/>
      </c>
      <c r="J1971" s="8" t="s">
        <v>5</v>
      </c>
      <c r="K1971" s="9" t="str">
        <f t="shared" ref="K1971" si="10337">IF(AND($J1969="",$J1970=""),"",$J1969-$J1970)</f>
        <v/>
      </c>
      <c r="L1971" s="10" t="s">
        <v>6</v>
      </c>
      <c r="M1971" s="7" t="str">
        <f t="shared" ref="M1971" si="10338">IF(AND($L1969="",$L1970=""),"",$L1969-$L1970)</f>
        <v/>
      </c>
      <c r="N1971" s="93"/>
      <c r="O1971" s="120"/>
      <c r="P1971" s="115"/>
      <c r="Q1971" s="104"/>
      <c r="R1971" s="104"/>
      <c r="S1971" s="111"/>
      <c r="U1971" s="16"/>
      <c r="V1971" s="16"/>
      <c r="W1971" s="16"/>
      <c r="X1971" s="16"/>
    </row>
    <row r="1972" spans="1:24" ht="14.25" thickBot="1" x14ac:dyDescent="0.2">
      <c r="A1972" s="107"/>
      <c r="B1972" s="66"/>
      <c r="C1972" s="31"/>
      <c r="D1972" s="20" t="s">
        <v>31</v>
      </c>
      <c r="E1972" s="94"/>
      <c r="F1972" s="24" t="s">
        <v>1</v>
      </c>
      <c r="G1972" s="26"/>
      <c r="H1972" s="86" t="str">
        <f t="shared" ref="H1972" si="10339">IF($G1972="","",IF($E1972=1,ROUNDDOWN($G1972*7.4/1000,0),ROUNDDOWN($G1972*6/1000,0)))</f>
        <v/>
      </c>
      <c r="I1972" s="87"/>
      <c r="J1972" s="86" t="str">
        <f t="shared" ref="J1972:J1973" si="10340">IF($G1972="","",ROUNDDOWN($G1972*2/1000,0))</f>
        <v/>
      </c>
      <c r="K1972" s="87"/>
      <c r="L1972" s="86" t="str">
        <f t="shared" ref="L1972:L1973" si="10341">IF($G1972="","",ROUNDDOWN($G1972*2/1000,0))</f>
        <v/>
      </c>
      <c r="M1972" s="88"/>
      <c r="N1972" s="91" t="str">
        <f t="shared" ref="N1972" si="10342">IF(AND($C1972="",$C1974=""),"",ABS($C1972-$C1974)+1)</f>
        <v/>
      </c>
      <c r="O1972" s="89" t="str">
        <f t="shared" ref="O1972" si="10343">REPLACE($O$7,1,2,"差２")</f>
        <v>差２</v>
      </c>
      <c r="P1972" s="118" t="str">
        <f t="shared" ref="P1972" si="10344">IF($I1974="","",$I1974*$N1972)</f>
        <v/>
      </c>
      <c r="Q1972" s="102" t="str">
        <f t="shared" ref="Q1972:R1972" si="10345">IF($G1974="","",$G1974*$N1972)</f>
        <v/>
      </c>
      <c r="R1972" s="102" t="str">
        <f t="shared" si="10345"/>
        <v/>
      </c>
      <c r="S1972" s="111"/>
      <c r="U1972" s="16"/>
      <c r="V1972" s="16"/>
      <c r="W1972" s="16"/>
      <c r="X1972" s="16"/>
    </row>
    <row r="1973" spans="1:24" ht="14.25" thickBot="1" x14ac:dyDescent="0.2">
      <c r="A1973" s="107"/>
      <c r="B1973" s="67"/>
      <c r="C1973" s="116" t="s">
        <v>11</v>
      </c>
      <c r="D1973" s="117"/>
      <c r="E1973" s="95"/>
      <c r="F1973" s="33" t="s">
        <v>2</v>
      </c>
      <c r="G1973" s="26"/>
      <c r="H1973" s="97" t="str">
        <f t="shared" ref="H1973" si="10346">IF($G1972="","",IF($E1972=1,ROUNDDOWN($G1973*7.4/1000,0),ROUNDDOWN($G1973*6/1000,0)))</f>
        <v/>
      </c>
      <c r="I1973" s="98"/>
      <c r="J1973" s="97" t="str">
        <f t="shared" si="10340"/>
        <v/>
      </c>
      <c r="K1973" s="98"/>
      <c r="L1973" s="97" t="str">
        <f t="shared" si="10341"/>
        <v/>
      </c>
      <c r="M1973" s="105"/>
      <c r="N1973" s="92"/>
      <c r="O1973" s="89"/>
      <c r="P1973" s="119"/>
      <c r="Q1973" s="103"/>
      <c r="R1973" s="103"/>
      <c r="S1973" s="111"/>
      <c r="U1973" s="16"/>
      <c r="V1973" s="16"/>
      <c r="W1973" s="16"/>
      <c r="X1973" s="16"/>
    </row>
    <row r="1974" spans="1:24" ht="14.25" thickBot="1" x14ac:dyDescent="0.2">
      <c r="A1974" s="107"/>
      <c r="B1974" s="67"/>
      <c r="C1974" s="37"/>
      <c r="D1974" s="38" t="s">
        <v>31</v>
      </c>
      <c r="E1974" s="96"/>
      <c r="F1974" s="39" t="str">
        <f t="shared" ref="F1974" si="10347">$O$12</f>
        <v>差２</v>
      </c>
      <c r="G1974" s="40" t="str">
        <f t="shared" ref="G1974" si="10348">IF(AND($G1972="",$G1973=""),"",$G1972-$G1973)</f>
        <v/>
      </c>
      <c r="H1974" s="41" t="s">
        <v>4</v>
      </c>
      <c r="I1974" s="42" t="str">
        <f t="shared" ref="I1974" si="10349">IF(AND($H1972="",$H1973=""),"",$H1972-$H1973)</f>
        <v/>
      </c>
      <c r="J1974" s="41" t="s">
        <v>5</v>
      </c>
      <c r="K1974" s="42" t="str">
        <f t="shared" ref="K1974" si="10350">IF(AND($J1972="",$J1973=""),"",$J1972-$J1973)</f>
        <v/>
      </c>
      <c r="L1974" s="43" t="s">
        <v>6</v>
      </c>
      <c r="M1974" s="40" t="str">
        <f t="shared" ref="M1974" si="10351">IF(AND($L1972="",$L1973=""),"",$L1972-$L1973)</f>
        <v/>
      </c>
      <c r="N1974" s="92"/>
      <c r="O1974" s="90"/>
      <c r="P1974" s="119"/>
      <c r="Q1974" s="103"/>
      <c r="R1974" s="103"/>
      <c r="S1974" s="112"/>
      <c r="U1974" s="16"/>
      <c r="V1974" s="16"/>
      <c r="W1974" s="16"/>
      <c r="X1974" s="16"/>
    </row>
    <row r="1975" spans="1:24" ht="15" thickTop="1" thickBot="1" x14ac:dyDescent="0.2">
      <c r="A1975" s="108"/>
      <c r="B1975" s="62" t="s">
        <v>18</v>
      </c>
      <c r="C1975" s="63"/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4"/>
      <c r="P1975" s="44" t="str">
        <f t="shared" ref="P1975" si="10352">IF(AND($P1969="",$P1972=""),"",SUM($P1969:$P1972))</f>
        <v/>
      </c>
      <c r="Q1975" s="45" t="str">
        <f t="shared" ref="Q1975" si="10353">IF(AND(Q1969="",Q1972=""),"",SUM(Q1969:Q1972))</f>
        <v/>
      </c>
      <c r="R1975" s="45" t="str">
        <f t="shared" ref="R1975" si="10354">IF(AND($R1969="",$R1972=""),"",SUM($R1969:$R1972))</f>
        <v/>
      </c>
      <c r="S1975" s="46" t="str">
        <f t="shared" ref="S1975" si="10355">IF(AND($P1975="",$Q1975="",$R1975=""),"",SUM($P1975:$R1975))</f>
        <v/>
      </c>
      <c r="T1975" s="52">
        <v>281</v>
      </c>
      <c r="U1975" s="53" t="str">
        <f t="shared" ref="U1975" si="10356">P1975</f>
        <v/>
      </c>
      <c r="V1975" s="53" t="str">
        <f t="shared" ref="V1975" si="10357">Q1975</f>
        <v/>
      </c>
      <c r="W1975" s="53" t="str">
        <f t="shared" ref="W1975" si="10358">R1975</f>
        <v/>
      </c>
      <c r="X1975" s="53" t="str">
        <f t="shared" ref="X1975" si="10359">S1975</f>
        <v/>
      </c>
    </row>
    <row r="1976" spans="1:24" ht="14.25" thickBot="1" x14ac:dyDescent="0.2">
      <c r="A1976" s="106" t="str" cm="1">
        <f t="array" aca="1" ref="A1976" ca="1">IF($B1976="","",IF(ISNUMBER(OFFSET(INDIRECT(ADDRESS(ROW(),COLUMN())),-7,0)),OFFSET(INDIRECT(ADDRESS(ROW(),COLUMN())),-7,0)+1,1))</f>
        <v/>
      </c>
      <c r="B1976" s="65"/>
      <c r="C1976" s="31"/>
      <c r="D1976" s="20" t="s">
        <v>31</v>
      </c>
      <c r="E1976" s="94" t="s">
        <v>30</v>
      </c>
      <c r="F1976" s="21" t="s">
        <v>1</v>
      </c>
      <c r="G1976" s="25"/>
      <c r="H1976" s="99" t="str">
        <f t="shared" ref="H1976" si="10360">IF($G1976="","",IF($E1976=1,ROUNDDOWN($G1976*7.4/1000,0),ROUNDDOWN($G1976*6/1000,0)))</f>
        <v/>
      </c>
      <c r="I1976" s="101"/>
      <c r="J1976" s="99" t="str">
        <f t="shared" ref="J1976" si="10361">IF($G1976="","",ROUNDDOWN($G1976*2/1000,0))</f>
        <v/>
      </c>
      <c r="K1976" s="101"/>
      <c r="L1976" s="99" t="str">
        <f t="shared" ref="L1976" si="10362">IF(G1976="","",ROUNDDOWN($G1976*2/1000,0))</f>
        <v/>
      </c>
      <c r="M1976" s="100"/>
      <c r="N1976" s="91" t="str">
        <f t="shared" ref="N1976" si="10363">IF(AND($C1976="",$C1978=""),"",ABS($C1976-$C1978)+1)</f>
        <v/>
      </c>
      <c r="O1976" s="120" t="str">
        <f t="shared" ref="O1976" si="10364">REPLACE($O$7,1,2,"差１")</f>
        <v>差１</v>
      </c>
      <c r="P1976" s="113" t="str">
        <f t="shared" ref="P1976" si="10365">IF($I1978="","",$I1978*$N1976)</f>
        <v/>
      </c>
      <c r="Q1976" s="102" t="str">
        <f t="shared" ref="Q1976" si="10366">IF($K1978="","",$K1978*$N1976)</f>
        <v/>
      </c>
      <c r="R1976" s="102" t="str">
        <f t="shared" ref="R1976" si="10367">IF($M1978="","",$M1978*$N1976)</f>
        <v/>
      </c>
      <c r="S1976" s="111"/>
      <c r="U1976" s="16"/>
      <c r="V1976" s="16"/>
      <c r="W1976" s="16"/>
      <c r="X1976" s="16"/>
    </row>
    <row r="1977" spans="1:24" ht="14.25" thickBot="1" x14ac:dyDescent="0.2">
      <c r="A1977" s="107"/>
      <c r="B1977" s="65"/>
      <c r="C1977" s="116" t="s">
        <v>11</v>
      </c>
      <c r="D1977" s="117"/>
      <c r="E1977" s="95"/>
      <c r="F1977" s="33" t="s">
        <v>2</v>
      </c>
      <c r="G1977" s="26"/>
      <c r="H1977" s="97" t="str">
        <f t="shared" ref="H1977" si="10368">IF($G1977="","",IF($E1976=1,ROUNDDOWN($G1977*7.4/1000,0),ROUNDDOWN($G1977*6/1000,0)))</f>
        <v/>
      </c>
      <c r="I1977" s="98"/>
      <c r="J1977" s="97" t="str">
        <f t="shared" ref="J1977" si="10369">IF(G1977="","",ROUNDDOWN(G1977*2/1000,0))</f>
        <v/>
      </c>
      <c r="K1977" s="98"/>
      <c r="L1977" s="97" t="str">
        <f t="shared" ref="L1977" si="10370">IF($G1977="","",ROUNDDOWN($G1977*2/1000,0))</f>
        <v/>
      </c>
      <c r="M1977" s="105"/>
      <c r="N1977" s="92"/>
      <c r="O1977" s="120"/>
      <c r="P1977" s="114"/>
      <c r="Q1977" s="103"/>
      <c r="R1977" s="103"/>
      <c r="S1977" s="111"/>
      <c r="U1977" s="16"/>
      <c r="V1977" s="16"/>
      <c r="W1977" s="16"/>
      <c r="X1977" s="16"/>
    </row>
    <row r="1978" spans="1:24" ht="14.25" thickBot="1" x14ac:dyDescent="0.2">
      <c r="A1978" s="107"/>
      <c r="B1978" s="65"/>
      <c r="C1978" s="34"/>
      <c r="D1978" s="22" t="s">
        <v>31</v>
      </c>
      <c r="E1978" s="96"/>
      <c r="F1978" s="23" t="str">
        <f t="shared" ref="F1978" si="10371">$O$9</f>
        <v>差１</v>
      </c>
      <c r="G1978" s="7" t="str">
        <f t="shared" ref="G1978" si="10372">IF(AND($G1976="",$G1977="",""),"",$G1976-$G1977)</f>
        <v/>
      </c>
      <c r="H1978" s="8" t="s">
        <v>4</v>
      </c>
      <c r="I1978" s="9" t="str">
        <f t="shared" ref="I1978" si="10373">IF(AND($H1976="",$H1977=""),"",$H1976-$H1977)</f>
        <v/>
      </c>
      <c r="J1978" s="8" t="s">
        <v>5</v>
      </c>
      <c r="K1978" s="9" t="str">
        <f t="shared" ref="K1978" si="10374">IF(AND($J1976="",$J1977=""),"",$J1976-$J1977)</f>
        <v/>
      </c>
      <c r="L1978" s="10" t="s">
        <v>6</v>
      </c>
      <c r="M1978" s="7" t="str">
        <f t="shared" ref="M1978" si="10375">IF(AND($L1976="",$L1977=""),"",$L1976-$L1977)</f>
        <v/>
      </c>
      <c r="N1978" s="93"/>
      <c r="O1978" s="120"/>
      <c r="P1978" s="115"/>
      <c r="Q1978" s="104"/>
      <c r="R1978" s="104"/>
      <c r="S1978" s="111"/>
      <c r="U1978" s="16"/>
      <c r="V1978" s="16"/>
      <c r="W1978" s="16"/>
      <c r="X1978" s="16"/>
    </row>
    <row r="1979" spans="1:24" ht="14.25" thickBot="1" x14ac:dyDescent="0.2">
      <c r="A1979" s="107"/>
      <c r="B1979" s="66"/>
      <c r="C1979" s="31"/>
      <c r="D1979" s="20" t="s">
        <v>31</v>
      </c>
      <c r="E1979" s="94"/>
      <c r="F1979" s="24" t="s">
        <v>1</v>
      </c>
      <c r="G1979" s="26"/>
      <c r="H1979" s="86" t="str">
        <f t="shared" ref="H1979" si="10376">IF($G1979="","",IF($E1979=1,ROUNDDOWN($G1979*7.4/1000,0),ROUNDDOWN($G1979*6/1000,0)))</f>
        <v/>
      </c>
      <c r="I1979" s="87"/>
      <c r="J1979" s="86" t="str">
        <f t="shared" ref="J1979:J1980" si="10377">IF($G1979="","",ROUNDDOWN($G1979*2/1000,0))</f>
        <v/>
      </c>
      <c r="K1979" s="87"/>
      <c r="L1979" s="86" t="str">
        <f t="shared" ref="L1979:L1980" si="10378">IF($G1979="","",ROUNDDOWN($G1979*2/1000,0))</f>
        <v/>
      </c>
      <c r="M1979" s="88"/>
      <c r="N1979" s="91" t="str">
        <f t="shared" ref="N1979" si="10379">IF(AND($C1979="",$C1981=""),"",ABS($C1979-$C1981)+1)</f>
        <v/>
      </c>
      <c r="O1979" s="89" t="str">
        <f t="shared" ref="O1979" si="10380">REPLACE($O$7,1,2,"差２")</f>
        <v>差２</v>
      </c>
      <c r="P1979" s="118" t="str">
        <f t="shared" ref="P1979" si="10381">IF($I1981="","",$I1981*$N1979)</f>
        <v/>
      </c>
      <c r="Q1979" s="102" t="str">
        <f t="shared" ref="Q1979:R1979" si="10382">IF($G1981="","",$G1981*$N1979)</f>
        <v/>
      </c>
      <c r="R1979" s="102" t="str">
        <f t="shared" si="10382"/>
        <v/>
      </c>
      <c r="S1979" s="111"/>
      <c r="U1979" s="16"/>
      <c r="V1979" s="16"/>
      <c r="W1979" s="16"/>
      <c r="X1979" s="16"/>
    </row>
    <row r="1980" spans="1:24" ht="14.25" thickBot="1" x14ac:dyDescent="0.2">
      <c r="A1980" s="107"/>
      <c r="B1980" s="67"/>
      <c r="C1980" s="116" t="s">
        <v>11</v>
      </c>
      <c r="D1980" s="117"/>
      <c r="E1980" s="95"/>
      <c r="F1980" s="33" t="s">
        <v>2</v>
      </c>
      <c r="G1980" s="26"/>
      <c r="H1980" s="97" t="str">
        <f t="shared" ref="H1980" si="10383">IF($G1979="","",IF($E1979=1,ROUNDDOWN($G1980*7.4/1000,0),ROUNDDOWN($G1980*6/1000,0)))</f>
        <v/>
      </c>
      <c r="I1980" s="98"/>
      <c r="J1980" s="97" t="str">
        <f t="shared" si="10377"/>
        <v/>
      </c>
      <c r="K1980" s="98"/>
      <c r="L1980" s="97" t="str">
        <f t="shared" si="10378"/>
        <v/>
      </c>
      <c r="M1980" s="105"/>
      <c r="N1980" s="92"/>
      <c r="O1980" s="89"/>
      <c r="P1980" s="119"/>
      <c r="Q1980" s="103"/>
      <c r="R1980" s="103"/>
      <c r="S1980" s="111"/>
      <c r="U1980" s="16"/>
      <c r="V1980" s="16"/>
      <c r="W1980" s="16"/>
      <c r="X1980" s="16"/>
    </row>
    <row r="1981" spans="1:24" ht="14.25" thickBot="1" x14ac:dyDescent="0.2">
      <c r="A1981" s="107"/>
      <c r="B1981" s="67"/>
      <c r="C1981" s="37"/>
      <c r="D1981" s="38" t="s">
        <v>31</v>
      </c>
      <c r="E1981" s="96"/>
      <c r="F1981" s="39" t="str">
        <f t="shared" ref="F1981" si="10384">$O$12</f>
        <v>差２</v>
      </c>
      <c r="G1981" s="40" t="str">
        <f t="shared" ref="G1981" si="10385">IF(AND($G1979="",$G1980=""),"",$G1979-$G1980)</f>
        <v/>
      </c>
      <c r="H1981" s="41" t="s">
        <v>4</v>
      </c>
      <c r="I1981" s="42" t="str">
        <f t="shared" ref="I1981" si="10386">IF(AND($H1979="",$H1980=""),"",$H1979-$H1980)</f>
        <v/>
      </c>
      <c r="J1981" s="41" t="s">
        <v>5</v>
      </c>
      <c r="K1981" s="42" t="str">
        <f t="shared" ref="K1981" si="10387">IF(AND($J1979="",$J1980=""),"",$J1979-$J1980)</f>
        <v/>
      </c>
      <c r="L1981" s="43" t="s">
        <v>6</v>
      </c>
      <c r="M1981" s="40" t="str">
        <f t="shared" ref="M1981" si="10388">IF(AND($L1979="",$L1980=""),"",$L1979-$L1980)</f>
        <v/>
      </c>
      <c r="N1981" s="92"/>
      <c r="O1981" s="90"/>
      <c r="P1981" s="119"/>
      <c r="Q1981" s="103"/>
      <c r="R1981" s="103"/>
      <c r="S1981" s="112"/>
      <c r="U1981" s="16"/>
      <c r="V1981" s="16"/>
      <c r="W1981" s="16"/>
      <c r="X1981" s="16"/>
    </row>
    <row r="1982" spans="1:24" ht="15" thickTop="1" thickBot="1" x14ac:dyDescent="0.2">
      <c r="A1982" s="108"/>
      <c r="B1982" s="62" t="s">
        <v>18</v>
      </c>
      <c r="C1982" s="63"/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4"/>
      <c r="P1982" s="44" t="str">
        <f t="shared" ref="P1982" si="10389">IF(AND($P1976="",$P1979=""),"",SUM($P1976:$P1979))</f>
        <v/>
      </c>
      <c r="Q1982" s="45" t="str">
        <f t="shared" ref="Q1982" si="10390">IF(AND(Q1976="",Q1979=""),"",SUM(Q1976:Q1979))</f>
        <v/>
      </c>
      <c r="R1982" s="45" t="str">
        <f t="shared" ref="R1982" si="10391">IF(AND($R1976="",$R1979=""),"",SUM($R1976:$R1979))</f>
        <v/>
      </c>
      <c r="S1982" s="46" t="str">
        <f t="shared" ref="S1982" si="10392">IF(AND($P1982="",$Q1982="",$R1982=""),"",SUM($P1982:$R1982))</f>
        <v/>
      </c>
      <c r="T1982" s="52">
        <v>282</v>
      </c>
      <c r="U1982" s="53" t="str">
        <f t="shared" ref="U1982" si="10393">P1982</f>
        <v/>
      </c>
      <c r="V1982" s="53" t="str">
        <f t="shared" ref="V1982" si="10394">Q1982</f>
        <v/>
      </c>
      <c r="W1982" s="53" t="str">
        <f t="shared" ref="W1982" si="10395">R1982</f>
        <v/>
      </c>
      <c r="X1982" s="53" t="str">
        <f t="shared" ref="X1982" si="10396">S1982</f>
        <v/>
      </c>
    </row>
    <row r="1983" spans="1:24" ht="14.25" thickBot="1" x14ac:dyDescent="0.2">
      <c r="A1983" s="106" t="str" cm="1">
        <f t="array" aca="1" ref="A1983" ca="1">IF($B1983="","",IF(ISNUMBER(OFFSET(INDIRECT(ADDRESS(ROW(),COLUMN())),-7,0)),OFFSET(INDIRECT(ADDRESS(ROW(),COLUMN())),-7,0)+1,1))</f>
        <v/>
      </c>
      <c r="B1983" s="65"/>
      <c r="C1983" s="31"/>
      <c r="D1983" s="20" t="s">
        <v>31</v>
      </c>
      <c r="E1983" s="94" t="s">
        <v>30</v>
      </c>
      <c r="F1983" s="21" t="s">
        <v>1</v>
      </c>
      <c r="G1983" s="25"/>
      <c r="H1983" s="99" t="str">
        <f t="shared" ref="H1983" si="10397">IF($G1983="","",IF($E1983=1,ROUNDDOWN($G1983*7.4/1000,0),ROUNDDOWN($G1983*6/1000,0)))</f>
        <v/>
      </c>
      <c r="I1983" s="101"/>
      <c r="J1983" s="99" t="str">
        <f t="shared" ref="J1983" si="10398">IF($G1983="","",ROUNDDOWN($G1983*2/1000,0))</f>
        <v/>
      </c>
      <c r="K1983" s="101"/>
      <c r="L1983" s="99" t="str">
        <f t="shared" ref="L1983" si="10399">IF(G1983="","",ROUNDDOWN($G1983*2/1000,0))</f>
        <v/>
      </c>
      <c r="M1983" s="100"/>
      <c r="N1983" s="91" t="str">
        <f t="shared" ref="N1983" si="10400">IF(AND($C1983="",$C1985=""),"",ABS($C1983-$C1985)+1)</f>
        <v/>
      </c>
      <c r="O1983" s="120" t="str">
        <f t="shared" ref="O1983" si="10401">REPLACE($O$7,1,2,"差１")</f>
        <v>差１</v>
      </c>
      <c r="P1983" s="113" t="str">
        <f t="shared" ref="P1983" si="10402">IF($I1985="","",$I1985*$N1983)</f>
        <v/>
      </c>
      <c r="Q1983" s="102" t="str">
        <f t="shared" ref="Q1983" si="10403">IF($K1985="","",$K1985*$N1983)</f>
        <v/>
      </c>
      <c r="R1983" s="102" t="str">
        <f t="shared" ref="R1983" si="10404">IF($M1985="","",$M1985*$N1983)</f>
        <v/>
      </c>
      <c r="S1983" s="111"/>
      <c r="U1983" s="16"/>
      <c r="V1983" s="16"/>
      <c r="W1983" s="16"/>
      <c r="X1983" s="16"/>
    </row>
    <row r="1984" spans="1:24" ht="14.25" thickBot="1" x14ac:dyDescent="0.2">
      <c r="A1984" s="107"/>
      <c r="B1984" s="65"/>
      <c r="C1984" s="116" t="s">
        <v>11</v>
      </c>
      <c r="D1984" s="117"/>
      <c r="E1984" s="95"/>
      <c r="F1984" s="33" t="s">
        <v>2</v>
      </c>
      <c r="G1984" s="26"/>
      <c r="H1984" s="97" t="str">
        <f t="shared" ref="H1984" si="10405">IF($G1984="","",IF($E1983=1,ROUNDDOWN($G1984*7.4/1000,0),ROUNDDOWN($G1984*6/1000,0)))</f>
        <v/>
      </c>
      <c r="I1984" s="98"/>
      <c r="J1984" s="97" t="str">
        <f t="shared" ref="J1984" si="10406">IF(G1984="","",ROUNDDOWN(G1984*2/1000,0))</f>
        <v/>
      </c>
      <c r="K1984" s="98"/>
      <c r="L1984" s="97" t="str">
        <f t="shared" ref="L1984" si="10407">IF($G1984="","",ROUNDDOWN($G1984*2/1000,0))</f>
        <v/>
      </c>
      <c r="M1984" s="105"/>
      <c r="N1984" s="92"/>
      <c r="O1984" s="120"/>
      <c r="P1984" s="114"/>
      <c r="Q1984" s="103"/>
      <c r="R1984" s="103"/>
      <c r="S1984" s="111"/>
      <c r="U1984" s="16"/>
      <c r="V1984" s="16"/>
      <c r="W1984" s="16"/>
      <c r="X1984" s="16"/>
    </row>
    <row r="1985" spans="1:24" ht="14.25" thickBot="1" x14ac:dyDescent="0.2">
      <c r="A1985" s="107"/>
      <c r="B1985" s="65"/>
      <c r="C1985" s="34"/>
      <c r="D1985" s="22" t="s">
        <v>31</v>
      </c>
      <c r="E1985" s="96"/>
      <c r="F1985" s="23" t="str">
        <f t="shared" ref="F1985" si="10408">$O$9</f>
        <v>差１</v>
      </c>
      <c r="G1985" s="7" t="str">
        <f t="shared" ref="G1985" si="10409">IF(AND($G1983="",$G1984="",""),"",$G1983-$G1984)</f>
        <v/>
      </c>
      <c r="H1985" s="8" t="s">
        <v>4</v>
      </c>
      <c r="I1985" s="9" t="str">
        <f t="shared" ref="I1985" si="10410">IF(AND($H1983="",$H1984=""),"",$H1983-$H1984)</f>
        <v/>
      </c>
      <c r="J1985" s="8" t="s">
        <v>5</v>
      </c>
      <c r="K1985" s="9" t="str">
        <f t="shared" ref="K1985" si="10411">IF(AND($J1983="",$J1984=""),"",$J1983-$J1984)</f>
        <v/>
      </c>
      <c r="L1985" s="10" t="s">
        <v>6</v>
      </c>
      <c r="M1985" s="7" t="str">
        <f t="shared" ref="M1985" si="10412">IF(AND($L1983="",$L1984=""),"",$L1983-$L1984)</f>
        <v/>
      </c>
      <c r="N1985" s="93"/>
      <c r="O1985" s="120"/>
      <c r="P1985" s="115"/>
      <c r="Q1985" s="104"/>
      <c r="R1985" s="104"/>
      <c r="S1985" s="111"/>
      <c r="U1985" s="16"/>
      <c r="V1985" s="16"/>
      <c r="W1985" s="16"/>
      <c r="X1985" s="16"/>
    </row>
    <row r="1986" spans="1:24" ht="14.25" thickBot="1" x14ac:dyDescent="0.2">
      <c r="A1986" s="107"/>
      <c r="B1986" s="66"/>
      <c r="C1986" s="31"/>
      <c r="D1986" s="20" t="s">
        <v>31</v>
      </c>
      <c r="E1986" s="94"/>
      <c r="F1986" s="24" t="s">
        <v>1</v>
      </c>
      <c r="G1986" s="26"/>
      <c r="H1986" s="86" t="str">
        <f t="shared" ref="H1986" si="10413">IF($G1986="","",IF($E1986=1,ROUNDDOWN($G1986*7.4/1000,0),ROUNDDOWN($G1986*6/1000,0)))</f>
        <v/>
      </c>
      <c r="I1986" s="87"/>
      <c r="J1986" s="86" t="str">
        <f t="shared" ref="J1986:J1987" si="10414">IF($G1986="","",ROUNDDOWN($G1986*2/1000,0))</f>
        <v/>
      </c>
      <c r="K1986" s="87"/>
      <c r="L1986" s="86" t="str">
        <f t="shared" ref="L1986:L1987" si="10415">IF($G1986="","",ROUNDDOWN($G1986*2/1000,0))</f>
        <v/>
      </c>
      <c r="M1986" s="88"/>
      <c r="N1986" s="91" t="str">
        <f t="shared" ref="N1986" si="10416">IF(AND($C1986="",$C1988=""),"",ABS($C1986-$C1988)+1)</f>
        <v/>
      </c>
      <c r="O1986" s="89" t="str">
        <f t="shared" ref="O1986" si="10417">REPLACE($O$7,1,2,"差２")</f>
        <v>差２</v>
      </c>
      <c r="P1986" s="118" t="str">
        <f t="shared" ref="P1986" si="10418">IF($I1988="","",$I1988*$N1986)</f>
        <v/>
      </c>
      <c r="Q1986" s="102" t="str">
        <f t="shared" ref="Q1986:R1986" si="10419">IF($G1988="","",$G1988*$N1986)</f>
        <v/>
      </c>
      <c r="R1986" s="102" t="str">
        <f t="shared" si="10419"/>
        <v/>
      </c>
      <c r="S1986" s="111"/>
      <c r="U1986" s="16"/>
      <c r="V1986" s="16"/>
      <c r="W1986" s="16"/>
      <c r="X1986" s="16"/>
    </row>
    <row r="1987" spans="1:24" ht="14.25" thickBot="1" x14ac:dyDescent="0.2">
      <c r="A1987" s="107"/>
      <c r="B1987" s="67"/>
      <c r="C1987" s="116" t="s">
        <v>11</v>
      </c>
      <c r="D1987" s="117"/>
      <c r="E1987" s="95"/>
      <c r="F1987" s="33" t="s">
        <v>2</v>
      </c>
      <c r="G1987" s="26"/>
      <c r="H1987" s="97" t="str">
        <f t="shared" ref="H1987" si="10420">IF($G1986="","",IF($E1986=1,ROUNDDOWN($G1987*7.4/1000,0),ROUNDDOWN($G1987*6/1000,0)))</f>
        <v/>
      </c>
      <c r="I1987" s="98"/>
      <c r="J1987" s="97" t="str">
        <f t="shared" si="10414"/>
        <v/>
      </c>
      <c r="K1987" s="98"/>
      <c r="L1987" s="97" t="str">
        <f t="shared" si="10415"/>
        <v/>
      </c>
      <c r="M1987" s="105"/>
      <c r="N1987" s="92"/>
      <c r="O1987" s="89"/>
      <c r="P1987" s="119"/>
      <c r="Q1987" s="103"/>
      <c r="R1987" s="103"/>
      <c r="S1987" s="111"/>
      <c r="U1987" s="16"/>
      <c r="V1987" s="16"/>
      <c r="W1987" s="16"/>
      <c r="X1987" s="16"/>
    </row>
    <row r="1988" spans="1:24" ht="14.25" thickBot="1" x14ac:dyDescent="0.2">
      <c r="A1988" s="107"/>
      <c r="B1988" s="67"/>
      <c r="C1988" s="37"/>
      <c r="D1988" s="38" t="s">
        <v>31</v>
      </c>
      <c r="E1988" s="96"/>
      <c r="F1988" s="39" t="str">
        <f t="shared" ref="F1988" si="10421">$O$12</f>
        <v>差２</v>
      </c>
      <c r="G1988" s="40" t="str">
        <f t="shared" ref="G1988" si="10422">IF(AND($G1986="",$G1987=""),"",$G1986-$G1987)</f>
        <v/>
      </c>
      <c r="H1988" s="41" t="s">
        <v>4</v>
      </c>
      <c r="I1988" s="42" t="str">
        <f t="shared" ref="I1988" si="10423">IF(AND($H1986="",$H1987=""),"",$H1986-$H1987)</f>
        <v/>
      </c>
      <c r="J1988" s="41" t="s">
        <v>5</v>
      </c>
      <c r="K1988" s="42" t="str">
        <f t="shared" ref="K1988" si="10424">IF(AND($J1986="",$J1987=""),"",$J1986-$J1987)</f>
        <v/>
      </c>
      <c r="L1988" s="43" t="s">
        <v>6</v>
      </c>
      <c r="M1988" s="40" t="str">
        <f t="shared" ref="M1988" si="10425">IF(AND($L1986="",$L1987=""),"",$L1986-$L1987)</f>
        <v/>
      </c>
      <c r="N1988" s="92"/>
      <c r="O1988" s="90"/>
      <c r="P1988" s="119"/>
      <c r="Q1988" s="103"/>
      <c r="R1988" s="103"/>
      <c r="S1988" s="112"/>
      <c r="U1988" s="16"/>
      <c r="V1988" s="16"/>
      <c r="W1988" s="16"/>
      <c r="X1988" s="16"/>
    </row>
    <row r="1989" spans="1:24" ht="15" thickTop="1" thickBot="1" x14ac:dyDescent="0.2">
      <c r="A1989" s="108"/>
      <c r="B1989" s="62" t="s">
        <v>18</v>
      </c>
      <c r="C1989" s="63"/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4"/>
      <c r="P1989" s="44" t="str">
        <f t="shared" ref="P1989" si="10426">IF(AND($P1983="",$P1986=""),"",SUM($P1983:$P1986))</f>
        <v/>
      </c>
      <c r="Q1989" s="45" t="str">
        <f t="shared" ref="Q1989" si="10427">IF(AND(Q1983="",Q1986=""),"",SUM(Q1983:Q1986))</f>
        <v/>
      </c>
      <c r="R1989" s="45" t="str">
        <f t="shared" ref="R1989" si="10428">IF(AND($R1983="",$R1986=""),"",SUM($R1983:$R1986))</f>
        <v/>
      </c>
      <c r="S1989" s="46" t="str">
        <f t="shared" ref="S1989" si="10429">IF(AND($P1989="",$Q1989="",$R1989=""),"",SUM($P1989:$R1989))</f>
        <v/>
      </c>
      <c r="T1989" s="52">
        <v>283</v>
      </c>
      <c r="U1989" s="53" t="str">
        <f t="shared" ref="U1989" si="10430">P1989</f>
        <v/>
      </c>
      <c r="V1989" s="53" t="str">
        <f t="shared" ref="V1989" si="10431">Q1989</f>
        <v/>
      </c>
      <c r="W1989" s="53" t="str">
        <f t="shared" ref="W1989" si="10432">R1989</f>
        <v/>
      </c>
      <c r="X1989" s="53" t="str">
        <f t="shared" ref="X1989" si="10433">S1989</f>
        <v/>
      </c>
    </row>
    <row r="1990" spans="1:24" ht="14.25" thickBot="1" x14ac:dyDescent="0.2">
      <c r="A1990" s="106" t="str" cm="1">
        <f t="array" aca="1" ref="A1990" ca="1">IF($B1990="","",IF(ISNUMBER(OFFSET(INDIRECT(ADDRESS(ROW(),COLUMN())),-7,0)),OFFSET(INDIRECT(ADDRESS(ROW(),COLUMN())),-7,0)+1,1))</f>
        <v/>
      </c>
      <c r="B1990" s="65"/>
      <c r="C1990" s="31"/>
      <c r="D1990" s="20" t="s">
        <v>31</v>
      </c>
      <c r="E1990" s="94" t="s">
        <v>30</v>
      </c>
      <c r="F1990" s="21" t="s">
        <v>1</v>
      </c>
      <c r="G1990" s="25"/>
      <c r="H1990" s="99" t="str">
        <f t="shared" ref="H1990" si="10434">IF($G1990="","",IF($E1990=1,ROUNDDOWN($G1990*7.4/1000,0),ROUNDDOWN($G1990*6/1000,0)))</f>
        <v/>
      </c>
      <c r="I1990" s="101"/>
      <c r="J1990" s="99" t="str">
        <f t="shared" ref="J1990" si="10435">IF($G1990="","",ROUNDDOWN($G1990*2/1000,0))</f>
        <v/>
      </c>
      <c r="K1990" s="101"/>
      <c r="L1990" s="99" t="str">
        <f t="shared" ref="L1990" si="10436">IF(G1990="","",ROUNDDOWN($G1990*2/1000,0))</f>
        <v/>
      </c>
      <c r="M1990" s="100"/>
      <c r="N1990" s="91" t="str">
        <f t="shared" ref="N1990" si="10437">IF(AND($C1990="",$C1992=""),"",ABS($C1990-$C1992)+1)</f>
        <v/>
      </c>
      <c r="O1990" s="120" t="str">
        <f t="shared" ref="O1990" si="10438">REPLACE($O$7,1,2,"差１")</f>
        <v>差１</v>
      </c>
      <c r="P1990" s="113" t="str">
        <f t="shared" ref="P1990" si="10439">IF($I1992="","",$I1992*$N1990)</f>
        <v/>
      </c>
      <c r="Q1990" s="102" t="str">
        <f t="shared" ref="Q1990" si="10440">IF($K1992="","",$K1992*$N1990)</f>
        <v/>
      </c>
      <c r="R1990" s="102" t="str">
        <f t="shared" ref="R1990" si="10441">IF($M1992="","",$M1992*$N1990)</f>
        <v/>
      </c>
      <c r="S1990" s="111"/>
      <c r="U1990" s="16"/>
      <c r="V1990" s="16"/>
      <c r="W1990" s="16"/>
      <c r="X1990" s="16"/>
    </row>
    <row r="1991" spans="1:24" ht="14.25" thickBot="1" x14ac:dyDescent="0.2">
      <c r="A1991" s="107"/>
      <c r="B1991" s="65"/>
      <c r="C1991" s="116" t="s">
        <v>11</v>
      </c>
      <c r="D1991" s="117"/>
      <c r="E1991" s="95"/>
      <c r="F1991" s="33" t="s">
        <v>2</v>
      </c>
      <c r="G1991" s="26"/>
      <c r="H1991" s="97" t="str">
        <f t="shared" ref="H1991" si="10442">IF($G1991="","",IF($E1990=1,ROUNDDOWN($G1991*7.4/1000,0),ROUNDDOWN($G1991*6/1000,0)))</f>
        <v/>
      </c>
      <c r="I1991" s="98"/>
      <c r="J1991" s="97" t="str">
        <f t="shared" ref="J1991" si="10443">IF(G1991="","",ROUNDDOWN(G1991*2/1000,0))</f>
        <v/>
      </c>
      <c r="K1991" s="98"/>
      <c r="L1991" s="97" t="str">
        <f t="shared" ref="L1991" si="10444">IF($G1991="","",ROUNDDOWN($G1991*2/1000,0))</f>
        <v/>
      </c>
      <c r="M1991" s="105"/>
      <c r="N1991" s="92"/>
      <c r="O1991" s="120"/>
      <c r="P1991" s="114"/>
      <c r="Q1991" s="103"/>
      <c r="R1991" s="103"/>
      <c r="S1991" s="111"/>
      <c r="U1991" s="16"/>
      <c r="V1991" s="16"/>
      <c r="W1991" s="16"/>
      <c r="X1991" s="16"/>
    </row>
    <row r="1992" spans="1:24" ht="14.25" thickBot="1" x14ac:dyDescent="0.2">
      <c r="A1992" s="107"/>
      <c r="B1992" s="65"/>
      <c r="C1992" s="34"/>
      <c r="D1992" s="22" t="s">
        <v>31</v>
      </c>
      <c r="E1992" s="96"/>
      <c r="F1992" s="23" t="str">
        <f t="shared" ref="F1992" si="10445">$O$9</f>
        <v>差１</v>
      </c>
      <c r="G1992" s="7" t="str">
        <f t="shared" ref="G1992" si="10446">IF(AND($G1990="",$G1991="",""),"",$G1990-$G1991)</f>
        <v/>
      </c>
      <c r="H1992" s="8" t="s">
        <v>4</v>
      </c>
      <c r="I1992" s="9" t="str">
        <f t="shared" ref="I1992" si="10447">IF(AND($H1990="",$H1991=""),"",$H1990-$H1991)</f>
        <v/>
      </c>
      <c r="J1992" s="8" t="s">
        <v>5</v>
      </c>
      <c r="K1992" s="9" t="str">
        <f t="shared" ref="K1992" si="10448">IF(AND($J1990="",$J1991=""),"",$J1990-$J1991)</f>
        <v/>
      </c>
      <c r="L1992" s="10" t="s">
        <v>6</v>
      </c>
      <c r="M1992" s="7" t="str">
        <f t="shared" ref="M1992" si="10449">IF(AND($L1990="",$L1991=""),"",$L1990-$L1991)</f>
        <v/>
      </c>
      <c r="N1992" s="93"/>
      <c r="O1992" s="120"/>
      <c r="P1992" s="115"/>
      <c r="Q1992" s="104"/>
      <c r="R1992" s="104"/>
      <c r="S1992" s="111"/>
      <c r="U1992" s="16"/>
      <c r="V1992" s="16"/>
      <c r="W1992" s="16"/>
      <c r="X1992" s="16"/>
    </row>
    <row r="1993" spans="1:24" ht="14.25" thickBot="1" x14ac:dyDescent="0.2">
      <c r="A1993" s="107"/>
      <c r="B1993" s="66"/>
      <c r="C1993" s="31"/>
      <c r="D1993" s="20" t="s">
        <v>31</v>
      </c>
      <c r="E1993" s="94"/>
      <c r="F1993" s="24" t="s">
        <v>1</v>
      </c>
      <c r="G1993" s="26"/>
      <c r="H1993" s="86" t="str">
        <f t="shared" ref="H1993" si="10450">IF($G1993="","",IF($E1993=1,ROUNDDOWN($G1993*7.4/1000,0),ROUNDDOWN($G1993*6/1000,0)))</f>
        <v/>
      </c>
      <c r="I1993" s="87"/>
      <c r="J1993" s="86" t="str">
        <f t="shared" ref="J1993:J1994" si="10451">IF($G1993="","",ROUNDDOWN($G1993*2/1000,0))</f>
        <v/>
      </c>
      <c r="K1993" s="87"/>
      <c r="L1993" s="86" t="str">
        <f t="shared" ref="L1993:L1994" si="10452">IF($G1993="","",ROUNDDOWN($G1993*2/1000,0))</f>
        <v/>
      </c>
      <c r="M1993" s="88"/>
      <c r="N1993" s="91" t="str">
        <f t="shared" ref="N1993" si="10453">IF(AND($C1993="",$C1995=""),"",ABS($C1993-$C1995)+1)</f>
        <v/>
      </c>
      <c r="O1993" s="89" t="str">
        <f t="shared" ref="O1993" si="10454">REPLACE($O$7,1,2,"差２")</f>
        <v>差２</v>
      </c>
      <c r="P1993" s="118" t="str">
        <f t="shared" ref="P1993" si="10455">IF($I1995="","",$I1995*$N1993)</f>
        <v/>
      </c>
      <c r="Q1993" s="102" t="str">
        <f t="shared" ref="Q1993:R1993" si="10456">IF($G1995="","",$G1995*$N1993)</f>
        <v/>
      </c>
      <c r="R1993" s="102" t="str">
        <f t="shared" si="10456"/>
        <v/>
      </c>
      <c r="S1993" s="111"/>
      <c r="U1993" s="16"/>
      <c r="V1993" s="16"/>
      <c r="W1993" s="16"/>
      <c r="X1993" s="16"/>
    </row>
    <row r="1994" spans="1:24" ht="14.25" thickBot="1" x14ac:dyDescent="0.2">
      <c r="A1994" s="107"/>
      <c r="B1994" s="67"/>
      <c r="C1994" s="116" t="s">
        <v>11</v>
      </c>
      <c r="D1994" s="117"/>
      <c r="E1994" s="95"/>
      <c r="F1994" s="33" t="s">
        <v>2</v>
      </c>
      <c r="G1994" s="26"/>
      <c r="H1994" s="97" t="str">
        <f t="shared" ref="H1994" si="10457">IF($G1993="","",IF($E1993=1,ROUNDDOWN($G1994*7.4/1000,0),ROUNDDOWN($G1994*6/1000,0)))</f>
        <v/>
      </c>
      <c r="I1994" s="98"/>
      <c r="J1994" s="97" t="str">
        <f t="shared" si="10451"/>
        <v/>
      </c>
      <c r="K1994" s="98"/>
      <c r="L1994" s="97" t="str">
        <f t="shared" si="10452"/>
        <v/>
      </c>
      <c r="M1994" s="105"/>
      <c r="N1994" s="92"/>
      <c r="O1994" s="89"/>
      <c r="P1994" s="119"/>
      <c r="Q1994" s="103"/>
      <c r="R1994" s="103"/>
      <c r="S1994" s="111"/>
      <c r="U1994" s="16"/>
      <c r="V1994" s="16"/>
      <c r="W1994" s="16"/>
      <c r="X1994" s="16"/>
    </row>
    <row r="1995" spans="1:24" ht="14.25" thickBot="1" x14ac:dyDescent="0.2">
      <c r="A1995" s="107"/>
      <c r="B1995" s="67"/>
      <c r="C1995" s="37"/>
      <c r="D1995" s="38" t="s">
        <v>31</v>
      </c>
      <c r="E1995" s="96"/>
      <c r="F1995" s="39" t="str">
        <f t="shared" ref="F1995" si="10458">$O$12</f>
        <v>差２</v>
      </c>
      <c r="G1995" s="40" t="str">
        <f t="shared" ref="G1995" si="10459">IF(AND($G1993="",$G1994=""),"",$G1993-$G1994)</f>
        <v/>
      </c>
      <c r="H1995" s="41" t="s">
        <v>4</v>
      </c>
      <c r="I1995" s="42" t="str">
        <f t="shared" ref="I1995" si="10460">IF(AND($H1993="",$H1994=""),"",$H1993-$H1994)</f>
        <v/>
      </c>
      <c r="J1995" s="41" t="s">
        <v>5</v>
      </c>
      <c r="K1995" s="42" t="str">
        <f t="shared" ref="K1995" si="10461">IF(AND($J1993="",$J1994=""),"",$J1993-$J1994)</f>
        <v/>
      </c>
      <c r="L1995" s="43" t="s">
        <v>6</v>
      </c>
      <c r="M1995" s="40" t="str">
        <f t="shared" ref="M1995" si="10462">IF(AND($L1993="",$L1994=""),"",$L1993-$L1994)</f>
        <v/>
      </c>
      <c r="N1995" s="92"/>
      <c r="O1995" s="90"/>
      <c r="P1995" s="119"/>
      <c r="Q1995" s="103"/>
      <c r="R1995" s="103"/>
      <c r="S1995" s="112"/>
      <c r="U1995" s="16"/>
      <c r="V1995" s="16"/>
      <c r="W1995" s="16"/>
      <c r="X1995" s="16"/>
    </row>
    <row r="1996" spans="1:24" ht="15" thickTop="1" thickBot="1" x14ac:dyDescent="0.2">
      <c r="A1996" s="108"/>
      <c r="B1996" s="62" t="s">
        <v>18</v>
      </c>
      <c r="C1996" s="63"/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4"/>
      <c r="P1996" s="44" t="str">
        <f t="shared" ref="P1996" si="10463">IF(AND($P1990="",$P1993=""),"",SUM($P1990:$P1993))</f>
        <v/>
      </c>
      <c r="Q1996" s="45" t="str">
        <f t="shared" ref="Q1996" si="10464">IF(AND(Q1990="",Q1993=""),"",SUM(Q1990:Q1993))</f>
        <v/>
      </c>
      <c r="R1996" s="45" t="str">
        <f t="shared" ref="R1996" si="10465">IF(AND($R1990="",$R1993=""),"",SUM($R1990:$R1993))</f>
        <v/>
      </c>
      <c r="S1996" s="46" t="str">
        <f t="shared" ref="S1996" si="10466">IF(AND($P1996="",$Q1996="",$R1996=""),"",SUM($P1996:$R1996))</f>
        <v/>
      </c>
      <c r="T1996" s="52">
        <v>284</v>
      </c>
      <c r="U1996" s="53" t="str">
        <f t="shared" ref="U1996" si="10467">P1996</f>
        <v/>
      </c>
      <c r="V1996" s="53" t="str">
        <f t="shared" ref="V1996" si="10468">Q1996</f>
        <v/>
      </c>
      <c r="W1996" s="53" t="str">
        <f t="shared" ref="W1996" si="10469">R1996</f>
        <v/>
      </c>
      <c r="X1996" s="53" t="str">
        <f t="shared" ref="X1996" si="10470">S1996</f>
        <v/>
      </c>
    </row>
    <row r="1997" spans="1:24" ht="14.25" thickBot="1" x14ac:dyDescent="0.2">
      <c r="A1997" s="106" t="str" cm="1">
        <f t="array" aca="1" ref="A1997" ca="1">IF($B1997="","",IF(ISNUMBER(OFFSET(INDIRECT(ADDRESS(ROW(),COLUMN())),-7,0)),OFFSET(INDIRECT(ADDRESS(ROW(),COLUMN())),-7,0)+1,1))</f>
        <v/>
      </c>
      <c r="B1997" s="65"/>
      <c r="C1997" s="31"/>
      <c r="D1997" s="20" t="s">
        <v>31</v>
      </c>
      <c r="E1997" s="94" t="s">
        <v>30</v>
      </c>
      <c r="F1997" s="21" t="s">
        <v>1</v>
      </c>
      <c r="G1997" s="25"/>
      <c r="H1997" s="99" t="str">
        <f t="shared" ref="H1997" si="10471">IF($G1997="","",IF($E1997=1,ROUNDDOWN($G1997*7.4/1000,0),ROUNDDOWN($G1997*6/1000,0)))</f>
        <v/>
      </c>
      <c r="I1997" s="101"/>
      <c r="J1997" s="99" t="str">
        <f t="shared" ref="J1997" si="10472">IF($G1997="","",ROUNDDOWN($G1997*2/1000,0))</f>
        <v/>
      </c>
      <c r="K1997" s="101"/>
      <c r="L1997" s="99" t="str">
        <f t="shared" ref="L1997" si="10473">IF(G1997="","",ROUNDDOWN($G1997*2/1000,0))</f>
        <v/>
      </c>
      <c r="M1997" s="100"/>
      <c r="N1997" s="91" t="str">
        <f t="shared" ref="N1997" si="10474">IF(AND($C1997="",$C1999=""),"",ABS($C1997-$C1999)+1)</f>
        <v/>
      </c>
      <c r="O1997" s="120" t="str">
        <f t="shared" ref="O1997" si="10475">REPLACE($O$7,1,2,"差１")</f>
        <v>差１</v>
      </c>
      <c r="P1997" s="113" t="str">
        <f t="shared" ref="P1997" si="10476">IF($I1999="","",$I1999*$N1997)</f>
        <v/>
      </c>
      <c r="Q1997" s="102" t="str">
        <f t="shared" ref="Q1997" si="10477">IF($K1999="","",$K1999*$N1997)</f>
        <v/>
      </c>
      <c r="R1997" s="102" t="str">
        <f t="shared" ref="R1997" si="10478">IF($M1999="","",$M1999*$N1997)</f>
        <v/>
      </c>
      <c r="S1997" s="111"/>
      <c r="U1997" s="16"/>
      <c r="V1997" s="16"/>
      <c r="W1997" s="16"/>
      <c r="X1997" s="16"/>
    </row>
    <row r="1998" spans="1:24" ht="14.25" thickBot="1" x14ac:dyDescent="0.2">
      <c r="A1998" s="107"/>
      <c r="B1998" s="65"/>
      <c r="C1998" s="116" t="s">
        <v>11</v>
      </c>
      <c r="D1998" s="117"/>
      <c r="E1998" s="95"/>
      <c r="F1998" s="33" t="s">
        <v>2</v>
      </c>
      <c r="G1998" s="26"/>
      <c r="H1998" s="97" t="str">
        <f t="shared" ref="H1998" si="10479">IF($G1998="","",IF($E1997=1,ROUNDDOWN($G1998*7.4/1000,0),ROUNDDOWN($G1998*6/1000,0)))</f>
        <v/>
      </c>
      <c r="I1998" s="98"/>
      <c r="J1998" s="97" t="str">
        <f t="shared" ref="J1998" si="10480">IF(G1998="","",ROUNDDOWN(G1998*2/1000,0))</f>
        <v/>
      </c>
      <c r="K1998" s="98"/>
      <c r="L1998" s="97" t="str">
        <f t="shared" ref="L1998" si="10481">IF($G1998="","",ROUNDDOWN($G1998*2/1000,0))</f>
        <v/>
      </c>
      <c r="M1998" s="105"/>
      <c r="N1998" s="92"/>
      <c r="O1998" s="120"/>
      <c r="P1998" s="114"/>
      <c r="Q1998" s="103"/>
      <c r="R1998" s="103"/>
      <c r="S1998" s="111"/>
      <c r="U1998" s="16"/>
      <c r="V1998" s="16"/>
      <c r="W1998" s="16"/>
      <c r="X1998" s="16"/>
    </row>
    <row r="1999" spans="1:24" ht="14.25" thickBot="1" x14ac:dyDescent="0.2">
      <c r="A1999" s="107"/>
      <c r="B1999" s="65"/>
      <c r="C1999" s="34"/>
      <c r="D1999" s="22" t="s">
        <v>31</v>
      </c>
      <c r="E1999" s="96"/>
      <c r="F1999" s="23" t="str">
        <f t="shared" ref="F1999" si="10482">$O$9</f>
        <v>差１</v>
      </c>
      <c r="G1999" s="7" t="str">
        <f t="shared" ref="G1999" si="10483">IF(AND($G1997="",$G1998="",""),"",$G1997-$G1998)</f>
        <v/>
      </c>
      <c r="H1999" s="8" t="s">
        <v>4</v>
      </c>
      <c r="I1999" s="9" t="str">
        <f t="shared" ref="I1999" si="10484">IF(AND($H1997="",$H1998=""),"",$H1997-$H1998)</f>
        <v/>
      </c>
      <c r="J1999" s="8" t="s">
        <v>5</v>
      </c>
      <c r="K1999" s="9" t="str">
        <f t="shared" ref="K1999" si="10485">IF(AND($J1997="",$J1998=""),"",$J1997-$J1998)</f>
        <v/>
      </c>
      <c r="L1999" s="10" t="s">
        <v>6</v>
      </c>
      <c r="M1999" s="7" t="str">
        <f t="shared" ref="M1999" si="10486">IF(AND($L1997="",$L1998=""),"",$L1997-$L1998)</f>
        <v/>
      </c>
      <c r="N1999" s="93"/>
      <c r="O1999" s="120"/>
      <c r="P1999" s="115"/>
      <c r="Q1999" s="104"/>
      <c r="R1999" s="104"/>
      <c r="S1999" s="111"/>
      <c r="U1999" s="16"/>
      <c r="V1999" s="16"/>
      <c r="W1999" s="16"/>
      <c r="X1999" s="16"/>
    </row>
    <row r="2000" spans="1:24" ht="14.25" thickBot="1" x14ac:dyDescent="0.2">
      <c r="A2000" s="107"/>
      <c r="B2000" s="66"/>
      <c r="C2000" s="31"/>
      <c r="D2000" s="20" t="s">
        <v>31</v>
      </c>
      <c r="E2000" s="94"/>
      <c r="F2000" s="24" t="s">
        <v>1</v>
      </c>
      <c r="G2000" s="26"/>
      <c r="H2000" s="86" t="str">
        <f t="shared" ref="H2000" si="10487">IF($G2000="","",IF($E2000=1,ROUNDDOWN($G2000*7.4/1000,0),ROUNDDOWN($G2000*6/1000,0)))</f>
        <v/>
      </c>
      <c r="I2000" s="87"/>
      <c r="J2000" s="86" t="str">
        <f t="shared" ref="J2000:J2001" si="10488">IF($G2000="","",ROUNDDOWN($G2000*2/1000,0))</f>
        <v/>
      </c>
      <c r="K2000" s="87"/>
      <c r="L2000" s="86" t="str">
        <f t="shared" ref="L2000:L2001" si="10489">IF($G2000="","",ROUNDDOWN($G2000*2/1000,0))</f>
        <v/>
      </c>
      <c r="M2000" s="88"/>
      <c r="N2000" s="91" t="str">
        <f t="shared" ref="N2000" si="10490">IF(AND($C2000="",$C2002=""),"",ABS($C2000-$C2002)+1)</f>
        <v/>
      </c>
      <c r="O2000" s="89" t="str">
        <f t="shared" ref="O2000" si="10491">REPLACE($O$7,1,2,"差２")</f>
        <v>差２</v>
      </c>
      <c r="P2000" s="118" t="str">
        <f t="shared" ref="P2000" si="10492">IF($I2002="","",$I2002*$N2000)</f>
        <v/>
      </c>
      <c r="Q2000" s="102" t="str">
        <f t="shared" ref="Q2000:R2000" si="10493">IF($G2002="","",$G2002*$N2000)</f>
        <v/>
      </c>
      <c r="R2000" s="102" t="str">
        <f t="shared" si="10493"/>
        <v/>
      </c>
      <c r="S2000" s="111"/>
      <c r="U2000" s="16"/>
      <c r="V2000" s="16"/>
      <c r="W2000" s="16"/>
      <c r="X2000" s="16"/>
    </row>
    <row r="2001" spans="1:24" ht="14.25" thickBot="1" x14ac:dyDescent="0.2">
      <c r="A2001" s="107"/>
      <c r="B2001" s="67"/>
      <c r="C2001" s="116" t="s">
        <v>11</v>
      </c>
      <c r="D2001" s="117"/>
      <c r="E2001" s="95"/>
      <c r="F2001" s="33" t="s">
        <v>2</v>
      </c>
      <c r="G2001" s="26"/>
      <c r="H2001" s="97" t="str">
        <f t="shared" ref="H2001" si="10494">IF($G2000="","",IF($E2000=1,ROUNDDOWN($G2001*7.4/1000,0),ROUNDDOWN($G2001*6/1000,0)))</f>
        <v/>
      </c>
      <c r="I2001" s="98"/>
      <c r="J2001" s="97" t="str">
        <f t="shared" si="10488"/>
        <v/>
      </c>
      <c r="K2001" s="98"/>
      <c r="L2001" s="97" t="str">
        <f t="shared" si="10489"/>
        <v/>
      </c>
      <c r="M2001" s="105"/>
      <c r="N2001" s="92"/>
      <c r="O2001" s="89"/>
      <c r="P2001" s="119"/>
      <c r="Q2001" s="103"/>
      <c r="R2001" s="103"/>
      <c r="S2001" s="111"/>
      <c r="U2001" s="16"/>
      <c r="V2001" s="16"/>
      <c r="W2001" s="16"/>
      <c r="X2001" s="16"/>
    </row>
    <row r="2002" spans="1:24" ht="14.25" thickBot="1" x14ac:dyDescent="0.2">
      <c r="A2002" s="107"/>
      <c r="B2002" s="67"/>
      <c r="C2002" s="37"/>
      <c r="D2002" s="38" t="s">
        <v>31</v>
      </c>
      <c r="E2002" s="96"/>
      <c r="F2002" s="39" t="str">
        <f t="shared" ref="F2002" si="10495">$O$12</f>
        <v>差２</v>
      </c>
      <c r="G2002" s="40" t="str">
        <f t="shared" ref="G2002" si="10496">IF(AND($G2000="",$G2001=""),"",$G2000-$G2001)</f>
        <v/>
      </c>
      <c r="H2002" s="41" t="s">
        <v>4</v>
      </c>
      <c r="I2002" s="42" t="str">
        <f t="shared" ref="I2002" si="10497">IF(AND($H2000="",$H2001=""),"",$H2000-$H2001)</f>
        <v/>
      </c>
      <c r="J2002" s="41" t="s">
        <v>5</v>
      </c>
      <c r="K2002" s="42" t="str">
        <f t="shared" ref="K2002" si="10498">IF(AND($J2000="",$J2001=""),"",$J2000-$J2001)</f>
        <v/>
      </c>
      <c r="L2002" s="43" t="s">
        <v>6</v>
      </c>
      <c r="M2002" s="40" t="str">
        <f t="shared" ref="M2002" si="10499">IF(AND($L2000="",$L2001=""),"",$L2000-$L2001)</f>
        <v/>
      </c>
      <c r="N2002" s="92"/>
      <c r="O2002" s="90"/>
      <c r="P2002" s="119"/>
      <c r="Q2002" s="103"/>
      <c r="R2002" s="103"/>
      <c r="S2002" s="112"/>
      <c r="U2002" s="16"/>
      <c r="V2002" s="16"/>
      <c r="W2002" s="16"/>
      <c r="X2002" s="16"/>
    </row>
    <row r="2003" spans="1:24" ht="15" thickTop="1" thickBot="1" x14ac:dyDescent="0.2">
      <c r="A2003" s="108"/>
      <c r="B2003" s="62" t="s">
        <v>18</v>
      </c>
      <c r="C2003" s="63"/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4"/>
      <c r="P2003" s="44" t="str">
        <f t="shared" ref="P2003" si="10500">IF(AND($P1997="",$P2000=""),"",SUM($P1997:$P2000))</f>
        <v/>
      </c>
      <c r="Q2003" s="45" t="str">
        <f t="shared" ref="Q2003" si="10501">IF(AND(Q1997="",Q2000=""),"",SUM(Q1997:Q2000))</f>
        <v/>
      </c>
      <c r="R2003" s="45" t="str">
        <f t="shared" ref="R2003" si="10502">IF(AND($R1997="",$R2000=""),"",SUM($R1997:$R2000))</f>
        <v/>
      </c>
      <c r="S2003" s="46" t="str">
        <f t="shared" ref="S2003" si="10503">IF(AND($P2003="",$Q2003="",$R2003=""),"",SUM($P2003:$R2003))</f>
        <v/>
      </c>
      <c r="T2003" s="52">
        <v>285</v>
      </c>
      <c r="U2003" s="53" t="str">
        <f t="shared" ref="U2003" si="10504">P2003</f>
        <v/>
      </c>
      <c r="V2003" s="53" t="str">
        <f t="shared" ref="V2003" si="10505">Q2003</f>
        <v/>
      </c>
      <c r="W2003" s="53" t="str">
        <f t="shared" ref="W2003" si="10506">R2003</f>
        <v/>
      </c>
      <c r="X2003" s="53" t="str">
        <f t="shared" ref="X2003" si="10507">S2003</f>
        <v/>
      </c>
    </row>
    <row r="2004" spans="1:24" ht="14.25" thickBot="1" x14ac:dyDescent="0.2">
      <c r="A2004" s="106" t="str" cm="1">
        <f t="array" aca="1" ref="A2004" ca="1">IF($B2004="","",IF(ISNUMBER(OFFSET(INDIRECT(ADDRESS(ROW(),COLUMN())),-7,0)),OFFSET(INDIRECT(ADDRESS(ROW(),COLUMN())),-7,0)+1,1))</f>
        <v/>
      </c>
      <c r="B2004" s="65"/>
      <c r="C2004" s="31"/>
      <c r="D2004" s="20" t="s">
        <v>31</v>
      </c>
      <c r="E2004" s="94" t="s">
        <v>30</v>
      </c>
      <c r="F2004" s="21" t="s">
        <v>1</v>
      </c>
      <c r="G2004" s="25"/>
      <c r="H2004" s="99" t="str">
        <f t="shared" ref="H2004" si="10508">IF($G2004="","",IF($E2004=1,ROUNDDOWN($G2004*7.4/1000,0),ROUNDDOWN($G2004*6/1000,0)))</f>
        <v/>
      </c>
      <c r="I2004" s="101"/>
      <c r="J2004" s="99" t="str">
        <f t="shared" ref="J2004" si="10509">IF($G2004="","",ROUNDDOWN($G2004*2/1000,0))</f>
        <v/>
      </c>
      <c r="K2004" s="101"/>
      <c r="L2004" s="99" t="str">
        <f t="shared" ref="L2004" si="10510">IF(G2004="","",ROUNDDOWN($G2004*2/1000,0))</f>
        <v/>
      </c>
      <c r="M2004" s="100"/>
      <c r="N2004" s="91" t="str">
        <f t="shared" ref="N2004" si="10511">IF(AND($C2004="",$C2006=""),"",ABS($C2004-$C2006)+1)</f>
        <v/>
      </c>
      <c r="O2004" s="120" t="str">
        <f t="shared" ref="O2004" si="10512">REPLACE($O$7,1,2,"差１")</f>
        <v>差１</v>
      </c>
      <c r="P2004" s="113" t="str">
        <f t="shared" ref="P2004" si="10513">IF($I2006="","",$I2006*$N2004)</f>
        <v/>
      </c>
      <c r="Q2004" s="102" t="str">
        <f t="shared" ref="Q2004" si="10514">IF($K2006="","",$K2006*$N2004)</f>
        <v/>
      </c>
      <c r="R2004" s="102" t="str">
        <f t="shared" ref="R2004" si="10515">IF($M2006="","",$M2006*$N2004)</f>
        <v/>
      </c>
      <c r="S2004" s="111"/>
      <c r="U2004" s="16"/>
      <c r="V2004" s="16"/>
      <c r="W2004" s="16"/>
      <c r="X2004" s="16"/>
    </row>
    <row r="2005" spans="1:24" ht="14.25" thickBot="1" x14ac:dyDescent="0.2">
      <c r="A2005" s="107"/>
      <c r="B2005" s="65"/>
      <c r="C2005" s="116" t="s">
        <v>11</v>
      </c>
      <c r="D2005" s="117"/>
      <c r="E2005" s="95"/>
      <c r="F2005" s="33" t="s">
        <v>2</v>
      </c>
      <c r="G2005" s="26"/>
      <c r="H2005" s="97" t="str">
        <f t="shared" ref="H2005" si="10516">IF($G2005="","",IF($E2004=1,ROUNDDOWN($G2005*7.4/1000,0),ROUNDDOWN($G2005*6/1000,0)))</f>
        <v/>
      </c>
      <c r="I2005" s="98"/>
      <c r="J2005" s="97" t="str">
        <f t="shared" ref="J2005" si="10517">IF(G2005="","",ROUNDDOWN(G2005*2/1000,0))</f>
        <v/>
      </c>
      <c r="K2005" s="98"/>
      <c r="L2005" s="97" t="str">
        <f t="shared" ref="L2005" si="10518">IF($G2005="","",ROUNDDOWN($G2005*2/1000,0))</f>
        <v/>
      </c>
      <c r="M2005" s="105"/>
      <c r="N2005" s="92"/>
      <c r="O2005" s="120"/>
      <c r="P2005" s="114"/>
      <c r="Q2005" s="103"/>
      <c r="R2005" s="103"/>
      <c r="S2005" s="111"/>
      <c r="U2005" s="16"/>
      <c r="V2005" s="16"/>
      <c r="W2005" s="16"/>
      <c r="X2005" s="16"/>
    </row>
    <row r="2006" spans="1:24" ht="14.25" thickBot="1" x14ac:dyDescent="0.2">
      <c r="A2006" s="107"/>
      <c r="B2006" s="65"/>
      <c r="C2006" s="34"/>
      <c r="D2006" s="22" t="s">
        <v>31</v>
      </c>
      <c r="E2006" s="96"/>
      <c r="F2006" s="23" t="str">
        <f t="shared" ref="F2006" si="10519">$O$9</f>
        <v>差１</v>
      </c>
      <c r="G2006" s="7" t="str">
        <f t="shared" ref="G2006" si="10520">IF(AND($G2004="",$G2005="",""),"",$G2004-$G2005)</f>
        <v/>
      </c>
      <c r="H2006" s="8" t="s">
        <v>4</v>
      </c>
      <c r="I2006" s="9" t="str">
        <f t="shared" ref="I2006" si="10521">IF(AND($H2004="",$H2005=""),"",$H2004-$H2005)</f>
        <v/>
      </c>
      <c r="J2006" s="8" t="s">
        <v>5</v>
      </c>
      <c r="K2006" s="9" t="str">
        <f t="shared" ref="K2006" si="10522">IF(AND($J2004="",$J2005=""),"",$J2004-$J2005)</f>
        <v/>
      </c>
      <c r="L2006" s="10" t="s">
        <v>6</v>
      </c>
      <c r="M2006" s="7" t="str">
        <f t="shared" ref="M2006" si="10523">IF(AND($L2004="",$L2005=""),"",$L2004-$L2005)</f>
        <v/>
      </c>
      <c r="N2006" s="93"/>
      <c r="O2006" s="120"/>
      <c r="P2006" s="115"/>
      <c r="Q2006" s="104"/>
      <c r="R2006" s="104"/>
      <c r="S2006" s="111"/>
      <c r="U2006" s="16"/>
      <c r="V2006" s="16"/>
      <c r="W2006" s="16"/>
      <c r="X2006" s="16"/>
    </row>
    <row r="2007" spans="1:24" ht="14.25" thickBot="1" x14ac:dyDescent="0.2">
      <c r="A2007" s="107"/>
      <c r="B2007" s="66"/>
      <c r="C2007" s="31"/>
      <c r="D2007" s="20" t="s">
        <v>31</v>
      </c>
      <c r="E2007" s="94"/>
      <c r="F2007" s="24" t="s">
        <v>1</v>
      </c>
      <c r="G2007" s="26"/>
      <c r="H2007" s="86" t="str">
        <f t="shared" ref="H2007" si="10524">IF($G2007="","",IF($E2007=1,ROUNDDOWN($G2007*7.4/1000,0),ROUNDDOWN($G2007*6/1000,0)))</f>
        <v/>
      </c>
      <c r="I2007" s="87"/>
      <c r="J2007" s="86" t="str">
        <f t="shared" ref="J2007:J2008" si="10525">IF($G2007="","",ROUNDDOWN($G2007*2/1000,0))</f>
        <v/>
      </c>
      <c r="K2007" s="87"/>
      <c r="L2007" s="86" t="str">
        <f t="shared" ref="L2007:L2008" si="10526">IF($G2007="","",ROUNDDOWN($G2007*2/1000,0))</f>
        <v/>
      </c>
      <c r="M2007" s="88"/>
      <c r="N2007" s="91" t="str">
        <f t="shared" ref="N2007" si="10527">IF(AND($C2007="",$C2009=""),"",ABS($C2007-$C2009)+1)</f>
        <v/>
      </c>
      <c r="O2007" s="89" t="str">
        <f t="shared" ref="O2007" si="10528">REPLACE($O$7,1,2,"差２")</f>
        <v>差２</v>
      </c>
      <c r="P2007" s="118" t="str">
        <f t="shared" ref="P2007" si="10529">IF($I2009="","",$I2009*$N2007)</f>
        <v/>
      </c>
      <c r="Q2007" s="102" t="str">
        <f t="shared" ref="Q2007:R2007" si="10530">IF($G2009="","",$G2009*$N2007)</f>
        <v/>
      </c>
      <c r="R2007" s="102" t="str">
        <f t="shared" si="10530"/>
        <v/>
      </c>
      <c r="S2007" s="111"/>
      <c r="U2007" s="16"/>
      <c r="V2007" s="16"/>
      <c r="W2007" s="16"/>
      <c r="X2007" s="16"/>
    </row>
    <row r="2008" spans="1:24" ht="14.25" thickBot="1" x14ac:dyDescent="0.2">
      <c r="A2008" s="107"/>
      <c r="B2008" s="67"/>
      <c r="C2008" s="116" t="s">
        <v>11</v>
      </c>
      <c r="D2008" s="117"/>
      <c r="E2008" s="95"/>
      <c r="F2008" s="33" t="s">
        <v>2</v>
      </c>
      <c r="G2008" s="26"/>
      <c r="H2008" s="97" t="str">
        <f t="shared" ref="H2008" si="10531">IF($G2007="","",IF($E2007=1,ROUNDDOWN($G2008*7.4/1000,0),ROUNDDOWN($G2008*6/1000,0)))</f>
        <v/>
      </c>
      <c r="I2008" s="98"/>
      <c r="J2008" s="97" t="str">
        <f t="shared" si="10525"/>
        <v/>
      </c>
      <c r="K2008" s="98"/>
      <c r="L2008" s="97" t="str">
        <f t="shared" si="10526"/>
        <v/>
      </c>
      <c r="M2008" s="105"/>
      <c r="N2008" s="92"/>
      <c r="O2008" s="89"/>
      <c r="P2008" s="119"/>
      <c r="Q2008" s="103"/>
      <c r="R2008" s="103"/>
      <c r="S2008" s="111"/>
      <c r="U2008" s="16"/>
      <c r="V2008" s="16"/>
      <c r="W2008" s="16"/>
      <c r="X2008" s="16"/>
    </row>
    <row r="2009" spans="1:24" ht="14.25" thickBot="1" x14ac:dyDescent="0.2">
      <c r="A2009" s="107"/>
      <c r="B2009" s="67"/>
      <c r="C2009" s="37"/>
      <c r="D2009" s="38" t="s">
        <v>31</v>
      </c>
      <c r="E2009" s="96"/>
      <c r="F2009" s="39" t="str">
        <f t="shared" ref="F2009" si="10532">$O$12</f>
        <v>差２</v>
      </c>
      <c r="G2009" s="40" t="str">
        <f t="shared" ref="G2009" si="10533">IF(AND($G2007="",$G2008=""),"",$G2007-$G2008)</f>
        <v/>
      </c>
      <c r="H2009" s="41" t="s">
        <v>4</v>
      </c>
      <c r="I2009" s="42" t="str">
        <f t="shared" ref="I2009" si="10534">IF(AND($H2007="",$H2008=""),"",$H2007-$H2008)</f>
        <v/>
      </c>
      <c r="J2009" s="41" t="s">
        <v>5</v>
      </c>
      <c r="K2009" s="42" t="str">
        <f t="shared" ref="K2009" si="10535">IF(AND($J2007="",$J2008=""),"",$J2007-$J2008)</f>
        <v/>
      </c>
      <c r="L2009" s="43" t="s">
        <v>6</v>
      </c>
      <c r="M2009" s="40" t="str">
        <f t="shared" ref="M2009" si="10536">IF(AND($L2007="",$L2008=""),"",$L2007-$L2008)</f>
        <v/>
      </c>
      <c r="N2009" s="92"/>
      <c r="O2009" s="90"/>
      <c r="P2009" s="119"/>
      <c r="Q2009" s="103"/>
      <c r="R2009" s="103"/>
      <c r="S2009" s="112"/>
      <c r="U2009" s="16"/>
      <c r="V2009" s="16"/>
      <c r="W2009" s="16"/>
      <c r="X2009" s="16"/>
    </row>
    <row r="2010" spans="1:24" ht="15" thickTop="1" thickBot="1" x14ac:dyDescent="0.2">
      <c r="A2010" s="108"/>
      <c r="B2010" s="62" t="s">
        <v>18</v>
      </c>
      <c r="C2010" s="63"/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4"/>
      <c r="P2010" s="44" t="str">
        <f t="shared" ref="P2010" si="10537">IF(AND($P2004="",$P2007=""),"",SUM($P2004:$P2007))</f>
        <v/>
      </c>
      <c r="Q2010" s="45" t="str">
        <f t="shared" ref="Q2010" si="10538">IF(AND(Q2004="",Q2007=""),"",SUM(Q2004:Q2007))</f>
        <v/>
      </c>
      <c r="R2010" s="45" t="str">
        <f t="shared" ref="R2010" si="10539">IF(AND($R2004="",$R2007=""),"",SUM($R2004:$R2007))</f>
        <v/>
      </c>
      <c r="S2010" s="46" t="str">
        <f t="shared" ref="S2010" si="10540">IF(AND($P2010="",$Q2010="",$R2010=""),"",SUM($P2010:$R2010))</f>
        <v/>
      </c>
      <c r="T2010" s="52">
        <v>286</v>
      </c>
      <c r="U2010" s="53" t="str">
        <f t="shared" ref="U2010" si="10541">P2010</f>
        <v/>
      </c>
      <c r="V2010" s="53" t="str">
        <f t="shared" ref="V2010" si="10542">Q2010</f>
        <v/>
      </c>
      <c r="W2010" s="53" t="str">
        <f t="shared" ref="W2010" si="10543">R2010</f>
        <v/>
      </c>
      <c r="X2010" s="53" t="str">
        <f t="shared" ref="X2010" si="10544">S2010</f>
        <v/>
      </c>
    </row>
    <row r="2011" spans="1:24" ht="14.25" thickBot="1" x14ac:dyDescent="0.2">
      <c r="A2011" s="106" t="str" cm="1">
        <f t="array" aca="1" ref="A2011" ca="1">IF($B2011="","",IF(ISNUMBER(OFFSET(INDIRECT(ADDRESS(ROW(),COLUMN())),-7,0)),OFFSET(INDIRECT(ADDRESS(ROW(),COLUMN())),-7,0)+1,1))</f>
        <v/>
      </c>
      <c r="B2011" s="65"/>
      <c r="C2011" s="31"/>
      <c r="D2011" s="20" t="s">
        <v>31</v>
      </c>
      <c r="E2011" s="94" t="s">
        <v>30</v>
      </c>
      <c r="F2011" s="21" t="s">
        <v>1</v>
      </c>
      <c r="G2011" s="25"/>
      <c r="H2011" s="99" t="str">
        <f t="shared" ref="H2011" si="10545">IF($G2011="","",IF($E2011=1,ROUNDDOWN($G2011*7.4/1000,0),ROUNDDOWN($G2011*6/1000,0)))</f>
        <v/>
      </c>
      <c r="I2011" s="101"/>
      <c r="J2011" s="99" t="str">
        <f t="shared" ref="J2011" si="10546">IF($G2011="","",ROUNDDOWN($G2011*2/1000,0))</f>
        <v/>
      </c>
      <c r="K2011" s="101"/>
      <c r="L2011" s="99" t="str">
        <f t="shared" ref="L2011" si="10547">IF(G2011="","",ROUNDDOWN($G2011*2/1000,0))</f>
        <v/>
      </c>
      <c r="M2011" s="100"/>
      <c r="N2011" s="91" t="str">
        <f t="shared" ref="N2011" si="10548">IF(AND($C2011="",$C2013=""),"",ABS($C2011-$C2013)+1)</f>
        <v/>
      </c>
      <c r="O2011" s="120" t="str">
        <f t="shared" ref="O2011" si="10549">REPLACE($O$7,1,2,"差１")</f>
        <v>差１</v>
      </c>
      <c r="P2011" s="113" t="str">
        <f t="shared" ref="P2011" si="10550">IF($I2013="","",$I2013*$N2011)</f>
        <v/>
      </c>
      <c r="Q2011" s="102" t="str">
        <f t="shared" ref="Q2011" si="10551">IF($K2013="","",$K2013*$N2011)</f>
        <v/>
      </c>
      <c r="R2011" s="102" t="str">
        <f t="shared" ref="R2011" si="10552">IF($M2013="","",$M2013*$N2011)</f>
        <v/>
      </c>
      <c r="S2011" s="111"/>
      <c r="U2011" s="16"/>
      <c r="V2011" s="16"/>
      <c r="W2011" s="16"/>
      <c r="X2011" s="16"/>
    </row>
    <row r="2012" spans="1:24" ht="14.25" thickBot="1" x14ac:dyDescent="0.2">
      <c r="A2012" s="107"/>
      <c r="B2012" s="65"/>
      <c r="C2012" s="116" t="s">
        <v>11</v>
      </c>
      <c r="D2012" s="117"/>
      <c r="E2012" s="95"/>
      <c r="F2012" s="33" t="s">
        <v>2</v>
      </c>
      <c r="G2012" s="26"/>
      <c r="H2012" s="97" t="str">
        <f t="shared" ref="H2012" si="10553">IF($G2012="","",IF($E2011=1,ROUNDDOWN($G2012*7.4/1000,0),ROUNDDOWN($G2012*6/1000,0)))</f>
        <v/>
      </c>
      <c r="I2012" s="98"/>
      <c r="J2012" s="97" t="str">
        <f t="shared" ref="J2012" si="10554">IF(G2012="","",ROUNDDOWN(G2012*2/1000,0))</f>
        <v/>
      </c>
      <c r="K2012" s="98"/>
      <c r="L2012" s="97" t="str">
        <f t="shared" ref="L2012" si="10555">IF($G2012="","",ROUNDDOWN($G2012*2/1000,0))</f>
        <v/>
      </c>
      <c r="M2012" s="105"/>
      <c r="N2012" s="92"/>
      <c r="O2012" s="120"/>
      <c r="P2012" s="114"/>
      <c r="Q2012" s="103"/>
      <c r="R2012" s="103"/>
      <c r="S2012" s="111"/>
      <c r="U2012" s="16"/>
      <c r="V2012" s="16"/>
      <c r="W2012" s="16"/>
      <c r="X2012" s="16"/>
    </row>
    <row r="2013" spans="1:24" ht="14.25" thickBot="1" x14ac:dyDescent="0.2">
      <c r="A2013" s="107"/>
      <c r="B2013" s="65"/>
      <c r="C2013" s="34"/>
      <c r="D2013" s="22" t="s">
        <v>31</v>
      </c>
      <c r="E2013" s="96"/>
      <c r="F2013" s="23" t="str">
        <f t="shared" ref="F2013" si="10556">$O$9</f>
        <v>差１</v>
      </c>
      <c r="G2013" s="7" t="str">
        <f t="shared" ref="G2013" si="10557">IF(AND($G2011="",$G2012="",""),"",$G2011-$G2012)</f>
        <v/>
      </c>
      <c r="H2013" s="8" t="s">
        <v>4</v>
      </c>
      <c r="I2013" s="9" t="str">
        <f t="shared" ref="I2013" si="10558">IF(AND($H2011="",$H2012=""),"",$H2011-$H2012)</f>
        <v/>
      </c>
      <c r="J2013" s="8" t="s">
        <v>5</v>
      </c>
      <c r="K2013" s="9" t="str">
        <f t="shared" ref="K2013" si="10559">IF(AND($J2011="",$J2012=""),"",$J2011-$J2012)</f>
        <v/>
      </c>
      <c r="L2013" s="10" t="s">
        <v>6</v>
      </c>
      <c r="M2013" s="7" t="str">
        <f t="shared" ref="M2013" si="10560">IF(AND($L2011="",$L2012=""),"",$L2011-$L2012)</f>
        <v/>
      </c>
      <c r="N2013" s="93"/>
      <c r="O2013" s="120"/>
      <c r="P2013" s="115"/>
      <c r="Q2013" s="104"/>
      <c r="R2013" s="104"/>
      <c r="S2013" s="111"/>
      <c r="U2013" s="16"/>
      <c r="V2013" s="16"/>
      <c r="W2013" s="16"/>
      <c r="X2013" s="16"/>
    </row>
    <row r="2014" spans="1:24" ht="14.25" thickBot="1" x14ac:dyDescent="0.2">
      <c r="A2014" s="107"/>
      <c r="B2014" s="66"/>
      <c r="C2014" s="31"/>
      <c r="D2014" s="20" t="s">
        <v>31</v>
      </c>
      <c r="E2014" s="94"/>
      <c r="F2014" s="24" t="s">
        <v>1</v>
      </c>
      <c r="G2014" s="26"/>
      <c r="H2014" s="86" t="str">
        <f t="shared" ref="H2014" si="10561">IF($G2014="","",IF($E2014=1,ROUNDDOWN($G2014*7.4/1000,0),ROUNDDOWN($G2014*6/1000,0)))</f>
        <v/>
      </c>
      <c r="I2014" s="87"/>
      <c r="J2014" s="86" t="str">
        <f t="shared" ref="J2014:J2015" si="10562">IF($G2014="","",ROUNDDOWN($G2014*2/1000,0))</f>
        <v/>
      </c>
      <c r="K2014" s="87"/>
      <c r="L2014" s="86" t="str">
        <f t="shared" ref="L2014:L2015" si="10563">IF($G2014="","",ROUNDDOWN($G2014*2/1000,0))</f>
        <v/>
      </c>
      <c r="M2014" s="88"/>
      <c r="N2014" s="91" t="str">
        <f t="shared" ref="N2014" si="10564">IF(AND($C2014="",$C2016=""),"",ABS($C2014-$C2016)+1)</f>
        <v/>
      </c>
      <c r="O2014" s="89" t="str">
        <f t="shared" ref="O2014" si="10565">REPLACE($O$7,1,2,"差２")</f>
        <v>差２</v>
      </c>
      <c r="P2014" s="118" t="str">
        <f t="shared" ref="P2014" si="10566">IF($I2016="","",$I2016*$N2014)</f>
        <v/>
      </c>
      <c r="Q2014" s="102" t="str">
        <f t="shared" ref="Q2014:R2014" si="10567">IF($G2016="","",$G2016*$N2014)</f>
        <v/>
      </c>
      <c r="R2014" s="102" t="str">
        <f t="shared" si="10567"/>
        <v/>
      </c>
      <c r="S2014" s="111"/>
      <c r="U2014" s="16"/>
      <c r="V2014" s="16"/>
      <c r="W2014" s="16"/>
      <c r="X2014" s="16"/>
    </row>
    <row r="2015" spans="1:24" ht="14.25" thickBot="1" x14ac:dyDescent="0.2">
      <c r="A2015" s="107"/>
      <c r="B2015" s="67"/>
      <c r="C2015" s="116" t="s">
        <v>11</v>
      </c>
      <c r="D2015" s="117"/>
      <c r="E2015" s="95"/>
      <c r="F2015" s="33" t="s">
        <v>2</v>
      </c>
      <c r="G2015" s="26"/>
      <c r="H2015" s="97" t="str">
        <f t="shared" ref="H2015" si="10568">IF($G2014="","",IF($E2014=1,ROUNDDOWN($G2015*7.4/1000,0),ROUNDDOWN($G2015*6/1000,0)))</f>
        <v/>
      </c>
      <c r="I2015" s="98"/>
      <c r="J2015" s="97" t="str">
        <f t="shared" si="10562"/>
        <v/>
      </c>
      <c r="K2015" s="98"/>
      <c r="L2015" s="97" t="str">
        <f t="shared" si="10563"/>
        <v/>
      </c>
      <c r="M2015" s="105"/>
      <c r="N2015" s="92"/>
      <c r="O2015" s="89"/>
      <c r="P2015" s="119"/>
      <c r="Q2015" s="103"/>
      <c r="R2015" s="103"/>
      <c r="S2015" s="111"/>
      <c r="U2015" s="16"/>
      <c r="V2015" s="16"/>
      <c r="W2015" s="16"/>
      <c r="X2015" s="16"/>
    </row>
    <row r="2016" spans="1:24" ht="14.25" thickBot="1" x14ac:dyDescent="0.2">
      <c r="A2016" s="107"/>
      <c r="B2016" s="67"/>
      <c r="C2016" s="37"/>
      <c r="D2016" s="38" t="s">
        <v>31</v>
      </c>
      <c r="E2016" s="96"/>
      <c r="F2016" s="39" t="str">
        <f t="shared" ref="F2016" si="10569">$O$12</f>
        <v>差２</v>
      </c>
      <c r="G2016" s="40" t="str">
        <f t="shared" ref="G2016" si="10570">IF(AND($G2014="",$G2015=""),"",$G2014-$G2015)</f>
        <v/>
      </c>
      <c r="H2016" s="41" t="s">
        <v>4</v>
      </c>
      <c r="I2016" s="42" t="str">
        <f t="shared" ref="I2016" si="10571">IF(AND($H2014="",$H2015=""),"",$H2014-$H2015)</f>
        <v/>
      </c>
      <c r="J2016" s="41" t="s">
        <v>5</v>
      </c>
      <c r="K2016" s="42" t="str">
        <f t="shared" ref="K2016" si="10572">IF(AND($J2014="",$J2015=""),"",$J2014-$J2015)</f>
        <v/>
      </c>
      <c r="L2016" s="43" t="s">
        <v>6</v>
      </c>
      <c r="M2016" s="40" t="str">
        <f t="shared" ref="M2016" si="10573">IF(AND($L2014="",$L2015=""),"",$L2014-$L2015)</f>
        <v/>
      </c>
      <c r="N2016" s="92"/>
      <c r="O2016" s="90"/>
      <c r="P2016" s="119"/>
      <c r="Q2016" s="103"/>
      <c r="R2016" s="103"/>
      <c r="S2016" s="112"/>
      <c r="U2016" s="16"/>
      <c r="V2016" s="16"/>
      <c r="W2016" s="16"/>
      <c r="X2016" s="16"/>
    </row>
    <row r="2017" spans="1:24" ht="15" thickTop="1" thickBot="1" x14ac:dyDescent="0.2">
      <c r="A2017" s="108"/>
      <c r="B2017" s="62" t="s">
        <v>18</v>
      </c>
      <c r="C2017" s="63"/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4"/>
      <c r="P2017" s="44" t="str">
        <f t="shared" ref="P2017" si="10574">IF(AND($P2011="",$P2014=""),"",SUM($P2011:$P2014))</f>
        <v/>
      </c>
      <c r="Q2017" s="45" t="str">
        <f t="shared" ref="Q2017" si="10575">IF(AND(Q2011="",Q2014=""),"",SUM(Q2011:Q2014))</f>
        <v/>
      </c>
      <c r="R2017" s="45" t="str">
        <f t="shared" ref="R2017" si="10576">IF(AND($R2011="",$R2014=""),"",SUM($R2011:$R2014))</f>
        <v/>
      </c>
      <c r="S2017" s="46" t="str">
        <f t="shared" ref="S2017" si="10577">IF(AND($P2017="",$Q2017="",$R2017=""),"",SUM($P2017:$R2017))</f>
        <v/>
      </c>
      <c r="T2017" s="52">
        <v>287</v>
      </c>
      <c r="U2017" s="53" t="str">
        <f t="shared" ref="U2017" si="10578">P2017</f>
        <v/>
      </c>
      <c r="V2017" s="53" t="str">
        <f t="shared" ref="V2017" si="10579">Q2017</f>
        <v/>
      </c>
      <c r="W2017" s="53" t="str">
        <f t="shared" ref="W2017" si="10580">R2017</f>
        <v/>
      </c>
      <c r="X2017" s="53" t="str">
        <f t="shared" ref="X2017" si="10581">S2017</f>
        <v/>
      </c>
    </row>
    <row r="2018" spans="1:24" ht="14.25" thickBot="1" x14ac:dyDescent="0.2">
      <c r="A2018" s="106" t="str" cm="1">
        <f t="array" aca="1" ref="A2018" ca="1">IF($B2018="","",IF(ISNUMBER(OFFSET(INDIRECT(ADDRESS(ROW(),COLUMN())),-7,0)),OFFSET(INDIRECT(ADDRESS(ROW(),COLUMN())),-7,0)+1,1))</f>
        <v/>
      </c>
      <c r="B2018" s="65"/>
      <c r="C2018" s="31"/>
      <c r="D2018" s="20" t="s">
        <v>31</v>
      </c>
      <c r="E2018" s="94" t="s">
        <v>30</v>
      </c>
      <c r="F2018" s="21" t="s">
        <v>1</v>
      </c>
      <c r="G2018" s="25"/>
      <c r="H2018" s="99" t="str">
        <f t="shared" ref="H2018" si="10582">IF($G2018="","",IF($E2018=1,ROUNDDOWN($G2018*7.4/1000,0),ROUNDDOWN($G2018*6/1000,0)))</f>
        <v/>
      </c>
      <c r="I2018" s="101"/>
      <c r="J2018" s="99" t="str">
        <f t="shared" ref="J2018" si="10583">IF($G2018="","",ROUNDDOWN($G2018*2/1000,0))</f>
        <v/>
      </c>
      <c r="K2018" s="101"/>
      <c r="L2018" s="99" t="str">
        <f t="shared" ref="L2018" si="10584">IF(G2018="","",ROUNDDOWN($G2018*2/1000,0))</f>
        <v/>
      </c>
      <c r="M2018" s="100"/>
      <c r="N2018" s="91" t="str">
        <f t="shared" ref="N2018" si="10585">IF(AND($C2018="",$C2020=""),"",ABS($C2018-$C2020)+1)</f>
        <v/>
      </c>
      <c r="O2018" s="120" t="str">
        <f t="shared" ref="O2018" si="10586">REPLACE($O$7,1,2,"差１")</f>
        <v>差１</v>
      </c>
      <c r="P2018" s="113" t="str">
        <f t="shared" ref="P2018" si="10587">IF($I2020="","",$I2020*$N2018)</f>
        <v/>
      </c>
      <c r="Q2018" s="102" t="str">
        <f t="shared" ref="Q2018" si="10588">IF($K2020="","",$K2020*$N2018)</f>
        <v/>
      </c>
      <c r="R2018" s="102" t="str">
        <f t="shared" ref="R2018" si="10589">IF($M2020="","",$M2020*$N2018)</f>
        <v/>
      </c>
      <c r="S2018" s="111"/>
      <c r="U2018" s="16"/>
      <c r="V2018" s="16"/>
      <c r="W2018" s="16"/>
      <c r="X2018" s="16"/>
    </row>
    <row r="2019" spans="1:24" ht="14.25" thickBot="1" x14ac:dyDescent="0.2">
      <c r="A2019" s="107"/>
      <c r="B2019" s="65"/>
      <c r="C2019" s="116" t="s">
        <v>11</v>
      </c>
      <c r="D2019" s="117"/>
      <c r="E2019" s="95"/>
      <c r="F2019" s="33" t="s">
        <v>2</v>
      </c>
      <c r="G2019" s="26"/>
      <c r="H2019" s="97" t="str">
        <f t="shared" ref="H2019" si="10590">IF($G2019="","",IF($E2018=1,ROUNDDOWN($G2019*7.4/1000,0),ROUNDDOWN($G2019*6/1000,0)))</f>
        <v/>
      </c>
      <c r="I2019" s="98"/>
      <c r="J2019" s="97" t="str">
        <f t="shared" ref="J2019" si="10591">IF(G2019="","",ROUNDDOWN(G2019*2/1000,0))</f>
        <v/>
      </c>
      <c r="K2019" s="98"/>
      <c r="L2019" s="97" t="str">
        <f t="shared" ref="L2019" si="10592">IF($G2019="","",ROUNDDOWN($G2019*2/1000,0))</f>
        <v/>
      </c>
      <c r="M2019" s="105"/>
      <c r="N2019" s="92"/>
      <c r="O2019" s="120"/>
      <c r="P2019" s="114"/>
      <c r="Q2019" s="103"/>
      <c r="R2019" s="103"/>
      <c r="S2019" s="111"/>
      <c r="U2019" s="16"/>
      <c r="V2019" s="16"/>
      <c r="W2019" s="16"/>
      <c r="X2019" s="16"/>
    </row>
    <row r="2020" spans="1:24" ht="14.25" thickBot="1" x14ac:dyDescent="0.2">
      <c r="A2020" s="107"/>
      <c r="B2020" s="65"/>
      <c r="C2020" s="34"/>
      <c r="D2020" s="22" t="s">
        <v>31</v>
      </c>
      <c r="E2020" s="96"/>
      <c r="F2020" s="23" t="str">
        <f t="shared" ref="F2020" si="10593">$O$9</f>
        <v>差１</v>
      </c>
      <c r="G2020" s="7" t="str">
        <f t="shared" ref="G2020" si="10594">IF(AND($G2018="",$G2019="",""),"",$G2018-$G2019)</f>
        <v/>
      </c>
      <c r="H2020" s="8" t="s">
        <v>4</v>
      </c>
      <c r="I2020" s="9" t="str">
        <f t="shared" ref="I2020" si="10595">IF(AND($H2018="",$H2019=""),"",$H2018-$H2019)</f>
        <v/>
      </c>
      <c r="J2020" s="8" t="s">
        <v>5</v>
      </c>
      <c r="K2020" s="9" t="str">
        <f t="shared" ref="K2020" si="10596">IF(AND($J2018="",$J2019=""),"",$J2018-$J2019)</f>
        <v/>
      </c>
      <c r="L2020" s="10" t="s">
        <v>6</v>
      </c>
      <c r="M2020" s="7" t="str">
        <f t="shared" ref="M2020" si="10597">IF(AND($L2018="",$L2019=""),"",$L2018-$L2019)</f>
        <v/>
      </c>
      <c r="N2020" s="93"/>
      <c r="O2020" s="120"/>
      <c r="P2020" s="115"/>
      <c r="Q2020" s="104"/>
      <c r="R2020" s="104"/>
      <c r="S2020" s="111"/>
      <c r="U2020" s="16"/>
      <c r="V2020" s="16"/>
      <c r="W2020" s="16"/>
      <c r="X2020" s="16"/>
    </row>
    <row r="2021" spans="1:24" ht="14.25" thickBot="1" x14ac:dyDescent="0.2">
      <c r="A2021" s="107"/>
      <c r="B2021" s="66"/>
      <c r="C2021" s="31"/>
      <c r="D2021" s="20" t="s">
        <v>31</v>
      </c>
      <c r="E2021" s="94"/>
      <c r="F2021" s="24" t="s">
        <v>1</v>
      </c>
      <c r="G2021" s="26"/>
      <c r="H2021" s="86" t="str">
        <f t="shared" ref="H2021" si="10598">IF($G2021="","",IF($E2021=1,ROUNDDOWN($G2021*7.4/1000,0),ROUNDDOWN($G2021*6/1000,0)))</f>
        <v/>
      </c>
      <c r="I2021" s="87"/>
      <c r="J2021" s="86" t="str">
        <f t="shared" ref="J2021:J2022" si="10599">IF($G2021="","",ROUNDDOWN($G2021*2/1000,0))</f>
        <v/>
      </c>
      <c r="K2021" s="87"/>
      <c r="L2021" s="86" t="str">
        <f t="shared" ref="L2021:L2022" si="10600">IF($G2021="","",ROUNDDOWN($G2021*2/1000,0))</f>
        <v/>
      </c>
      <c r="M2021" s="88"/>
      <c r="N2021" s="91" t="str">
        <f t="shared" ref="N2021" si="10601">IF(AND($C2021="",$C2023=""),"",ABS($C2021-$C2023)+1)</f>
        <v/>
      </c>
      <c r="O2021" s="89" t="str">
        <f t="shared" ref="O2021" si="10602">REPLACE($O$7,1,2,"差２")</f>
        <v>差２</v>
      </c>
      <c r="P2021" s="118" t="str">
        <f t="shared" ref="P2021" si="10603">IF($I2023="","",$I2023*$N2021)</f>
        <v/>
      </c>
      <c r="Q2021" s="102" t="str">
        <f t="shared" ref="Q2021:R2021" si="10604">IF($G2023="","",$G2023*$N2021)</f>
        <v/>
      </c>
      <c r="R2021" s="102" t="str">
        <f t="shared" si="10604"/>
        <v/>
      </c>
      <c r="S2021" s="111"/>
      <c r="U2021" s="16"/>
      <c r="V2021" s="16"/>
      <c r="W2021" s="16"/>
      <c r="X2021" s="16"/>
    </row>
    <row r="2022" spans="1:24" ht="14.25" thickBot="1" x14ac:dyDescent="0.2">
      <c r="A2022" s="107"/>
      <c r="B2022" s="67"/>
      <c r="C2022" s="116" t="s">
        <v>11</v>
      </c>
      <c r="D2022" s="117"/>
      <c r="E2022" s="95"/>
      <c r="F2022" s="33" t="s">
        <v>2</v>
      </c>
      <c r="G2022" s="26"/>
      <c r="H2022" s="97" t="str">
        <f t="shared" ref="H2022" si="10605">IF($G2021="","",IF($E2021=1,ROUNDDOWN($G2022*7.4/1000,0),ROUNDDOWN($G2022*6/1000,0)))</f>
        <v/>
      </c>
      <c r="I2022" s="98"/>
      <c r="J2022" s="97" t="str">
        <f t="shared" si="10599"/>
        <v/>
      </c>
      <c r="K2022" s="98"/>
      <c r="L2022" s="97" t="str">
        <f t="shared" si="10600"/>
        <v/>
      </c>
      <c r="M2022" s="105"/>
      <c r="N2022" s="92"/>
      <c r="O2022" s="89"/>
      <c r="P2022" s="119"/>
      <c r="Q2022" s="103"/>
      <c r="R2022" s="103"/>
      <c r="S2022" s="111"/>
      <c r="U2022" s="16"/>
      <c r="V2022" s="16"/>
      <c r="W2022" s="16"/>
      <c r="X2022" s="16"/>
    </row>
    <row r="2023" spans="1:24" ht="14.25" thickBot="1" x14ac:dyDescent="0.2">
      <c r="A2023" s="107"/>
      <c r="B2023" s="67"/>
      <c r="C2023" s="37"/>
      <c r="D2023" s="38" t="s">
        <v>31</v>
      </c>
      <c r="E2023" s="96"/>
      <c r="F2023" s="39" t="str">
        <f t="shared" ref="F2023" si="10606">$O$12</f>
        <v>差２</v>
      </c>
      <c r="G2023" s="40" t="str">
        <f t="shared" ref="G2023" si="10607">IF(AND($G2021="",$G2022=""),"",$G2021-$G2022)</f>
        <v/>
      </c>
      <c r="H2023" s="41" t="s">
        <v>4</v>
      </c>
      <c r="I2023" s="42" t="str">
        <f t="shared" ref="I2023" si="10608">IF(AND($H2021="",$H2022=""),"",$H2021-$H2022)</f>
        <v/>
      </c>
      <c r="J2023" s="41" t="s">
        <v>5</v>
      </c>
      <c r="K2023" s="42" t="str">
        <f t="shared" ref="K2023" si="10609">IF(AND($J2021="",$J2022=""),"",$J2021-$J2022)</f>
        <v/>
      </c>
      <c r="L2023" s="43" t="s">
        <v>6</v>
      </c>
      <c r="M2023" s="40" t="str">
        <f t="shared" ref="M2023" si="10610">IF(AND($L2021="",$L2022=""),"",$L2021-$L2022)</f>
        <v/>
      </c>
      <c r="N2023" s="92"/>
      <c r="O2023" s="90"/>
      <c r="P2023" s="119"/>
      <c r="Q2023" s="103"/>
      <c r="R2023" s="103"/>
      <c r="S2023" s="112"/>
      <c r="U2023" s="16"/>
      <c r="V2023" s="16"/>
      <c r="W2023" s="16"/>
      <c r="X2023" s="16"/>
    </row>
    <row r="2024" spans="1:24" ht="15" thickTop="1" thickBot="1" x14ac:dyDescent="0.2">
      <c r="A2024" s="108"/>
      <c r="B2024" s="62" t="s">
        <v>18</v>
      </c>
      <c r="C2024" s="63"/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4"/>
      <c r="P2024" s="44" t="str">
        <f t="shared" ref="P2024" si="10611">IF(AND($P2018="",$P2021=""),"",SUM($P2018:$P2021))</f>
        <v/>
      </c>
      <c r="Q2024" s="45" t="str">
        <f t="shared" ref="Q2024" si="10612">IF(AND(Q2018="",Q2021=""),"",SUM(Q2018:Q2021))</f>
        <v/>
      </c>
      <c r="R2024" s="45" t="str">
        <f t="shared" ref="R2024" si="10613">IF(AND($R2018="",$R2021=""),"",SUM($R2018:$R2021))</f>
        <v/>
      </c>
      <c r="S2024" s="46" t="str">
        <f t="shared" ref="S2024" si="10614">IF(AND($P2024="",$Q2024="",$R2024=""),"",SUM($P2024:$R2024))</f>
        <v/>
      </c>
      <c r="T2024" s="52">
        <v>288</v>
      </c>
      <c r="U2024" s="53" t="str">
        <f t="shared" ref="U2024" si="10615">P2024</f>
        <v/>
      </c>
      <c r="V2024" s="53" t="str">
        <f t="shared" ref="V2024" si="10616">Q2024</f>
        <v/>
      </c>
      <c r="W2024" s="53" t="str">
        <f t="shared" ref="W2024" si="10617">R2024</f>
        <v/>
      </c>
      <c r="X2024" s="53" t="str">
        <f t="shared" ref="X2024" si="10618">S2024</f>
        <v/>
      </c>
    </row>
    <row r="2025" spans="1:24" ht="14.25" thickBot="1" x14ac:dyDescent="0.2">
      <c r="A2025" s="106" t="str" cm="1">
        <f t="array" aca="1" ref="A2025" ca="1">IF($B2025="","",IF(ISNUMBER(OFFSET(INDIRECT(ADDRESS(ROW(),COLUMN())),-7,0)),OFFSET(INDIRECT(ADDRESS(ROW(),COLUMN())),-7,0)+1,1))</f>
        <v/>
      </c>
      <c r="B2025" s="65"/>
      <c r="C2025" s="31"/>
      <c r="D2025" s="20" t="s">
        <v>31</v>
      </c>
      <c r="E2025" s="94" t="s">
        <v>30</v>
      </c>
      <c r="F2025" s="21" t="s">
        <v>1</v>
      </c>
      <c r="G2025" s="25"/>
      <c r="H2025" s="99" t="str">
        <f t="shared" ref="H2025" si="10619">IF($G2025="","",IF($E2025=1,ROUNDDOWN($G2025*7.4/1000,0),ROUNDDOWN($G2025*6/1000,0)))</f>
        <v/>
      </c>
      <c r="I2025" s="101"/>
      <c r="J2025" s="99" t="str">
        <f t="shared" ref="J2025" si="10620">IF($G2025="","",ROUNDDOWN($G2025*2/1000,0))</f>
        <v/>
      </c>
      <c r="K2025" s="101"/>
      <c r="L2025" s="99" t="str">
        <f t="shared" ref="L2025" si="10621">IF(G2025="","",ROUNDDOWN($G2025*2/1000,0))</f>
        <v/>
      </c>
      <c r="M2025" s="100"/>
      <c r="N2025" s="91" t="str">
        <f t="shared" ref="N2025" si="10622">IF(AND($C2025="",$C2027=""),"",ABS($C2025-$C2027)+1)</f>
        <v/>
      </c>
      <c r="O2025" s="120" t="str">
        <f t="shared" ref="O2025" si="10623">REPLACE($O$7,1,2,"差１")</f>
        <v>差１</v>
      </c>
      <c r="P2025" s="113" t="str">
        <f t="shared" ref="P2025" si="10624">IF($I2027="","",$I2027*$N2025)</f>
        <v/>
      </c>
      <c r="Q2025" s="102" t="str">
        <f t="shared" ref="Q2025" si="10625">IF($K2027="","",$K2027*$N2025)</f>
        <v/>
      </c>
      <c r="R2025" s="102" t="str">
        <f t="shared" ref="R2025" si="10626">IF($M2027="","",$M2027*$N2025)</f>
        <v/>
      </c>
      <c r="S2025" s="111"/>
      <c r="U2025" s="16"/>
      <c r="V2025" s="16"/>
      <c r="W2025" s="16"/>
      <c r="X2025" s="16"/>
    </row>
    <row r="2026" spans="1:24" ht="14.25" thickBot="1" x14ac:dyDescent="0.2">
      <c r="A2026" s="107"/>
      <c r="B2026" s="65"/>
      <c r="C2026" s="116" t="s">
        <v>11</v>
      </c>
      <c r="D2026" s="117"/>
      <c r="E2026" s="95"/>
      <c r="F2026" s="33" t="s">
        <v>2</v>
      </c>
      <c r="G2026" s="26"/>
      <c r="H2026" s="97" t="str">
        <f t="shared" ref="H2026" si="10627">IF($G2026="","",IF($E2025=1,ROUNDDOWN($G2026*7.4/1000,0),ROUNDDOWN($G2026*6/1000,0)))</f>
        <v/>
      </c>
      <c r="I2026" s="98"/>
      <c r="J2026" s="97" t="str">
        <f t="shared" ref="J2026" si="10628">IF(G2026="","",ROUNDDOWN(G2026*2/1000,0))</f>
        <v/>
      </c>
      <c r="K2026" s="98"/>
      <c r="L2026" s="97" t="str">
        <f t="shared" ref="L2026" si="10629">IF($G2026="","",ROUNDDOWN($G2026*2/1000,0))</f>
        <v/>
      </c>
      <c r="M2026" s="105"/>
      <c r="N2026" s="92"/>
      <c r="O2026" s="120"/>
      <c r="P2026" s="114"/>
      <c r="Q2026" s="103"/>
      <c r="R2026" s="103"/>
      <c r="S2026" s="111"/>
      <c r="U2026" s="16"/>
      <c r="V2026" s="16"/>
      <c r="W2026" s="16"/>
      <c r="X2026" s="16"/>
    </row>
    <row r="2027" spans="1:24" ht="14.25" thickBot="1" x14ac:dyDescent="0.2">
      <c r="A2027" s="107"/>
      <c r="B2027" s="65"/>
      <c r="C2027" s="34"/>
      <c r="D2027" s="22" t="s">
        <v>31</v>
      </c>
      <c r="E2027" s="96"/>
      <c r="F2027" s="23" t="str">
        <f t="shared" ref="F2027" si="10630">$O$9</f>
        <v>差１</v>
      </c>
      <c r="G2027" s="7" t="str">
        <f t="shared" ref="G2027" si="10631">IF(AND($G2025="",$G2026="",""),"",$G2025-$G2026)</f>
        <v/>
      </c>
      <c r="H2027" s="8" t="s">
        <v>4</v>
      </c>
      <c r="I2027" s="9" t="str">
        <f t="shared" ref="I2027" si="10632">IF(AND($H2025="",$H2026=""),"",$H2025-$H2026)</f>
        <v/>
      </c>
      <c r="J2027" s="8" t="s">
        <v>5</v>
      </c>
      <c r="K2027" s="9" t="str">
        <f t="shared" ref="K2027" si="10633">IF(AND($J2025="",$J2026=""),"",$J2025-$J2026)</f>
        <v/>
      </c>
      <c r="L2027" s="10" t="s">
        <v>6</v>
      </c>
      <c r="M2027" s="7" t="str">
        <f t="shared" ref="M2027" si="10634">IF(AND($L2025="",$L2026=""),"",$L2025-$L2026)</f>
        <v/>
      </c>
      <c r="N2027" s="93"/>
      <c r="O2027" s="120"/>
      <c r="P2027" s="115"/>
      <c r="Q2027" s="104"/>
      <c r="R2027" s="104"/>
      <c r="S2027" s="111"/>
      <c r="U2027" s="16"/>
      <c r="V2027" s="16"/>
      <c r="W2027" s="16"/>
      <c r="X2027" s="16"/>
    </row>
    <row r="2028" spans="1:24" ht="14.25" thickBot="1" x14ac:dyDescent="0.2">
      <c r="A2028" s="107"/>
      <c r="B2028" s="66"/>
      <c r="C2028" s="31"/>
      <c r="D2028" s="20" t="s">
        <v>31</v>
      </c>
      <c r="E2028" s="94"/>
      <c r="F2028" s="24" t="s">
        <v>1</v>
      </c>
      <c r="G2028" s="26"/>
      <c r="H2028" s="86" t="str">
        <f t="shared" ref="H2028" si="10635">IF($G2028="","",IF($E2028=1,ROUNDDOWN($G2028*7.4/1000,0),ROUNDDOWN($G2028*6/1000,0)))</f>
        <v/>
      </c>
      <c r="I2028" s="87"/>
      <c r="J2028" s="86" t="str">
        <f t="shared" ref="J2028:J2029" si="10636">IF($G2028="","",ROUNDDOWN($G2028*2/1000,0))</f>
        <v/>
      </c>
      <c r="K2028" s="87"/>
      <c r="L2028" s="86" t="str">
        <f t="shared" ref="L2028:L2029" si="10637">IF($G2028="","",ROUNDDOWN($G2028*2/1000,0))</f>
        <v/>
      </c>
      <c r="M2028" s="88"/>
      <c r="N2028" s="91" t="str">
        <f t="shared" ref="N2028" si="10638">IF(AND($C2028="",$C2030=""),"",ABS($C2028-$C2030)+1)</f>
        <v/>
      </c>
      <c r="O2028" s="89" t="str">
        <f t="shared" ref="O2028" si="10639">REPLACE($O$7,1,2,"差２")</f>
        <v>差２</v>
      </c>
      <c r="P2028" s="118" t="str">
        <f t="shared" ref="P2028" si="10640">IF($I2030="","",$I2030*$N2028)</f>
        <v/>
      </c>
      <c r="Q2028" s="102" t="str">
        <f t="shared" ref="Q2028:R2028" si="10641">IF($G2030="","",$G2030*$N2028)</f>
        <v/>
      </c>
      <c r="R2028" s="102" t="str">
        <f t="shared" si="10641"/>
        <v/>
      </c>
      <c r="S2028" s="111"/>
      <c r="U2028" s="16"/>
      <c r="V2028" s="16"/>
      <c r="W2028" s="16"/>
      <c r="X2028" s="16"/>
    </row>
    <row r="2029" spans="1:24" ht="14.25" thickBot="1" x14ac:dyDescent="0.2">
      <c r="A2029" s="107"/>
      <c r="B2029" s="67"/>
      <c r="C2029" s="116" t="s">
        <v>11</v>
      </c>
      <c r="D2029" s="117"/>
      <c r="E2029" s="95"/>
      <c r="F2029" s="33" t="s">
        <v>2</v>
      </c>
      <c r="G2029" s="26"/>
      <c r="H2029" s="97" t="str">
        <f t="shared" ref="H2029" si="10642">IF($G2028="","",IF($E2028=1,ROUNDDOWN($G2029*7.4/1000,0),ROUNDDOWN($G2029*6/1000,0)))</f>
        <v/>
      </c>
      <c r="I2029" s="98"/>
      <c r="J2029" s="97" t="str">
        <f t="shared" si="10636"/>
        <v/>
      </c>
      <c r="K2029" s="98"/>
      <c r="L2029" s="97" t="str">
        <f t="shared" si="10637"/>
        <v/>
      </c>
      <c r="M2029" s="105"/>
      <c r="N2029" s="92"/>
      <c r="O2029" s="89"/>
      <c r="P2029" s="119"/>
      <c r="Q2029" s="103"/>
      <c r="R2029" s="103"/>
      <c r="S2029" s="111"/>
      <c r="U2029" s="16"/>
      <c r="V2029" s="16"/>
      <c r="W2029" s="16"/>
      <c r="X2029" s="16"/>
    </row>
    <row r="2030" spans="1:24" ht="14.25" thickBot="1" x14ac:dyDescent="0.2">
      <c r="A2030" s="107"/>
      <c r="B2030" s="67"/>
      <c r="C2030" s="37"/>
      <c r="D2030" s="38" t="s">
        <v>31</v>
      </c>
      <c r="E2030" s="96"/>
      <c r="F2030" s="39" t="str">
        <f t="shared" ref="F2030" si="10643">$O$12</f>
        <v>差２</v>
      </c>
      <c r="G2030" s="40" t="str">
        <f t="shared" ref="G2030" si="10644">IF(AND($G2028="",$G2029=""),"",$G2028-$G2029)</f>
        <v/>
      </c>
      <c r="H2030" s="41" t="s">
        <v>4</v>
      </c>
      <c r="I2030" s="42" t="str">
        <f t="shared" ref="I2030" si="10645">IF(AND($H2028="",$H2029=""),"",$H2028-$H2029)</f>
        <v/>
      </c>
      <c r="J2030" s="41" t="s">
        <v>5</v>
      </c>
      <c r="K2030" s="42" t="str">
        <f t="shared" ref="K2030" si="10646">IF(AND($J2028="",$J2029=""),"",$J2028-$J2029)</f>
        <v/>
      </c>
      <c r="L2030" s="43" t="s">
        <v>6</v>
      </c>
      <c r="M2030" s="40" t="str">
        <f t="shared" ref="M2030" si="10647">IF(AND($L2028="",$L2029=""),"",$L2028-$L2029)</f>
        <v/>
      </c>
      <c r="N2030" s="92"/>
      <c r="O2030" s="90"/>
      <c r="P2030" s="119"/>
      <c r="Q2030" s="103"/>
      <c r="R2030" s="103"/>
      <c r="S2030" s="112"/>
      <c r="U2030" s="16"/>
      <c r="V2030" s="16"/>
      <c r="W2030" s="16"/>
      <c r="X2030" s="16"/>
    </row>
    <row r="2031" spans="1:24" ht="15" thickTop="1" thickBot="1" x14ac:dyDescent="0.2">
      <c r="A2031" s="108"/>
      <c r="B2031" s="62" t="s">
        <v>18</v>
      </c>
      <c r="C2031" s="63"/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4"/>
      <c r="P2031" s="44" t="str">
        <f t="shared" ref="P2031" si="10648">IF(AND($P2025="",$P2028=""),"",SUM($P2025:$P2028))</f>
        <v/>
      </c>
      <c r="Q2031" s="45" t="str">
        <f t="shared" ref="Q2031" si="10649">IF(AND(Q2025="",Q2028=""),"",SUM(Q2025:Q2028))</f>
        <v/>
      </c>
      <c r="R2031" s="45" t="str">
        <f t="shared" ref="R2031" si="10650">IF(AND($R2025="",$R2028=""),"",SUM($R2025:$R2028))</f>
        <v/>
      </c>
      <c r="S2031" s="46" t="str">
        <f t="shared" ref="S2031" si="10651">IF(AND($P2031="",$Q2031="",$R2031=""),"",SUM($P2031:$R2031))</f>
        <v/>
      </c>
      <c r="T2031" s="52">
        <v>289</v>
      </c>
      <c r="U2031" s="53" t="str">
        <f t="shared" ref="U2031" si="10652">P2031</f>
        <v/>
      </c>
      <c r="V2031" s="53" t="str">
        <f t="shared" ref="V2031" si="10653">Q2031</f>
        <v/>
      </c>
      <c r="W2031" s="53" t="str">
        <f t="shared" ref="W2031" si="10654">R2031</f>
        <v/>
      </c>
      <c r="X2031" s="53" t="str">
        <f t="shared" ref="X2031" si="10655">S2031</f>
        <v/>
      </c>
    </row>
    <row r="2032" spans="1:24" ht="14.25" thickBot="1" x14ac:dyDescent="0.2">
      <c r="A2032" s="106" t="str" cm="1">
        <f t="array" aca="1" ref="A2032" ca="1">IF($B2032="","",IF(ISNUMBER(OFFSET(INDIRECT(ADDRESS(ROW(),COLUMN())),-7,0)),OFFSET(INDIRECT(ADDRESS(ROW(),COLUMN())),-7,0)+1,1))</f>
        <v/>
      </c>
      <c r="B2032" s="65"/>
      <c r="C2032" s="31"/>
      <c r="D2032" s="20" t="s">
        <v>31</v>
      </c>
      <c r="E2032" s="94" t="s">
        <v>30</v>
      </c>
      <c r="F2032" s="21" t="s">
        <v>1</v>
      </c>
      <c r="G2032" s="25"/>
      <c r="H2032" s="99" t="str">
        <f t="shared" ref="H2032" si="10656">IF($G2032="","",IF($E2032=1,ROUNDDOWN($G2032*7.4/1000,0),ROUNDDOWN($G2032*6/1000,0)))</f>
        <v/>
      </c>
      <c r="I2032" s="101"/>
      <c r="J2032" s="99" t="str">
        <f t="shared" ref="J2032" si="10657">IF($G2032="","",ROUNDDOWN($G2032*2/1000,0))</f>
        <v/>
      </c>
      <c r="K2032" s="101"/>
      <c r="L2032" s="99" t="str">
        <f t="shared" ref="L2032" si="10658">IF(G2032="","",ROUNDDOWN($G2032*2/1000,0))</f>
        <v/>
      </c>
      <c r="M2032" s="100"/>
      <c r="N2032" s="91" t="str">
        <f t="shared" ref="N2032" si="10659">IF(AND($C2032="",$C2034=""),"",ABS($C2032-$C2034)+1)</f>
        <v/>
      </c>
      <c r="O2032" s="120" t="str">
        <f t="shared" ref="O2032" si="10660">REPLACE($O$7,1,2,"差１")</f>
        <v>差１</v>
      </c>
      <c r="P2032" s="113" t="str">
        <f t="shared" ref="P2032" si="10661">IF($I2034="","",$I2034*$N2032)</f>
        <v/>
      </c>
      <c r="Q2032" s="102" t="str">
        <f t="shared" ref="Q2032" si="10662">IF($K2034="","",$K2034*$N2032)</f>
        <v/>
      </c>
      <c r="R2032" s="102" t="str">
        <f t="shared" ref="R2032" si="10663">IF($M2034="","",$M2034*$N2032)</f>
        <v/>
      </c>
      <c r="S2032" s="111"/>
      <c r="U2032" s="16"/>
      <c r="V2032" s="16"/>
      <c r="W2032" s="16"/>
      <c r="X2032" s="16"/>
    </row>
    <row r="2033" spans="1:24" ht="14.25" thickBot="1" x14ac:dyDescent="0.2">
      <c r="A2033" s="107"/>
      <c r="B2033" s="65"/>
      <c r="C2033" s="116" t="s">
        <v>11</v>
      </c>
      <c r="D2033" s="117"/>
      <c r="E2033" s="95"/>
      <c r="F2033" s="33" t="s">
        <v>2</v>
      </c>
      <c r="G2033" s="26"/>
      <c r="H2033" s="97" t="str">
        <f t="shared" ref="H2033" si="10664">IF($G2033="","",IF($E2032=1,ROUNDDOWN($G2033*7.4/1000,0),ROUNDDOWN($G2033*6/1000,0)))</f>
        <v/>
      </c>
      <c r="I2033" s="98"/>
      <c r="J2033" s="97" t="str">
        <f t="shared" ref="J2033" si="10665">IF(G2033="","",ROUNDDOWN(G2033*2/1000,0))</f>
        <v/>
      </c>
      <c r="K2033" s="98"/>
      <c r="L2033" s="97" t="str">
        <f t="shared" ref="L2033" si="10666">IF($G2033="","",ROUNDDOWN($G2033*2/1000,0))</f>
        <v/>
      </c>
      <c r="M2033" s="105"/>
      <c r="N2033" s="92"/>
      <c r="O2033" s="120"/>
      <c r="P2033" s="114"/>
      <c r="Q2033" s="103"/>
      <c r="R2033" s="103"/>
      <c r="S2033" s="111"/>
      <c r="U2033" s="16"/>
      <c r="V2033" s="16"/>
      <c r="W2033" s="16"/>
      <c r="X2033" s="16"/>
    </row>
    <row r="2034" spans="1:24" ht="14.25" thickBot="1" x14ac:dyDescent="0.2">
      <c r="A2034" s="107"/>
      <c r="B2034" s="65"/>
      <c r="C2034" s="34"/>
      <c r="D2034" s="22" t="s">
        <v>31</v>
      </c>
      <c r="E2034" s="96"/>
      <c r="F2034" s="23" t="str">
        <f t="shared" ref="F2034" si="10667">$O$9</f>
        <v>差１</v>
      </c>
      <c r="G2034" s="7" t="str">
        <f t="shared" ref="G2034" si="10668">IF(AND($G2032="",$G2033="",""),"",$G2032-$G2033)</f>
        <v/>
      </c>
      <c r="H2034" s="8" t="s">
        <v>4</v>
      </c>
      <c r="I2034" s="9" t="str">
        <f t="shared" ref="I2034" si="10669">IF(AND($H2032="",$H2033=""),"",$H2032-$H2033)</f>
        <v/>
      </c>
      <c r="J2034" s="8" t="s">
        <v>5</v>
      </c>
      <c r="K2034" s="9" t="str">
        <f t="shared" ref="K2034" si="10670">IF(AND($J2032="",$J2033=""),"",$J2032-$J2033)</f>
        <v/>
      </c>
      <c r="L2034" s="10" t="s">
        <v>6</v>
      </c>
      <c r="M2034" s="7" t="str">
        <f t="shared" ref="M2034" si="10671">IF(AND($L2032="",$L2033=""),"",$L2032-$L2033)</f>
        <v/>
      </c>
      <c r="N2034" s="93"/>
      <c r="O2034" s="120"/>
      <c r="P2034" s="115"/>
      <c r="Q2034" s="104"/>
      <c r="R2034" s="104"/>
      <c r="S2034" s="111"/>
      <c r="U2034" s="16"/>
      <c r="V2034" s="16"/>
      <c r="W2034" s="16"/>
      <c r="X2034" s="16"/>
    </row>
    <row r="2035" spans="1:24" ht="14.25" thickBot="1" x14ac:dyDescent="0.2">
      <c r="A2035" s="107"/>
      <c r="B2035" s="66"/>
      <c r="C2035" s="31"/>
      <c r="D2035" s="20" t="s">
        <v>31</v>
      </c>
      <c r="E2035" s="94"/>
      <c r="F2035" s="24" t="s">
        <v>1</v>
      </c>
      <c r="G2035" s="26"/>
      <c r="H2035" s="86" t="str">
        <f t="shared" ref="H2035" si="10672">IF($G2035="","",IF($E2035=1,ROUNDDOWN($G2035*7.4/1000,0),ROUNDDOWN($G2035*6/1000,0)))</f>
        <v/>
      </c>
      <c r="I2035" s="87"/>
      <c r="J2035" s="86" t="str">
        <f t="shared" ref="J2035:J2036" si="10673">IF($G2035="","",ROUNDDOWN($G2035*2/1000,0))</f>
        <v/>
      </c>
      <c r="K2035" s="87"/>
      <c r="L2035" s="86" t="str">
        <f t="shared" ref="L2035:L2036" si="10674">IF($G2035="","",ROUNDDOWN($G2035*2/1000,0))</f>
        <v/>
      </c>
      <c r="M2035" s="88"/>
      <c r="N2035" s="91" t="str">
        <f t="shared" ref="N2035" si="10675">IF(AND($C2035="",$C2037=""),"",ABS($C2035-$C2037)+1)</f>
        <v/>
      </c>
      <c r="O2035" s="89" t="str">
        <f t="shared" ref="O2035" si="10676">REPLACE($O$7,1,2,"差２")</f>
        <v>差２</v>
      </c>
      <c r="P2035" s="118" t="str">
        <f t="shared" ref="P2035" si="10677">IF($I2037="","",$I2037*$N2035)</f>
        <v/>
      </c>
      <c r="Q2035" s="102" t="str">
        <f t="shared" ref="Q2035:R2035" si="10678">IF($G2037="","",$G2037*$N2035)</f>
        <v/>
      </c>
      <c r="R2035" s="102" t="str">
        <f t="shared" si="10678"/>
        <v/>
      </c>
      <c r="S2035" s="111"/>
      <c r="U2035" s="16"/>
      <c r="V2035" s="16"/>
      <c r="W2035" s="16"/>
      <c r="X2035" s="16"/>
    </row>
    <row r="2036" spans="1:24" ht="14.25" thickBot="1" x14ac:dyDescent="0.2">
      <c r="A2036" s="107"/>
      <c r="B2036" s="67"/>
      <c r="C2036" s="116" t="s">
        <v>11</v>
      </c>
      <c r="D2036" s="117"/>
      <c r="E2036" s="95"/>
      <c r="F2036" s="33" t="s">
        <v>2</v>
      </c>
      <c r="G2036" s="26"/>
      <c r="H2036" s="97" t="str">
        <f t="shared" ref="H2036" si="10679">IF($G2035="","",IF($E2035=1,ROUNDDOWN($G2036*7.4/1000,0),ROUNDDOWN($G2036*6/1000,0)))</f>
        <v/>
      </c>
      <c r="I2036" s="98"/>
      <c r="J2036" s="97" t="str">
        <f t="shared" si="10673"/>
        <v/>
      </c>
      <c r="K2036" s="98"/>
      <c r="L2036" s="97" t="str">
        <f t="shared" si="10674"/>
        <v/>
      </c>
      <c r="M2036" s="105"/>
      <c r="N2036" s="92"/>
      <c r="O2036" s="89"/>
      <c r="P2036" s="119"/>
      <c r="Q2036" s="103"/>
      <c r="R2036" s="103"/>
      <c r="S2036" s="111"/>
      <c r="U2036" s="16"/>
      <c r="V2036" s="16"/>
      <c r="W2036" s="16"/>
      <c r="X2036" s="16"/>
    </row>
    <row r="2037" spans="1:24" ht="14.25" thickBot="1" x14ac:dyDescent="0.2">
      <c r="A2037" s="107"/>
      <c r="B2037" s="67"/>
      <c r="C2037" s="37"/>
      <c r="D2037" s="38" t="s">
        <v>31</v>
      </c>
      <c r="E2037" s="96"/>
      <c r="F2037" s="39" t="str">
        <f t="shared" ref="F2037" si="10680">$O$12</f>
        <v>差２</v>
      </c>
      <c r="G2037" s="40" t="str">
        <f t="shared" ref="G2037" si="10681">IF(AND($G2035="",$G2036=""),"",$G2035-$G2036)</f>
        <v/>
      </c>
      <c r="H2037" s="41" t="s">
        <v>4</v>
      </c>
      <c r="I2037" s="42" t="str">
        <f t="shared" ref="I2037" si="10682">IF(AND($H2035="",$H2036=""),"",$H2035-$H2036)</f>
        <v/>
      </c>
      <c r="J2037" s="41" t="s">
        <v>5</v>
      </c>
      <c r="K2037" s="42" t="str">
        <f t="shared" ref="K2037" si="10683">IF(AND($J2035="",$J2036=""),"",$J2035-$J2036)</f>
        <v/>
      </c>
      <c r="L2037" s="43" t="s">
        <v>6</v>
      </c>
      <c r="M2037" s="40" t="str">
        <f t="shared" ref="M2037" si="10684">IF(AND($L2035="",$L2036=""),"",$L2035-$L2036)</f>
        <v/>
      </c>
      <c r="N2037" s="92"/>
      <c r="O2037" s="90"/>
      <c r="P2037" s="119"/>
      <c r="Q2037" s="103"/>
      <c r="R2037" s="103"/>
      <c r="S2037" s="112"/>
      <c r="U2037" s="16"/>
      <c r="V2037" s="16"/>
      <c r="W2037" s="16"/>
      <c r="X2037" s="16"/>
    </row>
    <row r="2038" spans="1:24" ht="15" thickTop="1" thickBot="1" x14ac:dyDescent="0.2">
      <c r="A2038" s="108"/>
      <c r="B2038" s="62" t="s">
        <v>18</v>
      </c>
      <c r="C2038" s="63"/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4"/>
      <c r="P2038" s="44" t="str">
        <f t="shared" ref="P2038" si="10685">IF(AND($P2032="",$P2035=""),"",SUM($P2032:$P2035))</f>
        <v/>
      </c>
      <c r="Q2038" s="45" t="str">
        <f t="shared" ref="Q2038" si="10686">IF(AND(Q2032="",Q2035=""),"",SUM(Q2032:Q2035))</f>
        <v/>
      </c>
      <c r="R2038" s="45" t="str">
        <f t="shared" ref="R2038" si="10687">IF(AND($R2032="",$R2035=""),"",SUM($R2032:$R2035))</f>
        <v/>
      </c>
      <c r="S2038" s="46" t="str">
        <f t="shared" ref="S2038" si="10688">IF(AND($P2038="",$Q2038="",$R2038=""),"",SUM($P2038:$R2038))</f>
        <v/>
      </c>
      <c r="T2038" s="52">
        <v>290</v>
      </c>
      <c r="U2038" s="53" t="str">
        <f t="shared" ref="U2038" si="10689">P2038</f>
        <v/>
      </c>
      <c r="V2038" s="53" t="str">
        <f t="shared" ref="V2038" si="10690">Q2038</f>
        <v/>
      </c>
      <c r="W2038" s="53" t="str">
        <f t="shared" ref="W2038" si="10691">R2038</f>
        <v/>
      </c>
      <c r="X2038" s="53" t="str">
        <f t="shared" ref="X2038" si="10692">S2038</f>
        <v/>
      </c>
    </row>
    <row r="2039" spans="1:24" ht="14.25" thickBot="1" x14ac:dyDescent="0.2">
      <c r="A2039" s="106" t="str" cm="1">
        <f t="array" aca="1" ref="A2039" ca="1">IF($B2039="","",IF(ISNUMBER(OFFSET(INDIRECT(ADDRESS(ROW(),COLUMN())),-7,0)),OFFSET(INDIRECT(ADDRESS(ROW(),COLUMN())),-7,0)+1,1))</f>
        <v/>
      </c>
      <c r="B2039" s="65"/>
      <c r="C2039" s="31"/>
      <c r="D2039" s="20" t="s">
        <v>31</v>
      </c>
      <c r="E2039" s="94" t="s">
        <v>30</v>
      </c>
      <c r="F2039" s="21" t="s">
        <v>1</v>
      </c>
      <c r="G2039" s="25"/>
      <c r="H2039" s="99" t="str">
        <f t="shared" ref="H2039" si="10693">IF($G2039="","",IF($E2039=1,ROUNDDOWN($G2039*7.4/1000,0),ROUNDDOWN($G2039*6/1000,0)))</f>
        <v/>
      </c>
      <c r="I2039" s="101"/>
      <c r="J2039" s="99" t="str">
        <f t="shared" ref="J2039" si="10694">IF($G2039="","",ROUNDDOWN($G2039*2/1000,0))</f>
        <v/>
      </c>
      <c r="K2039" s="101"/>
      <c r="L2039" s="99" t="str">
        <f t="shared" ref="L2039" si="10695">IF(G2039="","",ROUNDDOWN($G2039*2/1000,0))</f>
        <v/>
      </c>
      <c r="M2039" s="100"/>
      <c r="N2039" s="91" t="str">
        <f t="shared" ref="N2039" si="10696">IF(AND($C2039="",$C2041=""),"",ABS($C2039-$C2041)+1)</f>
        <v/>
      </c>
      <c r="O2039" s="120" t="str">
        <f t="shared" ref="O2039" si="10697">REPLACE($O$7,1,2,"差１")</f>
        <v>差１</v>
      </c>
      <c r="P2039" s="113" t="str">
        <f t="shared" ref="P2039" si="10698">IF($I2041="","",$I2041*$N2039)</f>
        <v/>
      </c>
      <c r="Q2039" s="102" t="str">
        <f t="shared" ref="Q2039" si="10699">IF($K2041="","",$K2041*$N2039)</f>
        <v/>
      </c>
      <c r="R2039" s="102" t="str">
        <f t="shared" ref="R2039" si="10700">IF($M2041="","",$M2041*$N2039)</f>
        <v/>
      </c>
      <c r="S2039" s="111"/>
      <c r="U2039" s="16"/>
      <c r="V2039" s="16"/>
      <c r="W2039" s="16"/>
      <c r="X2039" s="16"/>
    </row>
    <row r="2040" spans="1:24" ht="14.25" thickBot="1" x14ac:dyDescent="0.2">
      <c r="A2040" s="107"/>
      <c r="B2040" s="65"/>
      <c r="C2040" s="116" t="s">
        <v>11</v>
      </c>
      <c r="D2040" s="117"/>
      <c r="E2040" s="95"/>
      <c r="F2040" s="33" t="s">
        <v>2</v>
      </c>
      <c r="G2040" s="26"/>
      <c r="H2040" s="97" t="str">
        <f t="shared" ref="H2040" si="10701">IF($G2040="","",IF($E2039=1,ROUNDDOWN($G2040*7.4/1000,0),ROUNDDOWN($G2040*6/1000,0)))</f>
        <v/>
      </c>
      <c r="I2040" s="98"/>
      <c r="J2040" s="97" t="str">
        <f t="shared" ref="J2040" si="10702">IF(G2040="","",ROUNDDOWN(G2040*2/1000,0))</f>
        <v/>
      </c>
      <c r="K2040" s="98"/>
      <c r="L2040" s="97" t="str">
        <f t="shared" ref="L2040" si="10703">IF($G2040="","",ROUNDDOWN($G2040*2/1000,0))</f>
        <v/>
      </c>
      <c r="M2040" s="105"/>
      <c r="N2040" s="92"/>
      <c r="O2040" s="120"/>
      <c r="P2040" s="114"/>
      <c r="Q2040" s="103"/>
      <c r="R2040" s="103"/>
      <c r="S2040" s="111"/>
      <c r="U2040" s="16"/>
      <c r="V2040" s="16"/>
      <c r="W2040" s="16"/>
      <c r="X2040" s="16"/>
    </row>
    <row r="2041" spans="1:24" ht="14.25" thickBot="1" x14ac:dyDescent="0.2">
      <c r="A2041" s="107"/>
      <c r="B2041" s="65"/>
      <c r="C2041" s="34"/>
      <c r="D2041" s="22" t="s">
        <v>31</v>
      </c>
      <c r="E2041" s="96"/>
      <c r="F2041" s="23" t="str">
        <f t="shared" ref="F2041" si="10704">$O$9</f>
        <v>差１</v>
      </c>
      <c r="G2041" s="7" t="str">
        <f t="shared" ref="G2041" si="10705">IF(AND($G2039="",$G2040="",""),"",$G2039-$G2040)</f>
        <v/>
      </c>
      <c r="H2041" s="8" t="s">
        <v>4</v>
      </c>
      <c r="I2041" s="9" t="str">
        <f t="shared" ref="I2041" si="10706">IF(AND($H2039="",$H2040=""),"",$H2039-$H2040)</f>
        <v/>
      </c>
      <c r="J2041" s="8" t="s">
        <v>5</v>
      </c>
      <c r="K2041" s="9" t="str">
        <f t="shared" ref="K2041" si="10707">IF(AND($J2039="",$J2040=""),"",$J2039-$J2040)</f>
        <v/>
      </c>
      <c r="L2041" s="10" t="s">
        <v>6</v>
      </c>
      <c r="M2041" s="7" t="str">
        <f t="shared" ref="M2041" si="10708">IF(AND($L2039="",$L2040=""),"",$L2039-$L2040)</f>
        <v/>
      </c>
      <c r="N2041" s="93"/>
      <c r="O2041" s="120"/>
      <c r="P2041" s="115"/>
      <c r="Q2041" s="104"/>
      <c r="R2041" s="104"/>
      <c r="S2041" s="111"/>
      <c r="U2041" s="16"/>
      <c r="V2041" s="16"/>
      <c r="W2041" s="16"/>
      <c r="X2041" s="16"/>
    </row>
    <row r="2042" spans="1:24" ht="14.25" thickBot="1" x14ac:dyDescent="0.2">
      <c r="A2042" s="107"/>
      <c r="B2042" s="66"/>
      <c r="C2042" s="31"/>
      <c r="D2042" s="20" t="s">
        <v>31</v>
      </c>
      <c r="E2042" s="94"/>
      <c r="F2042" s="24" t="s">
        <v>1</v>
      </c>
      <c r="G2042" s="26"/>
      <c r="H2042" s="86" t="str">
        <f t="shared" ref="H2042" si="10709">IF($G2042="","",IF($E2042=1,ROUNDDOWN($G2042*7.4/1000,0),ROUNDDOWN($G2042*6/1000,0)))</f>
        <v/>
      </c>
      <c r="I2042" s="87"/>
      <c r="J2042" s="86" t="str">
        <f t="shared" ref="J2042:J2043" si="10710">IF($G2042="","",ROUNDDOWN($G2042*2/1000,0))</f>
        <v/>
      </c>
      <c r="K2042" s="87"/>
      <c r="L2042" s="86" t="str">
        <f t="shared" ref="L2042:L2043" si="10711">IF($G2042="","",ROUNDDOWN($G2042*2/1000,0))</f>
        <v/>
      </c>
      <c r="M2042" s="88"/>
      <c r="N2042" s="91" t="str">
        <f t="shared" ref="N2042" si="10712">IF(AND($C2042="",$C2044=""),"",ABS($C2042-$C2044)+1)</f>
        <v/>
      </c>
      <c r="O2042" s="89" t="str">
        <f t="shared" ref="O2042" si="10713">REPLACE($O$7,1,2,"差２")</f>
        <v>差２</v>
      </c>
      <c r="P2042" s="118" t="str">
        <f t="shared" ref="P2042" si="10714">IF($I2044="","",$I2044*$N2042)</f>
        <v/>
      </c>
      <c r="Q2042" s="102" t="str">
        <f t="shared" ref="Q2042:R2042" si="10715">IF($G2044="","",$G2044*$N2042)</f>
        <v/>
      </c>
      <c r="R2042" s="102" t="str">
        <f t="shared" si="10715"/>
        <v/>
      </c>
      <c r="S2042" s="111"/>
      <c r="U2042" s="16"/>
      <c r="V2042" s="16"/>
      <c r="W2042" s="16"/>
      <c r="X2042" s="16"/>
    </row>
    <row r="2043" spans="1:24" ht="14.25" thickBot="1" x14ac:dyDescent="0.2">
      <c r="A2043" s="107"/>
      <c r="B2043" s="67"/>
      <c r="C2043" s="116" t="s">
        <v>11</v>
      </c>
      <c r="D2043" s="117"/>
      <c r="E2043" s="95"/>
      <c r="F2043" s="33" t="s">
        <v>2</v>
      </c>
      <c r="G2043" s="26"/>
      <c r="H2043" s="97" t="str">
        <f t="shared" ref="H2043" si="10716">IF($G2042="","",IF($E2042=1,ROUNDDOWN($G2043*7.4/1000,0),ROUNDDOWN($G2043*6/1000,0)))</f>
        <v/>
      </c>
      <c r="I2043" s="98"/>
      <c r="J2043" s="97" t="str">
        <f t="shared" si="10710"/>
        <v/>
      </c>
      <c r="K2043" s="98"/>
      <c r="L2043" s="97" t="str">
        <f t="shared" si="10711"/>
        <v/>
      </c>
      <c r="M2043" s="105"/>
      <c r="N2043" s="92"/>
      <c r="O2043" s="89"/>
      <c r="P2043" s="119"/>
      <c r="Q2043" s="103"/>
      <c r="R2043" s="103"/>
      <c r="S2043" s="111"/>
      <c r="U2043" s="16"/>
      <c r="V2043" s="16"/>
      <c r="W2043" s="16"/>
      <c r="X2043" s="16"/>
    </row>
    <row r="2044" spans="1:24" ht="14.25" thickBot="1" x14ac:dyDescent="0.2">
      <c r="A2044" s="107"/>
      <c r="B2044" s="67"/>
      <c r="C2044" s="37"/>
      <c r="D2044" s="38" t="s">
        <v>31</v>
      </c>
      <c r="E2044" s="96"/>
      <c r="F2044" s="39" t="str">
        <f t="shared" ref="F2044" si="10717">$O$12</f>
        <v>差２</v>
      </c>
      <c r="G2044" s="40" t="str">
        <f t="shared" ref="G2044" si="10718">IF(AND($G2042="",$G2043=""),"",$G2042-$G2043)</f>
        <v/>
      </c>
      <c r="H2044" s="41" t="s">
        <v>4</v>
      </c>
      <c r="I2044" s="42" t="str">
        <f t="shared" ref="I2044" si="10719">IF(AND($H2042="",$H2043=""),"",$H2042-$H2043)</f>
        <v/>
      </c>
      <c r="J2044" s="41" t="s">
        <v>5</v>
      </c>
      <c r="K2044" s="42" t="str">
        <f t="shared" ref="K2044" si="10720">IF(AND($J2042="",$J2043=""),"",$J2042-$J2043)</f>
        <v/>
      </c>
      <c r="L2044" s="43" t="s">
        <v>6</v>
      </c>
      <c r="M2044" s="40" t="str">
        <f t="shared" ref="M2044" si="10721">IF(AND($L2042="",$L2043=""),"",$L2042-$L2043)</f>
        <v/>
      </c>
      <c r="N2044" s="92"/>
      <c r="O2044" s="90"/>
      <c r="P2044" s="119"/>
      <c r="Q2044" s="103"/>
      <c r="R2044" s="103"/>
      <c r="S2044" s="112"/>
      <c r="U2044" s="16"/>
      <c r="V2044" s="16"/>
      <c r="W2044" s="16"/>
      <c r="X2044" s="16"/>
    </row>
    <row r="2045" spans="1:24" ht="15" thickTop="1" thickBot="1" x14ac:dyDescent="0.2">
      <c r="A2045" s="108"/>
      <c r="B2045" s="62" t="s">
        <v>18</v>
      </c>
      <c r="C2045" s="63"/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4"/>
      <c r="P2045" s="44" t="str">
        <f t="shared" ref="P2045" si="10722">IF(AND($P2039="",$P2042=""),"",SUM($P2039:$P2042))</f>
        <v/>
      </c>
      <c r="Q2045" s="45" t="str">
        <f t="shared" ref="Q2045" si="10723">IF(AND(Q2039="",Q2042=""),"",SUM(Q2039:Q2042))</f>
        <v/>
      </c>
      <c r="R2045" s="45" t="str">
        <f t="shared" ref="R2045" si="10724">IF(AND($R2039="",$R2042=""),"",SUM($R2039:$R2042))</f>
        <v/>
      </c>
      <c r="S2045" s="46" t="str">
        <f t="shared" ref="S2045" si="10725">IF(AND($P2045="",$Q2045="",$R2045=""),"",SUM($P2045:$R2045))</f>
        <v/>
      </c>
      <c r="T2045" s="52">
        <v>291</v>
      </c>
      <c r="U2045" s="53" t="str">
        <f t="shared" ref="U2045" si="10726">P2045</f>
        <v/>
      </c>
      <c r="V2045" s="53" t="str">
        <f t="shared" ref="V2045" si="10727">Q2045</f>
        <v/>
      </c>
      <c r="W2045" s="53" t="str">
        <f t="shared" ref="W2045" si="10728">R2045</f>
        <v/>
      </c>
      <c r="X2045" s="53" t="str">
        <f t="shared" ref="X2045" si="10729">S2045</f>
        <v/>
      </c>
    </row>
    <row r="2046" spans="1:24" ht="14.25" thickBot="1" x14ac:dyDescent="0.2">
      <c r="A2046" s="106" t="str" cm="1">
        <f t="array" aca="1" ref="A2046" ca="1">IF($B2046="","",IF(ISNUMBER(OFFSET(INDIRECT(ADDRESS(ROW(),COLUMN())),-7,0)),OFFSET(INDIRECT(ADDRESS(ROW(),COLUMN())),-7,0)+1,1))</f>
        <v/>
      </c>
      <c r="B2046" s="65"/>
      <c r="C2046" s="31"/>
      <c r="D2046" s="20" t="s">
        <v>31</v>
      </c>
      <c r="E2046" s="94" t="s">
        <v>30</v>
      </c>
      <c r="F2046" s="21" t="s">
        <v>1</v>
      </c>
      <c r="G2046" s="25"/>
      <c r="H2046" s="99" t="str">
        <f t="shared" ref="H2046" si="10730">IF($G2046="","",IF($E2046=1,ROUNDDOWN($G2046*7.4/1000,0),ROUNDDOWN($G2046*6/1000,0)))</f>
        <v/>
      </c>
      <c r="I2046" s="101"/>
      <c r="J2046" s="99" t="str">
        <f t="shared" ref="J2046" si="10731">IF($G2046="","",ROUNDDOWN($G2046*2/1000,0))</f>
        <v/>
      </c>
      <c r="K2046" s="101"/>
      <c r="L2046" s="99" t="str">
        <f t="shared" ref="L2046" si="10732">IF(G2046="","",ROUNDDOWN($G2046*2/1000,0))</f>
        <v/>
      </c>
      <c r="M2046" s="100"/>
      <c r="N2046" s="91" t="str">
        <f t="shared" ref="N2046" si="10733">IF(AND($C2046="",$C2048=""),"",ABS($C2046-$C2048)+1)</f>
        <v/>
      </c>
      <c r="O2046" s="120" t="str">
        <f t="shared" ref="O2046" si="10734">REPLACE($O$7,1,2,"差１")</f>
        <v>差１</v>
      </c>
      <c r="P2046" s="113" t="str">
        <f t="shared" ref="P2046" si="10735">IF($I2048="","",$I2048*$N2046)</f>
        <v/>
      </c>
      <c r="Q2046" s="102" t="str">
        <f t="shared" ref="Q2046" si="10736">IF($K2048="","",$K2048*$N2046)</f>
        <v/>
      </c>
      <c r="R2046" s="102" t="str">
        <f t="shared" ref="R2046" si="10737">IF($M2048="","",$M2048*$N2046)</f>
        <v/>
      </c>
      <c r="S2046" s="111"/>
      <c r="U2046" s="16"/>
      <c r="V2046" s="16"/>
      <c r="W2046" s="16"/>
      <c r="X2046" s="16"/>
    </row>
    <row r="2047" spans="1:24" ht="14.25" thickBot="1" x14ac:dyDescent="0.2">
      <c r="A2047" s="107"/>
      <c r="B2047" s="65"/>
      <c r="C2047" s="116" t="s">
        <v>11</v>
      </c>
      <c r="D2047" s="117"/>
      <c r="E2047" s="95"/>
      <c r="F2047" s="33" t="s">
        <v>2</v>
      </c>
      <c r="G2047" s="26"/>
      <c r="H2047" s="97" t="str">
        <f t="shared" ref="H2047" si="10738">IF($G2047="","",IF($E2046=1,ROUNDDOWN($G2047*7.4/1000,0),ROUNDDOWN($G2047*6/1000,0)))</f>
        <v/>
      </c>
      <c r="I2047" s="98"/>
      <c r="J2047" s="97" t="str">
        <f t="shared" ref="J2047" si="10739">IF(G2047="","",ROUNDDOWN(G2047*2/1000,0))</f>
        <v/>
      </c>
      <c r="K2047" s="98"/>
      <c r="L2047" s="97" t="str">
        <f t="shared" ref="L2047" si="10740">IF($G2047="","",ROUNDDOWN($G2047*2/1000,0))</f>
        <v/>
      </c>
      <c r="M2047" s="105"/>
      <c r="N2047" s="92"/>
      <c r="O2047" s="120"/>
      <c r="P2047" s="114"/>
      <c r="Q2047" s="103"/>
      <c r="R2047" s="103"/>
      <c r="S2047" s="111"/>
      <c r="U2047" s="16"/>
      <c r="V2047" s="16"/>
      <c r="W2047" s="16"/>
      <c r="X2047" s="16"/>
    </row>
    <row r="2048" spans="1:24" ht="14.25" thickBot="1" x14ac:dyDescent="0.2">
      <c r="A2048" s="107"/>
      <c r="B2048" s="65"/>
      <c r="C2048" s="34"/>
      <c r="D2048" s="22" t="s">
        <v>31</v>
      </c>
      <c r="E2048" s="96"/>
      <c r="F2048" s="23" t="str">
        <f t="shared" ref="F2048" si="10741">$O$9</f>
        <v>差１</v>
      </c>
      <c r="G2048" s="7" t="str">
        <f t="shared" ref="G2048" si="10742">IF(AND($G2046="",$G2047="",""),"",$G2046-$G2047)</f>
        <v/>
      </c>
      <c r="H2048" s="8" t="s">
        <v>4</v>
      </c>
      <c r="I2048" s="9" t="str">
        <f t="shared" ref="I2048" si="10743">IF(AND($H2046="",$H2047=""),"",$H2046-$H2047)</f>
        <v/>
      </c>
      <c r="J2048" s="8" t="s">
        <v>5</v>
      </c>
      <c r="K2048" s="9" t="str">
        <f t="shared" ref="K2048" si="10744">IF(AND($J2046="",$J2047=""),"",$J2046-$J2047)</f>
        <v/>
      </c>
      <c r="L2048" s="10" t="s">
        <v>6</v>
      </c>
      <c r="M2048" s="7" t="str">
        <f t="shared" ref="M2048" si="10745">IF(AND($L2046="",$L2047=""),"",$L2046-$L2047)</f>
        <v/>
      </c>
      <c r="N2048" s="93"/>
      <c r="O2048" s="120"/>
      <c r="P2048" s="115"/>
      <c r="Q2048" s="104"/>
      <c r="R2048" s="104"/>
      <c r="S2048" s="111"/>
      <c r="U2048" s="16"/>
      <c r="V2048" s="16"/>
      <c r="W2048" s="16"/>
      <c r="X2048" s="16"/>
    </row>
    <row r="2049" spans="1:24" ht="14.25" thickBot="1" x14ac:dyDescent="0.2">
      <c r="A2049" s="107"/>
      <c r="B2049" s="66"/>
      <c r="C2049" s="31"/>
      <c r="D2049" s="20" t="s">
        <v>31</v>
      </c>
      <c r="E2049" s="94"/>
      <c r="F2049" s="24" t="s">
        <v>1</v>
      </c>
      <c r="G2049" s="26"/>
      <c r="H2049" s="86" t="str">
        <f t="shared" ref="H2049" si="10746">IF($G2049="","",IF($E2049=1,ROUNDDOWN($G2049*7.4/1000,0),ROUNDDOWN($G2049*6/1000,0)))</f>
        <v/>
      </c>
      <c r="I2049" s="87"/>
      <c r="J2049" s="86" t="str">
        <f t="shared" ref="J2049:J2050" si="10747">IF($G2049="","",ROUNDDOWN($G2049*2/1000,0))</f>
        <v/>
      </c>
      <c r="K2049" s="87"/>
      <c r="L2049" s="86" t="str">
        <f t="shared" ref="L2049:L2050" si="10748">IF($G2049="","",ROUNDDOWN($G2049*2/1000,0))</f>
        <v/>
      </c>
      <c r="M2049" s="88"/>
      <c r="N2049" s="91" t="str">
        <f t="shared" ref="N2049" si="10749">IF(AND($C2049="",$C2051=""),"",ABS($C2049-$C2051)+1)</f>
        <v/>
      </c>
      <c r="O2049" s="89" t="str">
        <f t="shared" ref="O2049" si="10750">REPLACE($O$7,1,2,"差２")</f>
        <v>差２</v>
      </c>
      <c r="P2049" s="118" t="str">
        <f t="shared" ref="P2049" si="10751">IF($I2051="","",$I2051*$N2049)</f>
        <v/>
      </c>
      <c r="Q2049" s="102" t="str">
        <f t="shared" ref="Q2049:R2049" si="10752">IF($G2051="","",$G2051*$N2049)</f>
        <v/>
      </c>
      <c r="R2049" s="102" t="str">
        <f t="shared" si="10752"/>
        <v/>
      </c>
      <c r="S2049" s="111"/>
      <c r="U2049" s="16"/>
      <c r="V2049" s="16"/>
      <c r="W2049" s="16"/>
      <c r="X2049" s="16"/>
    </row>
    <row r="2050" spans="1:24" ht="14.25" thickBot="1" x14ac:dyDescent="0.2">
      <c r="A2050" s="107"/>
      <c r="B2050" s="67"/>
      <c r="C2050" s="116" t="s">
        <v>11</v>
      </c>
      <c r="D2050" s="117"/>
      <c r="E2050" s="95"/>
      <c r="F2050" s="33" t="s">
        <v>2</v>
      </c>
      <c r="G2050" s="26"/>
      <c r="H2050" s="97" t="str">
        <f t="shared" ref="H2050" si="10753">IF($G2049="","",IF($E2049=1,ROUNDDOWN($G2050*7.4/1000,0),ROUNDDOWN($G2050*6/1000,0)))</f>
        <v/>
      </c>
      <c r="I2050" s="98"/>
      <c r="J2050" s="97" t="str">
        <f t="shared" si="10747"/>
        <v/>
      </c>
      <c r="K2050" s="98"/>
      <c r="L2050" s="97" t="str">
        <f t="shared" si="10748"/>
        <v/>
      </c>
      <c r="M2050" s="105"/>
      <c r="N2050" s="92"/>
      <c r="O2050" s="89"/>
      <c r="P2050" s="119"/>
      <c r="Q2050" s="103"/>
      <c r="R2050" s="103"/>
      <c r="S2050" s="111"/>
      <c r="U2050" s="16"/>
      <c r="V2050" s="16"/>
      <c r="W2050" s="16"/>
      <c r="X2050" s="16"/>
    </row>
    <row r="2051" spans="1:24" ht="14.25" thickBot="1" x14ac:dyDescent="0.2">
      <c r="A2051" s="107"/>
      <c r="B2051" s="67"/>
      <c r="C2051" s="37"/>
      <c r="D2051" s="38" t="s">
        <v>31</v>
      </c>
      <c r="E2051" s="96"/>
      <c r="F2051" s="39" t="str">
        <f t="shared" ref="F2051" si="10754">$O$12</f>
        <v>差２</v>
      </c>
      <c r="G2051" s="40" t="str">
        <f t="shared" ref="G2051" si="10755">IF(AND($G2049="",$G2050=""),"",$G2049-$G2050)</f>
        <v/>
      </c>
      <c r="H2051" s="41" t="s">
        <v>4</v>
      </c>
      <c r="I2051" s="42" t="str">
        <f t="shared" ref="I2051" si="10756">IF(AND($H2049="",$H2050=""),"",$H2049-$H2050)</f>
        <v/>
      </c>
      <c r="J2051" s="41" t="s">
        <v>5</v>
      </c>
      <c r="K2051" s="42" t="str">
        <f t="shared" ref="K2051" si="10757">IF(AND($J2049="",$J2050=""),"",$J2049-$J2050)</f>
        <v/>
      </c>
      <c r="L2051" s="43" t="s">
        <v>6</v>
      </c>
      <c r="M2051" s="40" t="str">
        <f t="shared" ref="M2051" si="10758">IF(AND($L2049="",$L2050=""),"",$L2049-$L2050)</f>
        <v/>
      </c>
      <c r="N2051" s="92"/>
      <c r="O2051" s="90"/>
      <c r="P2051" s="119"/>
      <c r="Q2051" s="103"/>
      <c r="R2051" s="103"/>
      <c r="S2051" s="112"/>
      <c r="U2051" s="16"/>
      <c r="V2051" s="16"/>
      <c r="W2051" s="16"/>
      <c r="X2051" s="16"/>
    </row>
    <row r="2052" spans="1:24" ht="15" thickTop="1" thickBot="1" x14ac:dyDescent="0.2">
      <c r="A2052" s="108"/>
      <c r="B2052" s="62" t="s">
        <v>18</v>
      </c>
      <c r="C2052" s="63"/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4"/>
      <c r="P2052" s="44" t="str">
        <f t="shared" ref="P2052" si="10759">IF(AND($P2046="",$P2049=""),"",SUM($P2046:$P2049))</f>
        <v/>
      </c>
      <c r="Q2052" s="45" t="str">
        <f t="shared" ref="Q2052" si="10760">IF(AND(Q2046="",Q2049=""),"",SUM(Q2046:Q2049))</f>
        <v/>
      </c>
      <c r="R2052" s="45" t="str">
        <f t="shared" ref="R2052" si="10761">IF(AND($R2046="",$R2049=""),"",SUM($R2046:$R2049))</f>
        <v/>
      </c>
      <c r="S2052" s="46" t="str">
        <f t="shared" ref="S2052" si="10762">IF(AND($P2052="",$Q2052="",$R2052=""),"",SUM($P2052:$R2052))</f>
        <v/>
      </c>
      <c r="T2052" s="52">
        <v>292</v>
      </c>
      <c r="U2052" s="53" t="str">
        <f t="shared" ref="U2052" si="10763">P2052</f>
        <v/>
      </c>
      <c r="V2052" s="53" t="str">
        <f t="shared" ref="V2052" si="10764">Q2052</f>
        <v/>
      </c>
      <c r="W2052" s="53" t="str">
        <f t="shared" ref="W2052" si="10765">R2052</f>
        <v/>
      </c>
      <c r="X2052" s="53" t="str">
        <f t="shared" ref="X2052" si="10766">S2052</f>
        <v/>
      </c>
    </row>
    <row r="2053" spans="1:24" ht="14.25" thickBot="1" x14ac:dyDescent="0.2">
      <c r="A2053" s="106" t="str" cm="1">
        <f t="array" aca="1" ref="A2053" ca="1">IF($B2053="","",IF(ISNUMBER(OFFSET(INDIRECT(ADDRESS(ROW(),COLUMN())),-7,0)),OFFSET(INDIRECT(ADDRESS(ROW(),COLUMN())),-7,0)+1,1))</f>
        <v/>
      </c>
      <c r="B2053" s="65"/>
      <c r="C2053" s="31"/>
      <c r="D2053" s="20" t="s">
        <v>31</v>
      </c>
      <c r="E2053" s="94" t="s">
        <v>30</v>
      </c>
      <c r="F2053" s="21" t="s">
        <v>1</v>
      </c>
      <c r="G2053" s="25"/>
      <c r="H2053" s="99" t="str">
        <f t="shared" ref="H2053" si="10767">IF($G2053="","",IF($E2053=1,ROUNDDOWN($G2053*7.4/1000,0),ROUNDDOWN($G2053*6/1000,0)))</f>
        <v/>
      </c>
      <c r="I2053" s="101"/>
      <c r="J2053" s="99" t="str">
        <f t="shared" ref="J2053" si="10768">IF($G2053="","",ROUNDDOWN($G2053*2/1000,0))</f>
        <v/>
      </c>
      <c r="K2053" s="101"/>
      <c r="L2053" s="99" t="str">
        <f t="shared" ref="L2053" si="10769">IF(G2053="","",ROUNDDOWN($G2053*2/1000,0))</f>
        <v/>
      </c>
      <c r="M2053" s="100"/>
      <c r="N2053" s="91" t="str">
        <f t="shared" ref="N2053" si="10770">IF(AND($C2053="",$C2055=""),"",ABS($C2053-$C2055)+1)</f>
        <v/>
      </c>
      <c r="O2053" s="120" t="str">
        <f t="shared" ref="O2053" si="10771">REPLACE($O$7,1,2,"差１")</f>
        <v>差１</v>
      </c>
      <c r="P2053" s="113" t="str">
        <f t="shared" ref="P2053" si="10772">IF($I2055="","",$I2055*$N2053)</f>
        <v/>
      </c>
      <c r="Q2053" s="102" t="str">
        <f t="shared" ref="Q2053" si="10773">IF($K2055="","",$K2055*$N2053)</f>
        <v/>
      </c>
      <c r="R2053" s="102" t="str">
        <f t="shared" ref="R2053" si="10774">IF($M2055="","",$M2055*$N2053)</f>
        <v/>
      </c>
      <c r="S2053" s="111"/>
      <c r="U2053" s="16"/>
      <c r="V2053" s="16"/>
      <c r="W2053" s="16"/>
      <c r="X2053" s="16"/>
    </row>
    <row r="2054" spans="1:24" ht="14.25" thickBot="1" x14ac:dyDescent="0.2">
      <c r="A2054" s="107"/>
      <c r="B2054" s="65"/>
      <c r="C2054" s="116" t="s">
        <v>11</v>
      </c>
      <c r="D2054" s="117"/>
      <c r="E2054" s="95"/>
      <c r="F2054" s="33" t="s">
        <v>2</v>
      </c>
      <c r="G2054" s="26"/>
      <c r="H2054" s="97" t="str">
        <f t="shared" ref="H2054" si="10775">IF($G2054="","",IF($E2053=1,ROUNDDOWN($G2054*7.4/1000,0),ROUNDDOWN($G2054*6/1000,0)))</f>
        <v/>
      </c>
      <c r="I2054" s="98"/>
      <c r="J2054" s="97" t="str">
        <f t="shared" ref="J2054" si="10776">IF(G2054="","",ROUNDDOWN(G2054*2/1000,0))</f>
        <v/>
      </c>
      <c r="K2054" s="98"/>
      <c r="L2054" s="97" t="str">
        <f t="shared" ref="L2054" si="10777">IF($G2054="","",ROUNDDOWN($G2054*2/1000,0))</f>
        <v/>
      </c>
      <c r="M2054" s="105"/>
      <c r="N2054" s="92"/>
      <c r="O2054" s="120"/>
      <c r="P2054" s="114"/>
      <c r="Q2054" s="103"/>
      <c r="R2054" s="103"/>
      <c r="S2054" s="111"/>
      <c r="U2054" s="16"/>
      <c r="V2054" s="16"/>
      <c r="W2054" s="16"/>
      <c r="X2054" s="16"/>
    </row>
    <row r="2055" spans="1:24" ht="14.25" thickBot="1" x14ac:dyDescent="0.2">
      <c r="A2055" s="107"/>
      <c r="B2055" s="65"/>
      <c r="C2055" s="34"/>
      <c r="D2055" s="22" t="s">
        <v>31</v>
      </c>
      <c r="E2055" s="96"/>
      <c r="F2055" s="23" t="str">
        <f t="shared" ref="F2055" si="10778">$O$9</f>
        <v>差１</v>
      </c>
      <c r="G2055" s="7" t="str">
        <f t="shared" ref="G2055" si="10779">IF(AND($G2053="",$G2054="",""),"",$G2053-$G2054)</f>
        <v/>
      </c>
      <c r="H2055" s="8" t="s">
        <v>4</v>
      </c>
      <c r="I2055" s="9" t="str">
        <f t="shared" ref="I2055" si="10780">IF(AND($H2053="",$H2054=""),"",$H2053-$H2054)</f>
        <v/>
      </c>
      <c r="J2055" s="8" t="s">
        <v>5</v>
      </c>
      <c r="K2055" s="9" t="str">
        <f t="shared" ref="K2055" si="10781">IF(AND($J2053="",$J2054=""),"",$J2053-$J2054)</f>
        <v/>
      </c>
      <c r="L2055" s="10" t="s">
        <v>6</v>
      </c>
      <c r="M2055" s="7" t="str">
        <f t="shared" ref="M2055" si="10782">IF(AND($L2053="",$L2054=""),"",$L2053-$L2054)</f>
        <v/>
      </c>
      <c r="N2055" s="93"/>
      <c r="O2055" s="120"/>
      <c r="P2055" s="115"/>
      <c r="Q2055" s="104"/>
      <c r="R2055" s="104"/>
      <c r="S2055" s="111"/>
      <c r="U2055" s="16"/>
      <c r="V2055" s="16"/>
      <c r="W2055" s="16"/>
      <c r="X2055" s="16"/>
    </row>
    <row r="2056" spans="1:24" ht="14.25" thickBot="1" x14ac:dyDescent="0.2">
      <c r="A2056" s="107"/>
      <c r="B2056" s="66"/>
      <c r="C2056" s="31"/>
      <c r="D2056" s="20" t="s">
        <v>31</v>
      </c>
      <c r="E2056" s="94"/>
      <c r="F2056" s="24" t="s">
        <v>1</v>
      </c>
      <c r="G2056" s="26"/>
      <c r="H2056" s="86" t="str">
        <f t="shared" ref="H2056" si="10783">IF($G2056="","",IF($E2056=1,ROUNDDOWN($G2056*7.4/1000,0),ROUNDDOWN($G2056*6/1000,0)))</f>
        <v/>
      </c>
      <c r="I2056" s="87"/>
      <c r="J2056" s="86" t="str">
        <f t="shared" ref="J2056:J2057" si="10784">IF($G2056="","",ROUNDDOWN($G2056*2/1000,0))</f>
        <v/>
      </c>
      <c r="K2056" s="87"/>
      <c r="L2056" s="86" t="str">
        <f t="shared" ref="L2056:L2057" si="10785">IF($G2056="","",ROUNDDOWN($G2056*2/1000,0))</f>
        <v/>
      </c>
      <c r="M2056" s="88"/>
      <c r="N2056" s="91" t="str">
        <f t="shared" ref="N2056" si="10786">IF(AND($C2056="",$C2058=""),"",ABS($C2056-$C2058)+1)</f>
        <v/>
      </c>
      <c r="O2056" s="89" t="str">
        <f t="shared" ref="O2056" si="10787">REPLACE($O$7,1,2,"差２")</f>
        <v>差２</v>
      </c>
      <c r="P2056" s="118" t="str">
        <f t="shared" ref="P2056" si="10788">IF($I2058="","",$I2058*$N2056)</f>
        <v/>
      </c>
      <c r="Q2056" s="102" t="str">
        <f t="shared" ref="Q2056:R2056" si="10789">IF($G2058="","",$G2058*$N2056)</f>
        <v/>
      </c>
      <c r="R2056" s="102" t="str">
        <f t="shared" si="10789"/>
        <v/>
      </c>
      <c r="S2056" s="111"/>
      <c r="U2056" s="16"/>
      <c r="V2056" s="16"/>
      <c r="W2056" s="16"/>
      <c r="X2056" s="16"/>
    </row>
    <row r="2057" spans="1:24" ht="14.25" thickBot="1" x14ac:dyDescent="0.2">
      <c r="A2057" s="107"/>
      <c r="B2057" s="67"/>
      <c r="C2057" s="116" t="s">
        <v>11</v>
      </c>
      <c r="D2057" s="117"/>
      <c r="E2057" s="95"/>
      <c r="F2057" s="33" t="s">
        <v>2</v>
      </c>
      <c r="G2057" s="26"/>
      <c r="H2057" s="97" t="str">
        <f t="shared" ref="H2057" si="10790">IF($G2056="","",IF($E2056=1,ROUNDDOWN($G2057*7.4/1000,0),ROUNDDOWN($G2057*6/1000,0)))</f>
        <v/>
      </c>
      <c r="I2057" s="98"/>
      <c r="J2057" s="97" t="str">
        <f t="shared" si="10784"/>
        <v/>
      </c>
      <c r="K2057" s="98"/>
      <c r="L2057" s="97" t="str">
        <f t="shared" si="10785"/>
        <v/>
      </c>
      <c r="M2057" s="105"/>
      <c r="N2057" s="92"/>
      <c r="O2057" s="89"/>
      <c r="P2057" s="119"/>
      <c r="Q2057" s="103"/>
      <c r="R2057" s="103"/>
      <c r="S2057" s="111"/>
      <c r="U2057" s="16"/>
      <c r="V2057" s="16"/>
      <c r="W2057" s="16"/>
      <c r="X2057" s="16"/>
    </row>
    <row r="2058" spans="1:24" ht="14.25" thickBot="1" x14ac:dyDescent="0.2">
      <c r="A2058" s="107"/>
      <c r="B2058" s="67"/>
      <c r="C2058" s="37"/>
      <c r="D2058" s="38" t="s">
        <v>31</v>
      </c>
      <c r="E2058" s="96"/>
      <c r="F2058" s="39" t="str">
        <f t="shared" ref="F2058" si="10791">$O$12</f>
        <v>差２</v>
      </c>
      <c r="G2058" s="40" t="str">
        <f t="shared" ref="G2058" si="10792">IF(AND($G2056="",$G2057=""),"",$G2056-$G2057)</f>
        <v/>
      </c>
      <c r="H2058" s="41" t="s">
        <v>4</v>
      </c>
      <c r="I2058" s="42" t="str">
        <f t="shared" ref="I2058" si="10793">IF(AND($H2056="",$H2057=""),"",$H2056-$H2057)</f>
        <v/>
      </c>
      <c r="J2058" s="41" t="s">
        <v>5</v>
      </c>
      <c r="K2058" s="42" t="str">
        <f t="shared" ref="K2058" si="10794">IF(AND($J2056="",$J2057=""),"",$J2056-$J2057)</f>
        <v/>
      </c>
      <c r="L2058" s="43" t="s">
        <v>6</v>
      </c>
      <c r="M2058" s="40" t="str">
        <f t="shared" ref="M2058" si="10795">IF(AND($L2056="",$L2057=""),"",$L2056-$L2057)</f>
        <v/>
      </c>
      <c r="N2058" s="92"/>
      <c r="O2058" s="90"/>
      <c r="P2058" s="119"/>
      <c r="Q2058" s="103"/>
      <c r="R2058" s="103"/>
      <c r="S2058" s="112"/>
      <c r="U2058" s="16"/>
      <c r="V2058" s="16"/>
      <c r="W2058" s="16"/>
      <c r="X2058" s="16"/>
    </row>
    <row r="2059" spans="1:24" ht="15" thickTop="1" thickBot="1" x14ac:dyDescent="0.2">
      <c r="A2059" s="108"/>
      <c r="B2059" s="62" t="s">
        <v>18</v>
      </c>
      <c r="C2059" s="63"/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4"/>
      <c r="P2059" s="44" t="str">
        <f t="shared" ref="P2059" si="10796">IF(AND($P2053="",$P2056=""),"",SUM($P2053:$P2056))</f>
        <v/>
      </c>
      <c r="Q2059" s="45" t="str">
        <f t="shared" ref="Q2059" si="10797">IF(AND(Q2053="",Q2056=""),"",SUM(Q2053:Q2056))</f>
        <v/>
      </c>
      <c r="R2059" s="45" t="str">
        <f t="shared" ref="R2059" si="10798">IF(AND($R2053="",$R2056=""),"",SUM($R2053:$R2056))</f>
        <v/>
      </c>
      <c r="S2059" s="46" t="str">
        <f t="shared" ref="S2059" si="10799">IF(AND($P2059="",$Q2059="",$R2059=""),"",SUM($P2059:$R2059))</f>
        <v/>
      </c>
      <c r="T2059" s="52">
        <v>293</v>
      </c>
      <c r="U2059" s="53" t="str">
        <f t="shared" ref="U2059" si="10800">P2059</f>
        <v/>
      </c>
      <c r="V2059" s="53" t="str">
        <f t="shared" ref="V2059" si="10801">Q2059</f>
        <v/>
      </c>
      <c r="W2059" s="53" t="str">
        <f t="shared" ref="W2059" si="10802">R2059</f>
        <v/>
      </c>
      <c r="X2059" s="53" t="str">
        <f t="shared" ref="X2059" si="10803">S2059</f>
        <v/>
      </c>
    </row>
    <row r="2060" spans="1:24" ht="14.25" thickBot="1" x14ac:dyDescent="0.2">
      <c r="A2060" s="106" t="str" cm="1">
        <f t="array" aca="1" ref="A2060" ca="1">IF($B2060="","",IF(ISNUMBER(OFFSET(INDIRECT(ADDRESS(ROW(),COLUMN())),-7,0)),OFFSET(INDIRECT(ADDRESS(ROW(),COLUMN())),-7,0)+1,1))</f>
        <v/>
      </c>
      <c r="B2060" s="65"/>
      <c r="C2060" s="31"/>
      <c r="D2060" s="20" t="s">
        <v>31</v>
      </c>
      <c r="E2060" s="94" t="s">
        <v>30</v>
      </c>
      <c r="F2060" s="21" t="s">
        <v>1</v>
      </c>
      <c r="G2060" s="25"/>
      <c r="H2060" s="99" t="str">
        <f t="shared" ref="H2060" si="10804">IF($G2060="","",IF($E2060=1,ROUNDDOWN($G2060*7.4/1000,0),ROUNDDOWN($G2060*6/1000,0)))</f>
        <v/>
      </c>
      <c r="I2060" s="101"/>
      <c r="J2060" s="99" t="str">
        <f t="shared" ref="J2060" si="10805">IF($G2060="","",ROUNDDOWN($G2060*2/1000,0))</f>
        <v/>
      </c>
      <c r="K2060" s="101"/>
      <c r="L2060" s="99" t="str">
        <f t="shared" ref="L2060" si="10806">IF(G2060="","",ROUNDDOWN($G2060*2/1000,0))</f>
        <v/>
      </c>
      <c r="M2060" s="100"/>
      <c r="N2060" s="91" t="str">
        <f t="shared" ref="N2060" si="10807">IF(AND($C2060="",$C2062=""),"",ABS($C2060-$C2062)+1)</f>
        <v/>
      </c>
      <c r="O2060" s="120" t="str">
        <f t="shared" ref="O2060" si="10808">REPLACE($O$7,1,2,"差１")</f>
        <v>差１</v>
      </c>
      <c r="P2060" s="113" t="str">
        <f t="shared" ref="P2060" si="10809">IF($I2062="","",$I2062*$N2060)</f>
        <v/>
      </c>
      <c r="Q2060" s="102" t="str">
        <f t="shared" ref="Q2060" si="10810">IF($K2062="","",$K2062*$N2060)</f>
        <v/>
      </c>
      <c r="R2060" s="102" t="str">
        <f t="shared" ref="R2060" si="10811">IF($M2062="","",$M2062*$N2060)</f>
        <v/>
      </c>
      <c r="S2060" s="111"/>
      <c r="U2060" s="16"/>
      <c r="V2060" s="16"/>
      <c r="W2060" s="16"/>
      <c r="X2060" s="16"/>
    </row>
    <row r="2061" spans="1:24" ht="14.25" thickBot="1" x14ac:dyDescent="0.2">
      <c r="A2061" s="107"/>
      <c r="B2061" s="65"/>
      <c r="C2061" s="116" t="s">
        <v>11</v>
      </c>
      <c r="D2061" s="117"/>
      <c r="E2061" s="95"/>
      <c r="F2061" s="33" t="s">
        <v>2</v>
      </c>
      <c r="G2061" s="26"/>
      <c r="H2061" s="97" t="str">
        <f t="shared" ref="H2061" si="10812">IF($G2061="","",IF($E2060=1,ROUNDDOWN($G2061*7.4/1000,0),ROUNDDOWN($G2061*6/1000,0)))</f>
        <v/>
      </c>
      <c r="I2061" s="98"/>
      <c r="J2061" s="97" t="str">
        <f t="shared" ref="J2061" si="10813">IF(G2061="","",ROUNDDOWN(G2061*2/1000,0))</f>
        <v/>
      </c>
      <c r="K2061" s="98"/>
      <c r="L2061" s="97" t="str">
        <f t="shared" ref="L2061" si="10814">IF($G2061="","",ROUNDDOWN($G2061*2/1000,0))</f>
        <v/>
      </c>
      <c r="M2061" s="105"/>
      <c r="N2061" s="92"/>
      <c r="O2061" s="120"/>
      <c r="P2061" s="114"/>
      <c r="Q2061" s="103"/>
      <c r="R2061" s="103"/>
      <c r="S2061" s="111"/>
      <c r="U2061" s="16"/>
      <c r="V2061" s="16"/>
      <c r="W2061" s="16"/>
      <c r="X2061" s="16"/>
    </row>
    <row r="2062" spans="1:24" ht="14.25" thickBot="1" x14ac:dyDescent="0.2">
      <c r="A2062" s="107"/>
      <c r="B2062" s="65"/>
      <c r="C2062" s="34"/>
      <c r="D2062" s="22" t="s">
        <v>31</v>
      </c>
      <c r="E2062" s="96"/>
      <c r="F2062" s="23" t="str">
        <f t="shared" ref="F2062" si="10815">$O$9</f>
        <v>差１</v>
      </c>
      <c r="G2062" s="7" t="str">
        <f t="shared" ref="G2062" si="10816">IF(AND($G2060="",$G2061="",""),"",$G2060-$G2061)</f>
        <v/>
      </c>
      <c r="H2062" s="8" t="s">
        <v>4</v>
      </c>
      <c r="I2062" s="9" t="str">
        <f t="shared" ref="I2062" si="10817">IF(AND($H2060="",$H2061=""),"",$H2060-$H2061)</f>
        <v/>
      </c>
      <c r="J2062" s="8" t="s">
        <v>5</v>
      </c>
      <c r="K2062" s="9" t="str">
        <f t="shared" ref="K2062" si="10818">IF(AND($J2060="",$J2061=""),"",$J2060-$J2061)</f>
        <v/>
      </c>
      <c r="L2062" s="10" t="s">
        <v>6</v>
      </c>
      <c r="M2062" s="7" t="str">
        <f t="shared" ref="M2062" si="10819">IF(AND($L2060="",$L2061=""),"",$L2060-$L2061)</f>
        <v/>
      </c>
      <c r="N2062" s="93"/>
      <c r="O2062" s="120"/>
      <c r="P2062" s="115"/>
      <c r="Q2062" s="104"/>
      <c r="R2062" s="104"/>
      <c r="S2062" s="111"/>
      <c r="U2062" s="16"/>
      <c r="V2062" s="16"/>
      <c r="W2062" s="16"/>
      <c r="X2062" s="16"/>
    </row>
    <row r="2063" spans="1:24" ht="14.25" thickBot="1" x14ac:dyDescent="0.2">
      <c r="A2063" s="107"/>
      <c r="B2063" s="66"/>
      <c r="C2063" s="31"/>
      <c r="D2063" s="20" t="s">
        <v>31</v>
      </c>
      <c r="E2063" s="94"/>
      <c r="F2063" s="24" t="s">
        <v>1</v>
      </c>
      <c r="G2063" s="26"/>
      <c r="H2063" s="86" t="str">
        <f t="shared" ref="H2063" si="10820">IF($G2063="","",IF($E2063=1,ROUNDDOWN($G2063*7.4/1000,0),ROUNDDOWN($G2063*6/1000,0)))</f>
        <v/>
      </c>
      <c r="I2063" s="87"/>
      <c r="J2063" s="86" t="str">
        <f t="shared" ref="J2063:J2064" si="10821">IF($G2063="","",ROUNDDOWN($G2063*2/1000,0))</f>
        <v/>
      </c>
      <c r="K2063" s="87"/>
      <c r="L2063" s="86" t="str">
        <f t="shared" ref="L2063:L2064" si="10822">IF($G2063="","",ROUNDDOWN($G2063*2/1000,0))</f>
        <v/>
      </c>
      <c r="M2063" s="88"/>
      <c r="N2063" s="91" t="str">
        <f t="shared" ref="N2063" si="10823">IF(AND($C2063="",$C2065=""),"",ABS($C2063-$C2065)+1)</f>
        <v/>
      </c>
      <c r="O2063" s="89" t="str">
        <f t="shared" ref="O2063" si="10824">REPLACE($O$7,1,2,"差２")</f>
        <v>差２</v>
      </c>
      <c r="P2063" s="118" t="str">
        <f t="shared" ref="P2063" si="10825">IF($I2065="","",$I2065*$N2063)</f>
        <v/>
      </c>
      <c r="Q2063" s="102" t="str">
        <f t="shared" ref="Q2063:R2063" si="10826">IF($G2065="","",$G2065*$N2063)</f>
        <v/>
      </c>
      <c r="R2063" s="102" t="str">
        <f t="shared" si="10826"/>
        <v/>
      </c>
      <c r="S2063" s="111"/>
      <c r="U2063" s="16"/>
      <c r="V2063" s="16"/>
      <c r="W2063" s="16"/>
      <c r="X2063" s="16"/>
    </row>
    <row r="2064" spans="1:24" ht="14.25" thickBot="1" x14ac:dyDescent="0.2">
      <c r="A2064" s="107"/>
      <c r="B2064" s="67"/>
      <c r="C2064" s="116" t="s">
        <v>11</v>
      </c>
      <c r="D2064" s="117"/>
      <c r="E2064" s="95"/>
      <c r="F2064" s="33" t="s">
        <v>2</v>
      </c>
      <c r="G2064" s="26"/>
      <c r="H2064" s="97" t="str">
        <f t="shared" ref="H2064" si="10827">IF($G2063="","",IF($E2063=1,ROUNDDOWN($G2064*7.4/1000,0),ROUNDDOWN($G2064*6/1000,0)))</f>
        <v/>
      </c>
      <c r="I2064" s="98"/>
      <c r="J2064" s="97" t="str">
        <f t="shared" si="10821"/>
        <v/>
      </c>
      <c r="K2064" s="98"/>
      <c r="L2064" s="97" t="str">
        <f t="shared" si="10822"/>
        <v/>
      </c>
      <c r="M2064" s="105"/>
      <c r="N2064" s="92"/>
      <c r="O2064" s="89"/>
      <c r="P2064" s="119"/>
      <c r="Q2064" s="103"/>
      <c r="R2064" s="103"/>
      <c r="S2064" s="111"/>
      <c r="U2064" s="16"/>
      <c r="V2064" s="16"/>
      <c r="W2064" s="16"/>
      <c r="X2064" s="16"/>
    </row>
    <row r="2065" spans="1:24" ht="14.25" thickBot="1" x14ac:dyDescent="0.2">
      <c r="A2065" s="107"/>
      <c r="B2065" s="67"/>
      <c r="C2065" s="37"/>
      <c r="D2065" s="38" t="s">
        <v>31</v>
      </c>
      <c r="E2065" s="96"/>
      <c r="F2065" s="39" t="str">
        <f t="shared" ref="F2065" si="10828">$O$12</f>
        <v>差２</v>
      </c>
      <c r="G2065" s="40" t="str">
        <f t="shared" ref="G2065" si="10829">IF(AND($G2063="",$G2064=""),"",$G2063-$G2064)</f>
        <v/>
      </c>
      <c r="H2065" s="41" t="s">
        <v>4</v>
      </c>
      <c r="I2065" s="42" t="str">
        <f t="shared" ref="I2065" si="10830">IF(AND($H2063="",$H2064=""),"",$H2063-$H2064)</f>
        <v/>
      </c>
      <c r="J2065" s="41" t="s">
        <v>5</v>
      </c>
      <c r="K2065" s="42" t="str">
        <f t="shared" ref="K2065" si="10831">IF(AND($J2063="",$J2064=""),"",$J2063-$J2064)</f>
        <v/>
      </c>
      <c r="L2065" s="43" t="s">
        <v>6</v>
      </c>
      <c r="M2065" s="40" t="str">
        <f t="shared" ref="M2065" si="10832">IF(AND($L2063="",$L2064=""),"",$L2063-$L2064)</f>
        <v/>
      </c>
      <c r="N2065" s="92"/>
      <c r="O2065" s="90"/>
      <c r="P2065" s="119"/>
      <c r="Q2065" s="103"/>
      <c r="R2065" s="103"/>
      <c r="S2065" s="112"/>
      <c r="U2065" s="16"/>
      <c r="V2065" s="16"/>
      <c r="W2065" s="16"/>
      <c r="X2065" s="16"/>
    </row>
    <row r="2066" spans="1:24" ht="15" thickTop="1" thickBot="1" x14ac:dyDescent="0.2">
      <c r="A2066" s="108"/>
      <c r="B2066" s="62" t="s">
        <v>18</v>
      </c>
      <c r="C2066" s="63"/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4"/>
      <c r="P2066" s="44" t="str">
        <f t="shared" ref="P2066" si="10833">IF(AND($P2060="",$P2063=""),"",SUM($P2060:$P2063))</f>
        <v/>
      </c>
      <c r="Q2066" s="45" t="str">
        <f t="shared" ref="Q2066" si="10834">IF(AND(Q2060="",Q2063=""),"",SUM(Q2060:Q2063))</f>
        <v/>
      </c>
      <c r="R2066" s="45" t="str">
        <f t="shared" ref="R2066" si="10835">IF(AND($R2060="",$R2063=""),"",SUM($R2060:$R2063))</f>
        <v/>
      </c>
      <c r="S2066" s="46" t="str">
        <f t="shared" ref="S2066" si="10836">IF(AND($P2066="",$Q2066="",$R2066=""),"",SUM($P2066:$R2066))</f>
        <v/>
      </c>
      <c r="T2066" s="52">
        <v>294</v>
      </c>
      <c r="U2066" s="53" t="str">
        <f t="shared" ref="U2066" si="10837">P2066</f>
        <v/>
      </c>
      <c r="V2066" s="53" t="str">
        <f t="shared" ref="V2066" si="10838">Q2066</f>
        <v/>
      </c>
      <c r="W2066" s="53" t="str">
        <f t="shared" ref="W2066" si="10839">R2066</f>
        <v/>
      </c>
      <c r="X2066" s="53" t="str">
        <f t="shared" ref="X2066" si="10840">S2066</f>
        <v/>
      </c>
    </row>
    <row r="2067" spans="1:24" ht="14.25" thickBot="1" x14ac:dyDescent="0.2">
      <c r="A2067" s="106" t="str" cm="1">
        <f t="array" aca="1" ref="A2067" ca="1">IF($B2067="","",IF(ISNUMBER(OFFSET(INDIRECT(ADDRESS(ROW(),COLUMN())),-7,0)),OFFSET(INDIRECT(ADDRESS(ROW(),COLUMN())),-7,0)+1,1))</f>
        <v/>
      </c>
      <c r="B2067" s="65"/>
      <c r="C2067" s="31"/>
      <c r="D2067" s="20" t="s">
        <v>31</v>
      </c>
      <c r="E2067" s="94" t="s">
        <v>30</v>
      </c>
      <c r="F2067" s="21" t="s">
        <v>1</v>
      </c>
      <c r="G2067" s="25"/>
      <c r="H2067" s="99" t="str">
        <f t="shared" ref="H2067" si="10841">IF($G2067="","",IF($E2067=1,ROUNDDOWN($G2067*7.4/1000,0),ROUNDDOWN($G2067*6/1000,0)))</f>
        <v/>
      </c>
      <c r="I2067" s="101"/>
      <c r="J2067" s="99" t="str">
        <f t="shared" ref="J2067" si="10842">IF($G2067="","",ROUNDDOWN($G2067*2/1000,0))</f>
        <v/>
      </c>
      <c r="K2067" s="101"/>
      <c r="L2067" s="99" t="str">
        <f t="shared" ref="L2067" si="10843">IF(G2067="","",ROUNDDOWN($G2067*2/1000,0))</f>
        <v/>
      </c>
      <c r="M2067" s="100"/>
      <c r="N2067" s="91" t="str">
        <f t="shared" ref="N2067" si="10844">IF(AND($C2067="",$C2069=""),"",ABS($C2067-$C2069)+1)</f>
        <v/>
      </c>
      <c r="O2067" s="120" t="str">
        <f t="shared" ref="O2067" si="10845">REPLACE($O$7,1,2,"差１")</f>
        <v>差１</v>
      </c>
      <c r="P2067" s="113" t="str">
        <f t="shared" ref="P2067" si="10846">IF($I2069="","",$I2069*$N2067)</f>
        <v/>
      </c>
      <c r="Q2067" s="102" t="str">
        <f t="shared" ref="Q2067" si="10847">IF($K2069="","",$K2069*$N2067)</f>
        <v/>
      </c>
      <c r="R2067" s="102" t="str">
        <f t="shared" ref="R2067" si="10848">IF($M2069="","",$M2069*$N2067)</f>
        <v/>
      </c>
      <c r="S2067" s="111"/>
      <c r="U2067" s="16"/>
      <c r="V2067" s="16"/>
      <c r="W2067" s="16"/>
      <c r="X2067" s="16"/>
    </row>
    <row r="2068" spans="1:24" ht="14.25" thickBot="1" x14ac:dyDescent="0.2">
      <c r="A2068" s="107"/>
      <c r="B2068" s="65"/>
      <c r="C2068" s="116" t="s">
        <v>11</v>
      </c>
      <c r="D2068" s="117"/>
      <c r="E2068" s="95"/>
      <c r="F2068" s="33" t="s">
        <v>2</v>
      </c>
      <c r="G2068" s="26"/>
      <c r="H2068" s="97" t="str">
        <f t="shared" ref="H2068" si="10849">IF($G2068="","",IF($E2067=1,ROUNDDOWN($G2068*7.4/1000,0),ROUNDDOWN($G2068*6/1000,0)))</f>
        <v/>
      </c>
      <c r="I2068" s="98"/>
      <c r="J2068" s="97" t="str">
        <f t="shared" ref="J2068" si="10850">IF(G2068="","",ROUNDDOWN(G2068*2/1000,0))</f>
        <v/>
      </c>
      <c r="K2068" s="98"/>
      <c r="L2068" s="97" t="str">
        <f t="shared" ref="L2068" si="10851">IF($G2068="","",ROUNDDOWN($G2068*2/1000,0))</f>
        <v/>
      </c>
      <c r="M2068" s="105"/>
      <c r="N2068" s="92"/>
      <c r="O2068" s="120"/>
      <c r="P2068" s="114"/>
      <c r="Q2068" s="103"/>
      <c r="R2068" s="103"/>
      <c r="S2068" s="111"/>
      <c r="U2068" s="16"/>
      <c r="V2068" s="16"/>
      <c r="W2068" s="16"/>
      <c r="X2068" s="16"/>
    </row>
    <row r="2069" spans="1:24" ht="14.25" thickBot="1" x14ac:dyDescent="0.2">
      <c r="A2069" s="107"/>
      <c r="B2069" s="65"/>
      <c r="C2069" s="34"/>
      <c r="D2069" s="22" t="s">
        <v>31</v>
      </c>
      <c r="E2069" s="96"/>
      <c r="F2069" s="23" t="str">
        <f t="shared" ref="F2069" si="10852">$O$9</f>
        <v>差１</v>
      </c>
      <c r="G2069" s="7" t="str">
        <f t="shared" ref="G2069" si="10853">IF(AND($G2067="",$G2068="",""),"",$G2067-$G2068)</f>
        <v/>
      </c>
      <c r="H2069" s="8" t="s">
        <v>4</v>
      </c>
      <c r="I2069" s="9" t="str">
        <f t="shared" ref="I2069" si="10854">IF(AND($H2067="",$H2068=""),"",$H2067-$H2068)</f>
        <v/>
      </c>
      <c r="J2069" s="8" t="s">
        <v>5</v>
      </c>
      <c r="K2069" s="9" t="str">
        <f t="shared" ref="K2069" si="10855">IF(AND($J2067="",$J2068=""),"",$J2067-$J2068)</f>
        <v/>
      </c>
      <c r="L2069" s="10" t="s">
        <v>6</v>
      </c>
      <c r="M2069" s="7" t="str">
        <f t="shared" ref="M2069" si="10856">IF(AND($L2067="",$L2068=""),"",$L2067-$L2068)</f>
        <v/>
      </c>
      <c r="N2069" s="93"/>
      <c r="O2069" s="120"/>
      <c r="P2069" s="115"/>
      <c r="Q2069" s="104"/>
      <c r="R2069" s="104"/>
      <c r="S2069" s="111"/>
      <c r="U2069" s="16"/>
      <c r="V2069" s="16"/>
      <c r="W2069" s="16"/>
      <c r="X2069" s="16"/>
    </row>
    <row r="2070" spans="1:24" ht="14.25" thickBot="1" x14ac:dyDescent="0.2">
      <c r="A2070" s="107"/>
      <c r="B2070" s="66"/>
      <c r="C2070" s="31"/>
      <c r="D2070" s="20" t="s">
        <v>31</v>
      </c>
      <c r="E2070" s="94"/>
      <c r="F2070" s="24" t="s">
        <v>1</v>
      </c>
      <c r="G2070" s="26"/>
      <c r="H2070" s="86" t="str">
        <f t="shared" ref="H2070" si="10857">IF($G2070="","",IF($E2070=1,ROUNDDOWN($G2070*7.4/1000,0),ROUNDDOWN($G2070*6/1000,0)))</f>
        <v/>
      </c>
      <c r="I2070" s="87"/>
      <c r="J2070" s="86" t="str">
        <f t="shared" ref="J2070:J2071" si="10858">IF($G2070="","",ROUNDDOWN($G2070*2/1000,0))</f>
        <v/>
      </c>
      <c r="K2070" s="87"/>
      <c r="L2070" s="86" t="str">
        <f t="shared" ref="L2070:L2071" si="10859">IF($G2070="","",ROUNDDOWN($G2070*2/1000,0))</f>
        <v/>
      </c>
      <c r="M2070" s="88"/>
      <c r="N2070" s="91" t="str">
        <f t="shared" ref="N2070" si="10860">IF(AND($C2070="",$C2072=""),"",ABS($C2070-$C2072)+1)</f>
        <v/>
      </c>
      <c r="O2070" s="89" t="str">
        <f t="shared" ref="O2070" si="10861">REPLACE($O$7,1,2,"差２")</f>
        <v>差２</v>
      </c>
      <c r="P2070" s="118" t="str">
        <f t="shared" ref="P2070" si="10862">IF($I2072="","",$I2072*$N2070)</f>
        <v/>
      </c>
      <c r="Q2070" s="102" t="str">
        <f t="shared" ref="Q2070:R2070" si="10863">IF($G2072="","",$G2072*$N2070)</f>
        <v/>
      </c>
      <c r="R2070" s="102" t="str">
        <f t="shared" si="10863"/>
        <v/>
      </c>
      <c r="S2070" s="111"/>
      <c r="U2070" s="16"/>
      <c r="V2070" s="16"/>
      <c r="W2070" s="16"/>
      <c r="X2070" s="16"/>
    </row>
    <row r="2071" spans="1:24" ht="14.25" thickBot="1" x14ac:dyDescent="0.2">
      <c r="A2071" s="107"/>
      <c r="B2071" s="67"/>
      <c r="C2071" s="116" t="s">
        <v>11</v>
      </c>
      <c r="D2071" s="117"/>
      <c r="E2071" s="95"/>
      <c r="F2071" s="33" t="s">
        <v>2</v>
      </c>
      <c r="G2071" s="26"/>
      <c r="H2071" s="97" t="str">
        <f t="shared" ref="H2071" si="10864">IF($G2070="","",IF($E2070=1,ROUNDDOWN($G2071*7.4/1000,0),ROUNDDOWN($G2071*6/1000,0)))</f>
        <v/>
      </c>
      <c r="I2071" s="98"/>
      <c r="J2071" s="97" t="str">
        <f t="shared" si="10858"/>
        <v/>
      </c>
      <c r="K2071" s="98"/>
      <c r="L2071" s="97" t="str">
        <f t="shared" si="10859"/>
        <v/>
      </c>
      <c r="M2071" s="105"/>
      <c r="N2071" s="92"/>
      <c r="O2071" s="89"/>
      <c r="P2071" s="119"/>
      <c r="Q2071" s="103"/>
      <c r="R2071" s="103"/>
      <c r="S2071" s="111"/>
      <c r="U2071" s="16"/>
      <c r="V2071" s="16"/>
      <c r="W2071" s="16"/>
      <c r="X2071" s="16"/>
    </row>
    <row r="2072" spans="1:24" ht="14.25" thickBot="1" x14ac:dyDescent="0.2">
      <c r="A2072" s="107"/>
      <c r="B2072" s="67"/>
      <c r="C2072" s="37"/>
      <c r="D2072" s="38" t="s">
        <v>31</v>
      </c>
      <c r="E2072" s="96"/>
      <c r="F2072" s="39" t="str">
        <f t="shared" ref="F2072" si="10865">$O$12</f>
        <v>差２</v>
      </c>
      <c r="G2072" s="40" t="str">
        <f t="shared" ref="G2072" si="10866">IF(AND($G2070="",$G2071=""),"",$G2070-$G2071)</f>
        <v/>
      </c>
      <c r="H2072" s="41" t="s">
        <v>4</v>
      </c>
      <c r="I2072" s="42" t="str">
        <f t="shared" ref="I2072" si="10867">IF(AND($H2070="",$H2071=""),"",$H2070-$H2071)</f>
        <v/>
      </c>
      <c r="J2072" s="41" t="s">
        <v>5</v>
      </c>
      <c r="K2072" s="42" t="str">
        <f t="shared" ref="K2072" si="10868">IF(AND($J2070="",$J2071=""),"",$J2070-$J2071)</f>
        <v/>
      </c>
      <c r="L2072" s="43" t="s">
        <v>6</v>
      </c>
      <c r="M2072" s="40" t="str">
        <f t="shared" ref="M2072" si="10869">IF(AND($L2070="",$L2071=""),"",$L2070-$L2071)</f>
        <v/>
      </c>
      <c r="N2072" s="92"/>
      <c r="O2072" s="90"/>
      <c r="P2072" s="119"/>
      <c r="Q2072" s="103"/>
      <c r="R2072" s="103"/>
      <c r="S2072" s="112"/>
      <c r="U2072" s="16"/>
      <c r="V2072" s="16"/>
      <c r="W2072" s="16"/>
      <c r="X2072" s="16"/>
    </row>
    <row r="2073" spans="1:24" ht="15" thickTop="1" thickBot="1" x14ac:dyDescent="0.2">
      <c r="A2073" s="108"/>
      <c r="B2073" s="62" t="s">
        <v>18</v>
      </c>
      <c r="C2073" s="63"/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4"/>
      <c r="P2073" s="44" t="str">
        <f t="shared" ref="P2073" si="10870">IF(AND($P2067="",$P2070=""),"",SUM($P2067:$P2070))</f>
        <v/>
      </c>
      <c r="Q2073" s="45" t="str">
        <f t="shared" ref="Q2073" si="10871">IF(AND(Q2067="",Q2070=""),"",SUM(Q2067:Q2070))</f>
        <v/>
      </c>
      <c r="R2073" s="45" t="str">
        <f t="shared" ref="R2073" si="10872">IF(AND($R2067="",$R2070=""),"",SUM($R2067:$R2070))</f>
        <v/>
      </c>
      <c r="S2073" s="46" t="str">
        <f t="shared" ref="S2073" si="10873">IF(AND($P2073="",$Q2073="",$R2073=""),"",SUM($P2073:$R2073))</f>
        <v/>
      </c>
      <c r="T2073" s="52">
        <v>295</v>
      </c>
      <c r="U2073" s="53" t="str">
        <f t="shared" ref="U2073" si="10874">P2073</f>
        <v/>
      </c>
      <c r="V2073" s="53" t="str">
        <f t="shared" ref="V2073" si="10875">Q2073</f>
        <v/>
      </c>
      <c r="W2073" s="53" t="str">
        <f t="shared" ref="W2073" si="10876">R2073</f>
        <v/>
      </c>
      <c r="X2073" s="53" t="str">
        <f t="shared" ref="X2073" si="10877">S2073</f>
        <v/>
      </c>
    </row>
    <row r="2074" spans="1:24" ht="14.25" thickBot="1" x14ac:dyDescent="0.2">
      <c r="A2074" s="106" t="str" cm="1">
        <f t="array" aca="1" ref="A2074" ca="1">IF($B2074="","",IF(ISNUMBER(OFFSET(INDIRECT(ADDRESS(ROW(),COLUMN())),-7,0)),OFFSET(INDIRECT(ADDRESS(ROW(),COLUMN())),-7,0)+1,1))</f>
        <v/>
      </c>
      <c r="B2074" s="65"/>
      <c r="C2074" s="31"/>
      <c r="D2074" s="20" t="s">
        <v>31</v>
      </c>
      <c r="E2074" s="94" t="s">
        <v>30</v>
      </c>
      <c r="F2074" s="21" t="s">
        <v>1</v>
      </c>
      <c r="G2074" s="25"/>
      <c r="H2074" s="99" t="str">
        <f t="shared" ref="H2074" si="10878">IF($G2074="","",IF($E2074=1,ROUNDDOWN($G2074*7.4/1000,0),ROUNDDOWN($G2074*6/1000,0)))</f>
        <v/>
      </c>
      <c r="I2074" s="101"/>
      <c r="J2074" s="99" t="str">
        <f t="shared" ref="J2074" si="10879">IF($G2074="","",ROUNDDOWN($G2074*2/1000,0))</f>
        <v/>
      </c>
      <c r="K2074" s="101"/>
      <c r="L2074" s="99" t="str">
        <f t="shared" ref="L2074" si="10880">IF(G2074="","",ROUNDDOWN($G2074*2/1000,0))</f>
        <v/>
      </c>
      <c r="M2074" s="100"/>
      <c r="N2074" s="91" t="str">
        <f t="shared" ref="N2074" si="10881">IF(AND($C2074="",$C2076=""),"",ABS($C2074-$C2076)+1)</f>
        <v/>
      </c>
      <c r="O2074" s="120" t="str">
        <f t="shared" ref="O2074" si="10882">REPLACE($O$7,1,2,"差１")</f>
        <v>差１</v>
      </c>
      <c r="P2074" s="113" t="str">
        <f t="shared" ref="P2074" si="10883">IF($I2076="","",$I2076*$N2074)</f>
        <v/>
      </c>
      <c r="Q2074" s="102" t="str">
        <f t="shared" ref="Q2074" si="10884">IF($K2076="","",$K2076*$N2074)</f>
        <v/>
      </c>
      <c r="R2074" s="102" t="str">
        <f t="shared" ref="R2074" si="10885">IF($M2076="","",$M2076*$N2074)</f>
        <v/>
      </c>
      <c r="S2074" s="111"/>
      <c r="U2074" s="16"/>
      <c r="V2074" s="16"/>
      <c r="W2074" s="16"/>
      <c r="X2074" s="16"/>
    </row>
    <row r="2075" spans="1:24" ht="14.25" thickBot="1" x14ac:dyDescent="0.2">
      <c r="A2075" s="107"/>
      <c r="B2075" s="65"/>
      <c r="C2075" s="116" t="s">
        <v>11</v>
      </c>
      <c r="D2075" s="117"/>
      <c r="E2075" s="95"/>
      <c r="F2075" s="33" t="s">
        <v>2</v>
      </c>
      <c r="G2075" s="26"/>
      <c r="H2075" s="97" t="str">
        <f t="shared" ref="H2075" si="10886">IF($G2075="","",IF($E2074=1,ROUNDDOWN($G2075*7.4/1000,0),ROUNDDOWN($G2075*6/1000,0)))</f>
        <v/>
      </c>
      <c r="I2075" s="98"/>
      <c r="J2075" s="97" t="str">
        <f t="shared" ref="J2075" si="10887">IF(G2075="","",ROUNDDOWN(G2075*2/1000,0))</f>
        <v/>
      </c>
      <c r="K2075" s="98"/>
      <c r="L2075" s="97" t="str">
        <f t="shared" ref="L2075" si="10888">IF($G2075="","",ROUNDDOWN($G2075*2/1000,0))</f>
        <v/>
      </c>
      <c r="M2075" s="105"/>
      <c r="N2075" s="92"/>
      <c r="O2075" s="120"/>
      <c r="P2075" s="114"/>
      <c r="Q2075" s="103"/>
      <c r="R2075" s="103"/>
      <c r="S2075" s="111"/>
      <c r="U2075" s="16"/>
      <c r="V2075" s="16"/>
      <c r="W2075" s="16"/>
      <c r="X2075" s="16"/>
    </row>
    <row r="2076" spans="1:24" ht="14.25" thickBot="1" x14ac:dyDescent="0.2">
      <c r="A2076" s="107"/>
      <c r="B2076" s="65"/>
      <c r="C2076" s="34"/>
      <c r="D2076" s="22" t="s">
        <v>31</v>
      </c>
      <c r="E2076" s="96"/>
      <c r="F2076" s="23" t="str">
        <f t="shared" ref="F2076" si="10889">$O$9</f>
        <v>差１</v>
      </c>
      <c r="G2076" s="7" t="str">
        <f t="shared" ref="G2076" si="10890">IF(AND($G2074="",$G2075="",""),"",$G2074-$G2075)</f>
        <v/>
      </c>
      <c r="H2076" s="8" t="s">
        <v>4</v>
      </c>
      <c r="I2076" s="9" t="str">
        <f t="shared" ref="I2076" si="10891">IF(AND($H2074="",$H2075=""),"",$H2074-$H2075)</f>
        <v/>
      </c>
      <c r="J2076" s="8" t="s">
        <v>5</v>
      </c>
      <c r="K2076" s="9" t="str">
        <f t="shared" ref="K2076" si="10892">IF(AND($J2074="",$J2075=""),"",$J2074-$J2075)</f>
        <v/>
      </c>
      <c r="L2076" s="10" t="s">
        <v>6</v>
      </c>
      <c r="M2076" s="7" t="str">
        <f t="shared" ref="M2076" si="10893">IF(AND($L2074="",$L2075=""),"",$L2074-$L2075)</f>
        <v/>
      </c>
      <c r="N2076" s="93"/>
      <c r="O2076" s="120"/>
      <c r="P2076" s="115"/>
      <c r="Q2076" s="104"/>
      <c r="R2076" s="104"/>
      <c r="S2076" s="111"/>
      <c r="U2076" s="16"/>
      <c r="V2076" s="16"/>
      <c r="W2076" s="16"/>
      <c r="X2076" s="16"/>
    </row>
    <row r="2077" spans="1:24" ht="14.25" thickBot="1" x14ac:dyDescent="0.2">
      <c r="A2077" s="107"/>
      <c r="B2077" s="66"/>
      <c r="C2077" s="31"/>
      <c r="D2077" s="20" t="s">
        <v>31</v>
      </c>
      <c r="E2077" s="94"/>
      <c r="F2077" s="24" t="s">
        <v>1</v>
      </c>
      <c r="G2077" s="26"/>
      <c r="H2077" s="86" t="str">
        <f t="shared" ref="H2077" si="10894">IF($G2077="","",IF($E2077=1,ROUNDDOWN($G2077*7.4/1000,0),ROUNDDOWN($G2077*6/1000,0)))</f>
        <v/>
      </c>
      <c r="I2077" s="87"/>
      <c r="J2077" s="86" t="str">
        <f t="shared" ref="J2077:J2078" si="10895">IF($G2077="","",ROUNDDOWN($G2077*2/1000,0))</f>
        <v/>
      </c>
      <c r="K2077" s="87"/>
      <c r="L2077" s="86" t="str">
        <f t="shared" ref="L2077:L2078" si="10896">IF($G2077="","",ROUNDDOWN($G2077*2/1000,0))</f>
        <v/>
      </c>
      <c r="M2077" s="88"/>
      <c r="N2077" s="91" t="str">
        <f t="shared" ref="N2077" si="10897">IF(AND($C2077="",$C2079=""),"",ABS($C2077-$C2079)+1)</f>
        <v/>
      </c>
      <c r="O2077" s="89" t="str">
        <f t="shared" ref="O2077" si="10898">REPLACE($O$7,1,2,"差２")</f>
        <v>差２</v>
      </c>
      <c r="P2077" s="118" t="str">
        <f t="shared" ref="P2077" si="10899">IF($I2079="","",$I2079*$N2077)</f>
        <v/>
      </c>
      <c r="Q2077" s="102" t="str">
        <f t="shared" ref="Q2077:R2077" si="10900">IF($G2079="","",$G2079*$N2077)</f>
        <v/>
      </c>
      <c r="R2077" s="102" t="str">
        <f t="shared" si="10900"/>
        <v/>
      </c>
      <c r="S2077" s="111"/>
      <c r="U2077" s="16"/>
      <c r="V2077" s="16"/>
      <c r="W2077" s="16"/>
      <c r="X2077" s="16"/>
    </row>
    <row r="2078" spans="1:24" ht="14.25" thickBot="1" x14ac:dyDescent="0.2">
      <c r="A2078" s="107"/>
      <c r="B2078" s="67"/>
      <c r="C2078" s="116" t="s">
        <v>11</v>
      </c>
      <c r="D2078" s="117"/>
      <c r="E2078" s="95"/>
      <c r="F2078" s="33" t="s">
        <v>2</v>
      </c>
      <c r="G2078" s="26"/>
      <c r="H2078" s="97" t="str">
        <f t="shared" ref="H2078" si="10901">IF($G2077="","",IF($E2077=1,ROUNDDOWN($G2078*7.4/1000,0),ROUNDDOWN($G2078*6/1000,0)))</f>
        <v/>
      </c>
      <c r="I2078" s="98"/>
      <c r="J2078" s="97" t="str">
        <f t="shared" si="10895"/>
        <v/>
      </c>
      <c r="K2078" s="98"/>
      <c r="L2078" s="97" t="str">
        <f t="shared" si="10896"/>
        <v/>
      </c>
      <c r="M2078" s="105"/>
      <c r="N2078" s="92"/>
      <c r="O2078" s="89"/>
      <c r="P2078" s="119"/>
      <c r="Q2078" s="103"/>
      <c r="R2078" s="103"/>
      <c r="S2078" s="111"/>
      <c r="U2078" s="16"/>
      <c r="V2078" s="16"/>
      <c r="W2078" s="16"/>
      <c r="X2078" s="16"/>
    </row>
    <row r="2079" spans="1:24" ht="14.25" thickBot="1" x14ac:dyDescent="0.2">
      <c r="A2079" s="107"/>
      <c r="B2079" s="67"/>
      <c r="C2079" s="37"/>
      <c r="D2079" s="38" t="s">
        <v>31</v>
      </c>
      <c r="E2079" s="96"/>
      <c r="F2079" s="39" t="str">
        <f t="shared" ref="F2079" si="10902">$O$12</f>
        <v>差２</v>
      </c>
      <c r="G2079" s="40" t="str">
        <f t="shared" ref="G2079" si="10903">IF(AND($G2077="",$G2078=""),"",$G2077-$G2078)</f>
        <v/>
      </c>
      <c r="H2079" s="41" t="s">
        <v>4</v>
      </c>
      <c r="I2079" s="42" t="str">
        <f t="shared" ref="I2079" si="10904">IF(AND($H2077="",$H2078=""),"",$H2077-$H2078)</f>
        <v/>
      </c>
      <c r="J2079" s="41" t="s">
        <v>5</v>
      </c>
      <c r="K2079" s="42" t="str">
        <f t="shared" ref="K2079" si="10905">IF(AND($J2077="",$J2078=""),"",$J2077-$J2078)</f>
        <v/>
      </c>
      <c r="L2079" s="43" t="s">
        <v>6</v>
      </c>
      <c r="M2079" s="40" t="str">
        <f t="shared" ref="M2079" si="10906">IF(AND($L2077="",$L2078=""),"",$L2077-$L2078)</f>
        <v/>
      </c>
      <c r="N2079" s="92"/>
      <c r="O2079" s="90"/>
      <c r="P2079" s="119"/>
      <c r="Q2079" s="103"/>
      <c r="R2079" s="103"/>
      <c r="S2079" s="112"/>
      <c r="U2079" s="16"/>
      <c r="V2079" s="16"/>
      <c r="W2079" s="16"/>
      <c r="X2079" s="16"/>
    </row>
    <row r="2080" spans="1:24" ht="15" thickTop="1" thickBot="1" x14ac:dyDescent="0.2">
      <c r="A2080" s="108"/>
      <c r="B2080" s="62" t="s">
        <v>18</v>
      </c>
      <c r="C2080" s="63"/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4"/>
      <c r="P2080" s="44" t="str">
        <f t="shared" ref="P2080" si="10907">IF(AND($P2074="",$P2077=""),"",SUM($P2074:$P2077))</f>
        <v/>
      </c>
      <c r="Q2080" s="45" t="str">
        <f t="shared" ref="Q2080" si="10908">IF(AND(Q2074="",Q2077=""),"",SUM(Q2074:Q2077))</f>
        <v/>
      </c>
      <c r="R2080" s="45" t="str">
        <f t="shared" ref="R2080" si="10909">IF(AND($R2074="",$R2077=""),"",SUM($R2074:$R2077))</f>
        <v/>
      </c>
      <c r="S2080" s="46" t="str">
        <f t="shared" ref="S2080" si="10910">IF(AND($P2080="",$Q2080="",$R2080=""),"",SUM($P2080:$R2080))</f>
        <v/>
      </c>
      <c r="T2080" s="52">
        <v>296</v>
      </c>
      <c r="U2080" s="53" t="str">
        <f t="shared" ref="U2080" si="10911">P2080</f>
        <v/>
      </c>
      <c r="V2080" s="53" t="str">
        <f t="shared" ref="V2080" si="10912">Q2080</f>
        <v/>
      </c>
      <c r="W2080" s="53" t="str">
        <f t="shared" ref="W2080" si="10913">R2080</f>
        <v/>
      </c>
      <c r="X2080" s="53" t="str">
        <f t="shared" ref="X2080" si="10914">S2080</f>
        <v/>
      </c>
    </row>
    <row r="2081" spans="1:24" ht="14.25" thickBot="1" x14ac:dyDescent="0.2">
      <c r="A2081" s="106" t="str" cm="1">
        <f t="array" aca="1" ref="A2081" ca="1">IF($B2081="","",IF(ISNUMBER(OFFSET(INDIRECT(ADDRESS(ROW(),COLUMN())),-7,0)),OFFSET(INDIRECT(ADDRESS(ROW(),COLUMN())),-7,0)+1,1))</f>
        <v/>
      </c>
      <c r="B2081" s="65"/>
      <c r="C2081" s="31"/>
      <c r="D2081" s="20" t="s">
        <v>31</v>
      </c>
      <c r="E2081" s="94" t="s">
        <v>30</v>
      </c>
      <c r="F2081" s="21" t="s">
        <v>1</v>
      </c>
      <c r="G2081" s="25"/>
      <c r="H2081" s="99" t="str">
        <f t="shared" ref="H2081" si="10915">IF($G2081="","",IF($E2081=1,ROUNDDOWN($G2081*7.4/1000,0),ROUNDDOWN($G2081*6/1000,0)))</f>
        <v/>
      </c>
      <c r="I2081" s="101"/>
      <c r="J2081" s="99" t="str">
        <f t="shared" ref="J2081" si="10916">IF($G2081="","",ROUNDDOWN($G2081*2/1000,0))</f>
        <v/>
      </c>
      <c r="K2081" s="101"/>
      <c r="L2081" s="99" t="str">
        <f t="shared" ref="L2081" si="10917">IF(G2081="","",ROUNDDOWN($G2081*2/1000,0))</f>
        <v/>
      </c>
      <c r="M2081" s="100"/>
      <c r="N2081" s="91" t="str">
        <f t="shared" ref="N2081" si="10918">IF(AND($C2081="",$C2083=""),"",ABS($C2081-$C2083)+1)</f>
        <v/>
      </c>
      <c r="O2081" s="120" t="str">
        <f t="shared" ref="O2081" si="10919">REPLACE($O$7,1,2,"差１")</f>
        <v>差１</v>
      </c>
      <c r="P2081" s="113" t="str">
        <f t="shared" ref="P2081" si="10920">IF($I2083="","",$I2083*$N2081)</f>
        <v/>
      </c>
      <c r="Q2081" s="102" t="str">
        <f t="shared" ref="Q2081" si="10921">IF($K2083="","",$K2083*$N2081)</f>
        <v/>
      </c>
      <c r="R2081" s="102" t="str">
        <f t="shared" ref="R2081" si="10922">IF($M2083="","",$M2083*$N2081)</f>
        <v/>
      </c>
      <c r="S2081" s="111"/>
      <c r="U2081" s="16"/>
      <c r="V2081" s="16"/>
      <c r="W2081" s="16"/>
      <c r="X2081" s="16"/>
    </row>
    <row r="2082" spans="1:24" ht="14.25" thickBot="1" x14ac:dyDescent="0.2">
      <c r="A2082" s="107"/>
      <c r="B2082" s="65"/>
      <c r="C2082" s="116" t="s">
        <v>11</v>
      </c>
      <c r="D2082" s="117"/>
      <c r="E2082" s="95"/>
      <c r="F2082" s="33" t="s">
        <v>2</v>
      </c>
      <c r="G2082" s="26"/>
      <c r="H2082" s="97" t="str">
        <f t="shared" ref="H2082" si="10923">IF($G2082="","",IF($E2081=1,ROUNDDOWN($G2082*7.4/1000,0),ROUNDDOWN($G2082*6/1000,0)))</f>
        <v/>
      </c>
      <c r="I2082" s="98"/>
      <c r="J2082" s="97" t="str">
        <f t="shared" ref="J2082" si="10924">IF(G2082="","",ROUNDDOWN(G2082*2/1000,0))</f>
        <v/>
      </c>
      <c r="K2082" s="98"/>
      <c r="L2082" s="97" t="str">
        <f t="shared" ref="L2082" si="10925">IF($G2082="","",ROUNDDOWN($G2082*2/1000,0))</f>
        <v/>
      </c>
      <c r="M2082" s="105"/>
      <c r="N2082" s="92"/>
      <c r="O2082" s="120"/>
      <c r="P2082" s="114"/>
      <c r="Q2082" s="103"/>
      <c r="R2082" s="103"/>
      <c r="S2082" s="111"/>
      <c r="U2082" s="16"/>
      <c r="V2082" s="16"/>
      <c r="W2082" s="16"/>
      <c r="X2082" s="16"/>
    </row>
    <row r="2083" spans="1:24" ht="14.25" thickBot="1" x14ac:dyDescent="0.2">
      <c r="A2083" s="107"/>
      <c r="B2083" s="65"/>
      <c r="C2083" s="34"/>
      <c r="D2083" s="22" t="s">
        <v>31</v>
      </c>
      <c r="E2083" s="96"/>
      <c r="F2083" s="23" t="str">
        <f t="shared" ref="F2083" si="10926">$O$9</f>
        <v>差１</v>
      </c>
      <c r="G2083" s="7" t="str">
        <f t="shared" ref="G2083" si="10927">IF(AND($G2081="",$G2082="",""),"",$G2081-$G2082)</f>
        <v/>
      </c>
      <c r="H2083" s="8" t="s">
        <v>4</v>
      </c>
      <c r="I2083" s="9" t="str">
        <f t="shared" ref="I2083" si="10928">IF(AND($H2081="",$H2082=""),"",$H2081-$H2082)</f>
        <v/>
      </c>
      <c r="J2083" s="8" t="s">
        <v>5</v>
      </c>
      <c r="K2083" s="9" t="str">
        <f t="shared" ref="K2083" si="10929">IF(AND($J2081="",$J2082=""),"",$J2081-$J2082)</f>
        <v/>
      </c>
      <c r="L2083" s="10" t="s">
        <v>6</v>
      </c>
      <c r="M2083" s="7" t="str">
        <f t="shared" ref="M2083" si="10930">IF(AND($L2081="",$L2082=""),"",$L2081-$L2082)</f>
        <v/>
      </c>
      <c r="N2083" s="93"/>
      <c r="O2083" s="120"/>
      <c r="P2083" s="115"/>
      <c r="Q2083" s="104"/>
      <c r="R2083" s="104"/>
      <c r="S2083" s="111"/>
      <c r="U2083" s="16"/>
      <c r="V2083" s="16"/>
      <c r="W2083" s="16"/>
      <c r="X2083" s="16"/>
    </row>
    <row r="2084" spans="1:24" ht="14.25" thickBot="1" x14ac:dyDescent="0.2">
      <c r="A2084" s="107"/>
      <c r="B2084" s="66"/>
      <c r="C2084" s="31"/>
      <c r="D2084" s="20" t="s">
        <v>31</v>
      </c>
      <c r="E2084" s="94"/>
      <c r="F2084" s="24" t="s">
        <v>1</v>
      </c>
      <c r="G2084" s="26"/>
      <c r="H2084" s="86" t="str">
        <f t="shared" ref="H2084" si="10931">IF($G2084="","",IF($E2084=1,ROUNDDOWN($G2084*7.4/1000,0),ROUNDDOWN($G2084*6/1000,0)))</f>
        <v/>
      </c>
      <c r="I2084" s="87"/>
      <c r="J2084" s="86" t="str">
        <f t="shared" ref="J2084:J2085" si="10932">IF($G2084="","",ROUNDDOWN($G2084*2/1000,0))</f>
        <v/>
      </c>
      <c r="K2084" s="87"/>
      <c r="L2084" s="86" t="str">
        <f t="shared" ref="L2084:L2085" si="10933">IF($G2084="","",ROUNDDOWN($G2084*2/1000,0))</f>
        <v/>
      </c>
      <c r="M2084" s="88"/>
      <c r="N2084" s="91" t="str">
        <f t="shared" ref="N2084" si="10934">IF(AND($C2084="",$C2086=""),"",ABS($C2084-$C2086)+1)</f>
        <v/>
      </c>
      <c r="O2084" s="89" t="str">
        <f t="shared" ref="O2084" si="10935">REPLACE($O$7,1,2,"差２")</f>
        <v>差２</v>
      </c>
      <c r="P2084" s="118" t="str">
        <f t="shared" ref="P2084" si="10936">IF($I2086="","",$I2086*$N2084)</f>
        <v/>
      </c>
      <c r="Q2084" s="102" t="str">
        <f t="shared" ref="Q2084:R2084" si="10937">IF($G2086="","",$G2086*$N2084)</f>
        <v/>
      </c>
      <c r="R2084" s="102" t="str">
        <f t="shared" si="10937"/>
        <v/>
      </c>
      <c r="S2084" s="111"/>
      <c r="U2084" s="16"/>
      <c r="V2084" s="16"/>
      <c r="W2084" s="16"/>
      <c r="X2084" s="16"/>
    </row>
    <row r="2085" spans="1:24" ht="14.25" thickBot="1" x14ac:dyDescent="0.2">
      <c r="A2085" s="107"/>
      <c r="B2085" s="67"/>
      <c r="C2085" s="116" t="s">
        <v>11</v>
      </c>
      <c r="D2085" s="117"/>
      <c r="E2085" s="95"/>
      <c r="F2085" s="33" t="s">
        <v>2</v>
      </c>
      <c r="G2085" s="26"/>
      <c r="H2085" s="97" t="str">
        <f t="shared" ref="H2085" si="10938">IF($G2084="","",IF($E2084=1,ROUNDDOWN($G2085*7.4/1000,0),ROUNDDOWN($G2085*6/1000,0)))</f>
        <v/>
      </c>
      <c r="I2085" s="98"/>
      <c r="J2085" s="97" t="str">
        <f t="shared" si="10932"/>
        <v/>
      </c>
      <c r="K2085" s="98"/>
      <c r="L2085" s="97" t="str">
        <f t="shared" si="10933"/>
        <v/>
      </c>
      <c r="M2085" s="105"/>
      <c r="N2085" s="92"/>
      <c r="O2085" s="89"/>
      <c r="P2085" s="119"/>
      <c r="Q2085" s="103"/>
      <c r="R2085" s="103"/>
      <c r="S2085" s="111"/>
      <c r="U2085" s="16"/>
      <c r="V2085" s="16"/>
      <c r="W2085" s="16"/>
      <c r="X2085" s="16"/>
    </row>
    <row r="2086" spans="1:24" ht="14.25" thickBot="1" x14ac:dyDescent="0.2">
      <c r="A2086" s="107"/>
      <c r="B2086" s="67"/>
      <c r="C2086" s="37"/>
      <c r="D2086" s="38" t="s">
        <v>31</v>
      </c>
      <c r="E2086" s="96"/>
      <c r="F2086" s="39" t="str">
        <f t="shared" ref="F2086" si="10939">$O$12</f>
        <v>差２</v>
      </c>
      <c r="G2086" s="40" t="str">
        <f t="shared" ref="G2086" si="10940">IF(AND($G2084="",$G2085=""),"",$G2084-$G2085)</f>
        <v/>
      </c>
      <c r="H2086" s="41" t="s">
        <v>4</v>
      </c>
      <c r="I2086" s="42" t="str">
        <f t="shared" ref="I2086" si="10941">IF(AND($H2084="",$H2085=""),"",$H2084-$H2085)</f>
        <v/>
      </c>
      <c r="J2086" s="41" t="s">
        <v>5</v>
      </c>
      <c r="K2086" s="42" t="str">
        <f t="shared" ref="K2086" si="10942">IF(AND($J2084="",$J2085=""),"",$J2084-$J2085)</f>
        <v/>
      </c>
      <c r="L2086" s="43" t="s">
        <v>6</v>
      </c>
      <c r="M2086" s="40" t="str">
        <f t="shared" ref="M2086" si="10943">IF(AND($L2084="",$L2085=""),"",$L2084-$L2085)</f>
        <v/>
      </c>
      <c r="N2086" s="92"/>
      <c r="O2086" s="90"/>
      <c r="P2086" s="119"/>
      <c r="Q2086" s="103"/>
      <c r="R2086" s="103"/>
      <c r="S2086" s="112"/>
      <c r="U2086" s="16"/>
      <c r="V2086" s="16"/>
      <c r="W2086" s="16"/>
      <c r="X2086" s="16"/>
    </row>
    <row r="2087" spans="1:24" ht="15" thickTop="1" thickBot="1" x14ac:dyDescent="0.2">
      <c r="A2087" s="108"/>
      <c r="B2087" s="62" t="s">
        <v>18</v>
      </c>
      <c r="C2087" s="63"/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4"/>
      <c r="P2087" s="44" t="str">
        <f t="shared" ref="P2087" si="10944">IF(AND($P2081="",$P2084=""),"",SUM($P2081:$P2084))</f>
        <v/>
      </c>
      <c r="Q2087" s="45" t="str">
        <f t="shared" ref="Q2087" si="10945">IF(AND(Q2081="",Q2084=""),"",SUM(Q2081:Q2084))</f>
        <v/>
      </c>
      <c r="R2087" s="45" t="str">
        <f t="shared" ref="R2087" si="10946">IF(AND($R2081="",$R2084=""),"",SUM($R2081:$R2084))</f>
        <v/>
      </c>
      <c r="S2087" s="46" t="str">
        <f t="shared" ref="S2087" si="10947">IF(AND($P2087="",$Q2087="",$R2087=""),"",SUM($P2087:$R2087))</f>
        <v/>
      </c>
      <c r="T2087" s="52">
        <v>297</v>
      </c>
      <c r="U2087" s="53" t="str">
        <f t="shared" ref="U2087" si="10948">P2087</f>
        <v/>
      </c>
      <c r="V2087" s="53" t="str">
        <f t="shared" ref="V2087" si="10949">Q2087</f>
        <v/>
      </c>
      <c r="W2087" s="53" t="str">
        <f t="shared" ref="W2087" si="10950">R2087</f>
        <v/>
      </c>
      <c r="X2087" s="53" t="str">
        <f t="shared" ref="X2087" si="10951">S2087</f>
        <v/>
      </c>
    </row>
    <row r="2088" spans="1:24" ht="14.25" thickBot="1" x14ac:dyDescent="0.2">
      <c r="A2088" s="106" t="str" cm="1">
        <f t="array" aca="1" ref="A2088" ca="1">IF($B2088="","",IF(ISNUMBER(OFFSET(INDIRECT(ADDRESS(ROW(),COLUMN())),-7,0)),OFFSET(INDIRECT(ADDRESS(ROW(),COLUMN())),-7,0)+1,1))</f>
        <v/>
      </c>
      <c r="B2088" s="65"/>
      <c r="C2088" s="31"/>
      <c r="D2088" s="20" t="s">
        <v>31</v>
      </c>
      <c r="E2088" s="94" t="s">
        <v>30</v>
      </c>
      <c r="F2088" s="21" t="s">
        <v>1</v>
      </c>
      <c r="G2088" s="25"/>
      <c r="H2088" s="99" t="str">
        <f t="shared" ref="H2088" si="10952">IF($G2088="","",IF($E2088=1,ROUNDDOWN($G2088*7.4/1000,0),ROUNDDOWN($G2088*6/1000,0)))</f>
        <v/>
      </c>
      <c r="I2088" s="101"/>
      <c r="J2088" s="99" t="str">
        <f t="shared" ref="J2088" si="10953">IF($G2088="","",ROUNDDOWN($G2088*2/1000,0))</f>
        <v/>
      </c>
      <c r="K2088" s="101"/>
      <c r="L2088" s="99" t="str">
        <f t="shared" ref="L2088" si="10954">IF(G2088="","",ROUNDDOWN($G2088*2/1000,0))</f>
        <v/>
      </c>
      <c r="M2088" s="100"/>
      <c r="N2088" s="91" t="str">
        <f t="shared" ref="N2088" si="10955">IF(AND($C2088="",$C2090=""),"",ABS($C2088-$C2090)+1)</f>
        <v/>
      </c>
      <c r="O2088" s="120" t="str">
        <f t="shared" ref="O2088" si="10956">REPLACE($O$7,1,2,"差１")</f>
        <v>差１</v>
      </c>
      <c r="P2088" s="113" t="str">
        <f t="shared" ref="P2088" si="10957">IF($I2090="","",$I2090*$N2088)</f>
        <v/>
      </c>
      <c r="Q2088" s="102" t="str">
        <f t="shared" ref="Q2088" si="10958">IF($K2090="","",$K2090*$N2088)</f>
        <v/>
      </c>
      <c r="R2088" s="102" t="str">
        <f t="shared" ref="R2088" si="10959">IF($M2090="","",$M2090*$N2088)</f>
        <v/>
      </c>
      <c r="S2088" s="111"/>
      <c r="U2088" s="16"/>
      <c r="V2088" s="16"/>
      <c r="W2088" s="16"/>
      <c r="X2088" s="16"/>
    </row>
    <row r="2089" spans="1:24" ht="14.25" thickBot="1" x14ac:dyDescent="0.2">
      <c r="A2089" s="107"/>
      <c r="B2089" s="65"/>
      <c r="C2089" s="116" t="s">
        <v>11</v>
      </c>
      <c r="D2089" s="117"/>
      <c r="E2089" s="95"/>
      <c r="F2089" s="33" t="s">
        <v>2</v>
      </c>
      <c r="G2089" s="26"/>
      <c r="H2089" s="97" t="str">
        <f t="shared" ref="H2089" si="10960">IF($G2089="","",IF($E2088=1,ROUNDDOWN($G2089*7.4/1000,0),ROUNDDOWN($G2089*6/1000,0)))</f>
        <v/>
      </c>
      <c r="I2089" s="98"/>
      <c r="J2089" s="97" t="str">
        <f t="shared" ref="J2089" si="10961">IF(G2089="","",ROUNDDOWN(G2089*2/1000,0))</f>
        <v/>
      </c>
      <c r="K2089" s="98"/>
      <c r="L2089" s="97" t="str">
        <f t="shared" ref="L2089" si="10962">IF($G2089="","",ROUNDDOWN($G2089*2/1000,0))</f>
        <v/>
      </c>
      <c r="M2089" s="105"/>
      <c r="N2089" s="92"/>
      <c r="O2089" s="120"/>
      <c r="P2089" s="114"/>
      <c r="Q2089" s="103"/>
      <c r="R2089" s="103"/>
      <c r="S2089" s="111"/>
      <c r="U2089" s="16"/>
      <c r="V2089" s="16"/>
      <c r="W2089" s="16"/>
      <c r="X2089" s="16"/>
    </row>
    <row r="2090" spans="1:24" ht="14.25" thickBot="1" x14ac:dyDescent="0.2">
      <c r="A2090" s="107"/>
      <c r="B2090" s="65"/>
      <c r="C2090" s="34"/>
      <c r="D2090" s="22" t="s">
        <v>31</v>
      </c>
      <c r="E2090" s="96"/>
      <c r="F2090" s="23" t="str">
        <f t="shared" ref="F2090" si="10963">$O$9</f>
        <v>差１</v>
      </c>
      <c r="G2090" s="7" t="str">
        <f t="shared" ref="G2090" si="10964">IF(AND($G2088="",$G2089="",""),"",$G2088-$G2089)</f>
        <v/>
      </c>
      <c r="H2090" s="8" t="s">
        <v>4</v>
      </c>
      <c r="I2090" s="9" t="str">
        <f t="shared" ref="I2090" si="10965">IF(AND($H2088="",$H2089=""),"",$H2088-$H2089)</f>
        <v/>
      </c>
      <c r="J2090" s="8" t="s">
        <v>5</v>
      </c>
      <c r="K2090" s="9" t="str">
        <f t="shared" ref="K2090" si="10966">IF(AND($J2088="",$J2089=""),"",$J2088-$J2089)</f>
        <v/>
      </c>
      <c r="L2090" s="10" t="s">
        <v>6</v>
      </c>
      <c r="M2090" s="7" t="str">
        <f t="shared" ref="M2090" si="10967">IF(AND($L2088="",$L2089=""),"",$L2088-$L2089)</f>
        <v/>
      </c>
      <c r="N2090" s="93"/>
      <c r="O2090" s="120"/>
      <c r="P2090" s="115"/>
      <c r="Q2090" s="104"/>
      <c r="R2090" s="104"/>
      <c r="S2090" s="111"/>
      <c r="U2090" s="16"/>
      <c r="V2090" s="16"/>
      <c r="W2090" s="16"/>
      <c r="X2090" s="16"/>
    </row>
    <row r="2091" spans="1:24" ht="14.25" thickBot="1" x14ac:dyDescent="0.2">
      <c r="A2091" s="107"/>
      <c r="B2091" s="66"/>
      <c r="C2091" s="31"/>
      <c r="D2091" s="20" t="s">
        <v>31</v>
      </c>
      <c r="E2091" s="94"/>
      <c r="F2091" s="24" t="s">
        <v>1</v>
      </c>
      <c r="G2091" s="26"/>
      <c r="H2091" s="86" t="str">
        <f t="shared" ref="H2091" si="10968">IF($G2091="","",IF($E2091=1,ROUNDDOWN($G2091*7.4/1000,0),ROUNDDOWN($G2091*6/1000,0)))</f>
        <v/>
      </c>
      <c r="I2091" s="87"/>
      <c r="J2091" s="86" t="str">
        <f t="shared" ref="J2091:J2092" si="10969">IF($G2091="","",ROUNDDOWN($G2091*2/1000,0))</f>
        <v/>
      </c>
      <c r="K2091" s="87"/>
      <c r="L2091" s="86" t="str">
        <f t="shared" ref="L2091:L2092" si="10970">IF($G2091="","",ROUNDDOWN($G2091*2/1000,0))</f>
        <v/>
      </c>
      <c r="M2091" s="88"/>
      <c r="N2091" s="91" t="str">
        <f t="shared" ref="N2091" si="10971">IF(AND($C2091="",$C2093=""),"",ABS($C2091-$C2093)+1)</f>
        <v/>
      </c>
      <c r="O2091" s="89" t="str">
        <f t="shared" ref="O2091" si="10972">REPLACE($O$7,1,2,"差２")</f>
        <v>差２</v>
      </c>
      <c r="P2091" s="118" t="str">
        <f t="shared" ref="P2091" si="10973">IF($I2093="","",$I2093*$N2091)</f>
        <v/>
      </c>
      <c r="Q2091" s="102" t="str">
        <f t="shared" ref="Q2091:R2091" si="10974">IF($G2093="","",$G2093*$N2091)</f>
        <v/>
      </c>
      <c r="R2091" s="102" t="str">
        <f t="shared" si="10974"/>
        <v/>
      </c>
      <c r="S2091" s="111"/>
      <c r="U2091" s="16"/>
      <c r="V2091" s="16"/>
      <c r="W2091" s="16"/>
      <c r="X2091" s="16"/>
    </row>
    <row r="2092" spans="1:24" ht="14.25" thickBot="1" x14ac:dyDescent="0.2">
      <c r="A2092" s="107"/>
      <c r="B2092" s="67"/>
      <c r="C2092" s="116" t="s">
        <v>11</v>
      </c>
      <c r="D2092" s="117"/>
      <c r="E2092" s="95"/>
      <c r="F2092" s="33" t="s">
        <v>2</v>
      </c>
      <c r="G2092" s="26"/>
      <c r="H2092" s="97" t="str">
        <f t="shared" ref="H2092" si="10975">IF($G2091="","",IF($E2091=1,ROUNDDOWN($G2092*7.4/1000,0),ROUNDDOWN($G2092*6/1000,0)))</f>
        <v/>
      </c>
      <c r="I2092" s="98"/>
      <c r="J2092" s="97" t="str">
        <f t="shared" si="10969"/>
        <v/>
      </c>
      <c r="K2092" s="98"/>
      <c r="L2092" s="97" t="str">
        <f t="shared" si="10970"/>
        <v/>
      </c>
      <c r="M2092" s="105"/>
      <c r="N2092" s="92"/>
      <c r="O2092" s="89"/>
      <c r="P2092" s="119"/>
      <c r="Q2092" s="103"/>
      <c r="R2092" s="103"/>
      <c r="S2092" s="111"/>
      <c r="U2092" s="16"/>
      <c r="V2092" s="16"/>
      <c r="W2092" s="16"/>
      <c r="X2092" s="16"/>
    </row>
    <row r="2093" spans="1:24" ht="14.25" thickBot="1" x14ac:dyDescent="0.2">
      <c r="A2093" s="107"/>
      <c r="B2093" s="67"/>
      <c r="C2093" s="37"/>
      <c r="D2093" s="38" t="s">
        <v>31</v>
      </c>
      <c r="E2093" s="96"/>
      <c r="F2093" s="39" t="str">
        <f t="shared" ref="F2093" si="10976">$O$12</f>
        <v>差２</v>
      </c>
      <c r="G2093" s="40" t="str">
        <f t="shared" ref="G2093" si="10977">IF(AND($G2091="",$G2092=""),"",$G2091-$G2092)</f>
        <v/>
      </c>
      <c r="H2093" s="41" t="s">
        <v>4</v>
      </c>
      <c r="I2093" s="42" t="str">
        <f t="shared" ref="I2093" si="10978">IF(AND($H2091="",$H2092=""),"",$H2091-$H2092)</f>
        <v/>
      </c>
      <c r="J2093" s="41" t="s">
        <v>5</v>
      </c>
      <c r="K2093" s="42" t="str">
        <f t="shared" ref="K2093" si="10979">IF(AND($J2091="",$J2092=""),"",$J2091-$J2092)</f>
        <v/>
      </c>
      <c r="L2093" s="43" t="s">
        <v>6</v>
      </c>
      <c r="M2093" s="40" t="str">
        <f t="shared" ref="M2093" si="10980">IF(AND($L2091="",$L2092=""),"",$L2091-$L2092)</f>
        <v/>
      </c>
      <c r="N2093" s="92"/>
      <c r="O2093" s="90"/>
      <c r="P2093" s="119"/>
      <c r="Q2093" s="103"/>
      <c r="R2093" s="103"/>
      <c r="S2093" s="112"/>
      <c r="U2093" s="16"/>
      <c r="V2093" s="16"/>
      <c r="W2093" s="16"/>
      <c r="X2093" s="16"/>
    </row>
    <row r="2094" spans="1:24" ht="15" thickTop="1" thickBot="1" x14ac:dyDescent="0.2">
      <c r="A2094" s="108"/>
      <c r="B2094" s="62" t="s">
        <v>18</v>
      </c>
      <c r="C2094" s="63"/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4"/>
      <c r="P2094" s="44" t="str">
        <f t="shared" ref="P2094" si="10981">IF(AND($P2088="",$P2091=""),"",SUM($P2088:$P2091))</f>
        <v/>
      </c>
      <c r="Q2094" s="45" t="str">
        <f t="shared" ref="Q2094" si="10982">IF(AND(Q2088="",Q2091=""),"",SUM(Q2088:Q2091))</f>
        <v/>
      </c>
      <c r="R2094" s="45" t="str">
        <f t="shared" ref="R2094" si="10983">IF(AND($R2088="",$R2091=""),"",SUM($R2088:$R2091))</f>
        <v/>
      </c>
      <c r="S2094" s="46" t="str">
        <f t="shared" ref="S2094" si="10984">IF(AND($P2094="",$Q2094="",$R2094=""),"",SUM($P2094:$R2094))</f>
        <v/>
      </c>
      <c r="T2094" s="52">
        <v>298</v>
      </c>
      <c r="U2094" s="53" t="str">
        <f t="shared" ref="U2094" si="10985">P2094</f>
        <v/>
      </c>
      <c r="V2094" s="53" t="str">
        <f t="shared" ref="V2094" si="10986">Q2094</f>
        <v/>
      </c>
      <c r="W2094" s="53" t="str">
        <f t="shared" ref="W2094" si="10987">R2094</f>
        <v/>
      </c>
      <c r="X2094" s="53" t="str">
        <f t="shared" ref="X2094" si="10988">S2094</f>
        <v/>
      </c>
    </row>
    <row r="2095" spans="1:24" ht="14.25" thickBot="1" x14ac:dyDescent="0.2">
      <c r="A2095" s="106" t="str" cm="1">
        <f t="array" aca="1" ref="A2095" ca="1">IF($B2095="","",IF(ISNUMBER(OFFSET(INDIRECT(ADDRESS(ROW(),COLUMN())),-7,0)),OFFSET(INDIRECT(ADDRESS(ROW(),COLUMN())),-7,0)+1,1))</f>
        <v/>
      </c>
      <c r="B2095" s="65"/>
      <c r="C2095" s="31"/>
      <c r="D2095" s="20" t="s">
        <v>31</v>
      </c>
      <c r="E2095" s="94" t="s">
        <v>30</v>
      </c>
      <c r="F2095" s="21" t="s">
        <v>1</v>
      </c>
      <c r="G2095" s="25"/>
      <c r="H2095" s="99" t="str">
        <f t="shared" ref="H2095" si="10989">IF($G2095="","",IF($E2095=1,ROUNDDOWN($G2095*7.4/1000,0),ROUNDDOWN($G2095*6/1000,0)))</f>
        <v/>
      </c>
      <c r="I2095" s="101"/>
      <c r="J2095" s="99" t="str">
        <f t="shared" ref="J2095" si="10990">IF($G2095="","",ROUNDDOWN($G2095*2/1000,0))</f>
        <v/>
      </c>
      <c r="K2095" s="101"/>
      <c r="L2095" s="99" t="str">
        <f t="shared" ref="L2095" si="10991">IF(G2095="","",ROUNDDOWN($G2095*2/1000,0))</f>
        <v/>
      </c>
      <c r="M2095" s="100"/>
      <c r="N2095" s="91" t="str">
        <f t="shared" ref="N2095" si="10992">IF(AND($C2095="",$C2097=""),"",ABS($C2095-$C2097)+1)</f>
        <v/>
      </c>
      <c r="O2095" s="120" t="str">
        <f t="shared" ref="O2095" si="10993">REPLACE($O$7,1,2,"差１")</f>
        <v>差１</v>
      </c>
      <c r="P2095" s="113" t="str">
        <f t="shared" ref="P2095" si="10994">IF($I2097="","",$I2097*$N2095)</f>
        <v/>
      </c>
      <c r="Q2095" s="102" t="str">
        <f t="shared" ref="Q2095" si="10995">IF($K2097="","",$K2097*$N2095)</f>
        <v/>
      </c>
      <c r="R2095" s="102" t="str">
        <f t="shared" ref="R2095" si="10996">IF($M2097="","",$M2097*$N2095)</f>
        <v/>
      </c>
      <c r="S2095" s="111"/>
      <c r="U2095" s="16"/>
      <c r="V2095" s="16"/>
      <c r="W2095" s="16"/>
      <c r="X2095" s="16"/>
    </row>
    <row r="2096" spans="1:24" ht="14.25" thickBot="1" x14ac:dyDescent="0.2">
      <c r="A2096" s="107"/>
      <c r="B2096" s="65"/>
      <c r="C2096" s="116" t="s">
        <v>11</v>
      </c>
      <c r="D2096" s="117"/>
      <c r="E2096" s="95"/>
      <c r="F2096" s="33" t="s">
        <v>2</v>
      </c>
      <c r="G2096" s="26"/>
      <c r="H2096" s="97" t="str">
        <f t="shared" ref="H2096" si="10997">IF($G2096="","",IF($E2095=1,ROUNDDOWN($G2096*7.4/1000,0),ROUNDDOWN($G2096*6/1000,0)))</f>
        <v/>
      </c>
      <c r="I2096" s="98"/>
      <c r="J2096" s="97" t="str">
        <f t="shared" ref="J2096" si="10998">IF(G2096="","",ROUNDDOWN(G2096*2/1000,0))</f>
        <v/>
      </c>
      <c r="K2096" s="98"/>
      <c r="L2096" s="97" t="str">
        <f t="shared" ref="L2096" si="10999">IF($G2096="","",ROUNDDOWN($G2096*2/1000,0))</f>
        <v/>
      </c>
      <c r="M2096" s="105"/>
      <c r="N2096" s="92"/>
      <c r="O2096" s="120"/>
      <c r="P2096" s="114"/>
      <c r="Q2096" s="103"/>
      <c r="R2096" s="103"/>
      <c r="S2096" s="111"/>
      <c r="U2096" s="16"/>
      <c r="V2096" s="16"/>
      <c r="W2096" s="16"/>
      <c r="X2096" s="16"/>
    </row>
    <row r="2097" spans="1:24" ht="14.25" thickBot="1" x14ac:dyDescent="0.2">
      <c r="A2097" s="107"/>
      <c r="B2097" s="65"/>
      <c r="C2097" s="34"/>
      <c r="D2097" s="22" t="s">
        <v>31</v>
      </c>
      <c r="E2097" s="96"/>
      <c r="F2097" s="23" t="str">
        <f t="shared" ref="F2097" si="11000">$O$9</f>
        <v>差１</v>
      </c>
      <c r="G2097" s="7" t="str">
        <f t="shared" ref="G2097" si="11001">IF(AND($G2095="",$G2096="",""),"",$G2095-$G2096)</f>
        <v/>
      </c>
      <c r="H2097" s="8" t="s">
        <v>4</v>
      </c>
      <c r="I2097" s="9" t="str">
        <f t="shared" ref="I2097" si="11002">IF(AND($H2095="",$H2096=""),"",$H2095-$H2096)</f>
        <v/>
      </c>
      <c r="J2097" s="8" t="s">
        <v>5</v>
      </c>
      <c r="K2097" s="9" t="str">
        <f t="shared" ref="K2097" si="11003">IF(AND($J2095="",$J2096=""),"",$J2095-$J2096)</f>
        <v/>
      </c>
      <c r="L2097" s="10" t="s">
        <v>6</v>
      </c>
      <c r="M2097" s="7" t="str">
        <f t="shared" ref="M2097" si="11004">IF(AND($L2095="",$L2096=""),"",$L2095-$L2096)</f>
        <v/>
      </c>
      <c r="N2097" s="93"/>
      <c r="O2097" s="120"/>
      <c r="P2097" s="115"/>
      <c r="Q2097" s="104"/>
      <c r="R2097" s="104"/>
      <c r="S2097" s="111"/>
      <c r="U2097" s="16"/>
      <c r="V2097" s="16"/>
      <c r="W2097" s="16"/>
      <c r="X2097" s="16"/>
    </row>
    <row r="2098" spans="1:24" ht="14.25" thickBot="1" x14ac:dyDescent="0.2">
      <c r="A2098" s="107"/>
      <c r="B2098" s="66"/>
      <c r="C2098" s="31"/>
      <c r="D2098" s="20" t="s">
        <v>31</v>
      </c>
      <c r="E2098" s="94"/>
      <c r="F2098" s="24" t="s">
        <v>1</v>
      </c>
      <c r="G2098" s="26"/>
      <c r="H2098" s="86" t="str">
        <f t="shared" ref="H2098" si="11005">IF($G2098="","",IF($E2098=1,ROUNDDOWN($G2098*7.4/1000,0),ROUNDDOWN($G2098*6/1000,0)))</f>
        <v/>
      </c>
      <c r="I2098" s="87"/>
      <c r="J2098" s="86" t="str">
        <f t="shared" ref="J2098:J2099" si="11006">IF($G2098="","",ROUNDDOWN($G2098*2/1000,0))</f>
        <v/>
      </c>
      <c r="K2098" s="87"/>
      <c r="L2098" s="86" t="str">
        <f t="shared" ref="L2098:L2099" si="11007">IF($G2098="","",ROUNDDOWN($G2098*2/1000,0))</f>
        <v/>
      </c>
      <c r="M2098" s="88"/>
      <c r="N2098" s="91" t="str">
        <f t="shared" ref="N2098" si="11008">IF(AND($C2098="",$C2100=""),"",ABS($C2098-$C2100)+1)</f>
        <v/>
      </c>
      <c r="O2098" s="89" t="str">
        <f t="shared" ref="O2098" si="11009">REPLACE($O$7,1,2,"差２")</f>
        <v>差２</v>
      </c>
      <c r="P2098" s="118" t="str">
        <f t="shared" ref="P2098" si="11010">IF($I2100="","",$I2100*$N2098)</f>
        <v/>
      </c>
      <c r="Q2098" s="102" t="str">
        <f t="shared" ref="Q2098:R2098" si="11011">IF($G2100="","",$G2100*$N2098)</f>
        <v/>
      </c>
      <c r="R2098" s="102" t="str">
        <f t="shared" si="11011"/>
        <v/>
      </c>
      <c r="S2098" s="111"/>
      <c r="U2098" s="16"/>
      <c r="V2098" s="16"/>
      <c r="W2098" s="16"/>
      <c r="X2098" s="16"/>
    </row>
    <row r="2099" spans="1:24" ht="14.25" thickBot="1" x14ac:dyDescent="0.2">
      <c r="A2099" s="107"/>
      <c r="B2099" s="67"/>
      <c r="C2099" s="116" t="s">
        <v>11</v>
      </c>
      <c r="D2099" s="117"/>
      <c r="E2099" s="95"/>
      <c r="F2099" s="33" t="s">
        <v>2</v>
      </c>
      <c r="G2099" s="26"/>
      <c r="H2099" s="97" t="str">
        <f t="shared" ref="H2099" si="11012">IF($G2098="","",IF($E2098=1,ROUNDDOWN($G2099*7.4/1000,0),ROUNDDOWN($G2099*6/1000,0)))</f>
        <v/>
      </c>
      <c r="I2099" s="98"/>
      <c r="J2099" s="97" t="str">
        <f t="shared" si="11006"/>
        <v/>
      </c>
      <c r="K2099" s="98"/>
      <c r="L2099" s="97" t="str">
        <f t="shared" si="11007"/>
        <v/>
      </c>
      <c r="M2099" s="105"/>
      <c r="N2099" s="92"/>
      <c r="O2099" s="89"/>
      <c r="P2099" s="119"/>
      <c r="Q2099" s="103"/>
      <c r="R2099" s="103"/>
      <c r="S2099" s="111"/>
      <c r="U2099" s="16"/>
      <c r="V2099" s="16"/>
      <c r="W2099" s="16"/>
      <c r="X2099" s="16"/>
    </row>
    <row r="2100" spans="1:24" ht="14.25" thickBot="1" x14ac:dyDescent="0.2">
      <c r="A2100" s="107"/>
      <c r="B2100" s="67"/>
      <c r="C2100" s="37"/>
      <c r="D2100" s="38" t="s">
        <v>31</v>
      </c>
      <c r="E2100" s="96"/>
      <c r="F2100" s="39" t="str">
        <f t="shared" ref="F2100" si="11013">$O$12</f>
        <v>差２</v>
      </c>
      <c r="G2100" s="40" t="str">
        <f t="shared" ref="G2100" si="11014">IF(AND($G2098="",$G2099=""),"",$G2098-$G2099)</f>
        <v/>
      </c>
      <c r="H2100" s="41" t="s">
        <v>4</v>
      </c>
      <c r="I2100" s="42" t="str">
        <f t="shared" ref="I2100" si="11015">IF(AND($H2098="",$H2099=""),"",$H2098-$H2099)</f>
        <v/>
      </c>
      <c r="J2100" s="41" t="s">
        <v>5</v>
      </c>
      <c r="K2100" s="42" t="str">
        <f t="shared" ref="K2100" si="11016">IF(AND($J2098="",$J2099=""),"",$J2098-$J2099)</f>
        <v/>
      </c>
      <c r="L2100" s="43" t="s">
        <v>6</v>
      </c>
      <c r="M2100" s="40" t="str">
        <f t="shared" ref="M2100" si="11017">IF(AND($L2098="",$L2099=""),"",$L2098-$L2099)</f>
        <v/>
      </c>
      <c r="N2100" s="92"/>
      <c r="O2100" s="90"/>
      <c r="P2100" s="119"/>
      <c r="Q2100" s="103"/>
      <c r="R2100" s="103"/>
      <c r="S2100" s="112"/>
      <c r="U2100" s="16"/>
      <c r="V2100" s="16"/>
      <c r="W2100" s="16"/>
      <c r="X2100" s="16"/>
    </row>
    <row r="2101" spans="1:24" ht="15" thickTop="1" thickBot="1" x14ac:dyDescent="0.2">
      <c r="A2101" s="108"/>
      <c r="B2101" s="62" t="s">
        <v>18</v>
      </c>
      <c r="C2101" s="63"/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4"/>
      <c r="P2101" s="44" t="str">
        <f t="shared" ref="P2101" si="11018">IF(AND($P2095="",$P2098=""),"",SUM($P2095:$P2098))</f>
        <v/>
      </c>
      <c r="Q2101" s="45" t="str">
        <f t="shared" ref="Q2101" si="11019">IF(AND(Q2095="",Q2098=""),"",SUM(Q2095:Q2098))</f>
        <v/>
      </c>
      <c r="R2101" s="45" t="str">
        <f t="shared" ref="R2101" si="11020">IF(AND($R2095="",$R2098=""),"",SUM($R2095:$R2098))</f>
        <v/>
      </c>
      <c r="S2101" s="46" t="str">
        <f t="shared" ref="S2101" si="11021">IF(AND($P2101="",$Q2101="",$R2101=""),"",SUM($P2101:$R2101))</f>
        <v/>
      </c>
      <c r="T2101" s="52">
        <v>299</v>
      </c>
      <c r="U2101" s="53" t="str">
        <f t="shared" ref="U2101" si="11022">P2101</f>
        <v/>
      </c>
      <c r="V2101" s="53" t="str">
        <f t="shared" ref="V2101" si="11023">Q2101</f>
        <v/>
      </c>
      <c r="W2101" s="53" t="str">
        <f t="shared" ref="W2101" si="11024">R2101</f>
        <v/>
      </c>
      <c r="X2101" s="53" t="str">
        <f t="shared" ref="X2101" si="11025">S2101</f>
        <v/>
      </c>
    </row>
    <row r="2102" spans="1:24" ht="14.25" thickBot="1" x14ac:dyDescent="0.2">
      <c r="A2102" s="106" t="str" cm="1">
        <f t="array" aca="1" ref="A2102" ca="1">IF($B2102="","",IF(ISNUMBER(OFFSET(INDIRECT(ADDRESS(ROW(),COLUMN())),-7,0)),OFFSET(INDIRECT(ADDRESS(ROW(),COLUMN())),-7,0)+1,1))</f>
        <v/>
      </c>
      <c r="B2102" s="65"/>
      <c r="C2102" s="31"/>
      <c r="D2102" s="20" t="s">
        <v>31</v>
      </c>
      <c r="E2102" s="94" t="s">
        <v>30</v>
      </c>
      <c r="F2102" s="21" t="s">
        <v>1</v>
      </c>
      <c r="G2102" s="25"/>
      <c r="H2102" s="99" t="str">
        <f t="shared" ref="H2102" si="11026">IF($G2102="","",IF($E2102=1,ROUNDDOWN($G2102*7.4/1000,0),ROUNDDOWN($G2102*6/1000,0)))</f>
        <v/>
      </c>
      <c r="I2102" s="101"/>
      <c r="J2102" s="99" t="str">
        <f t="shared" ref="J2102" si="11027">IF($G2102="","",ROUNDDOWN($G2102*2/1000,0))</f>
        <v/>
      </c>
      <c r="K2102" s="101"/>
      <c r="L2102" s="99" t="str">
        <f t="shared" ref="L2102" si="11028">IF(G2102="","",ROUNDDOWN($G2102*2/1000,0))</f>
        <v/>
      </c>
      <c r="M2102" s="100"/>
      <c r="N2102" s="91" t="str">
        <f t="shared" ref="N2102" si="11029">IF(AND($C2102="",$C2104=""),"",ABS($C2102-$C2104)+1)</f>
        <v/>
      </c>
      <c r="O2102" s="120" t="str">
        <f t="shared" ref="O2102" si="11030">REPLACE($O$7,1,2,"差１")</f>
        <v>差１</v>
      </c>
      <c r="P2102" s="113" t="str">
        <f t="shared" ref="P2102" si="11031">IF($I2104="","",$I2104*$N2102)</f>
        <v/>
      </c>
      <c r="Q2102" s="102" t="str">
        <f t="shared" ref="Q2102" si="11032">IF($K2104="","",$K2104*$N2102)</f>
        <v/>
      </c>
      <c r="R2102" s="102" t="str">
        <f t="shared" ref="R2102" si="11033">IF($M2104="","",$M2104*$N2102)</f>
        <v/>
      </c>
      <c r="S2102" s="111"/>
      <c r="U2102" s="16"/>
      <c r="V2102" s="16"/>
      <c r="W2102" s="16"/>
      <c r="X2102" s="16"/>
    </row>
    <row r="2103" spans="1:24" ht="14.25" thickBot="1" x14ac:dyDescent="0.2">
      <c r="A2103" s="107"/>
      <c r="B2103" s="65"/>
      <c r="C2103" s="116" t="s">
        <v>11</v>
      </c>
      <c r="D2103" s="117"/>
      <c r="E2103" s="95"/>
      <c r="F2103" s="33" t="s">
        <v>2</v>
      </c>
      <c r="G2103" s="26"/>
      <c r="H2103" s="97" t="str">
        <f t="shared" ref="H2103" si="11034">IF($G2103="","",IF($E2102=1,ROUNDDOWN($G2103*7.4/1000,0),ROUNDDOWN($G2103*6/1000,0)))</f>
        <v/>
      </c>
      <c r="I2103" s="98"/>
      <c r="J2103" s="97" t="str">
        <f t="shared" ref="J2103" si="11035">IF(G2103="","",ROUNDDOWN(G2103*2/1000,0))</f>
        <v/>
      </c>
      <c r="K2103" s="98"/>
      <c r="L2103" s="97" t="str">
        <f t="shared" ref="L2103" si="11036">IF($G2103="","",ROUNDDOWN($G2103*2/1000,0))</f>
        <v/>
      </c>
      <c r="M2103" s="105"/>
      <c r="N2103" s="92"/>
      <c r="O2103" s="120"/>
      <c r="P2103" s="114"/>
      <c r="Q2103" s="103"/>
      <c r="R2103" s="103"/>
      <c r="S2103" s="111"/>
      <c r="U2103" s="16"/>
      <c r="V2103" s="16"/>
      <c r="W2103" s="16"/>
      <c r="X2103" s="16"/>
    </row>
    <row r="2104" spans="1:24" ht="14.25" thickBot="1" x14ac:dyDescent="0.2">
      <c r="A2104" s="107"/>
      <c r="B2104" s="65"/>
      <c r="C2104" s="34"/>
      <c r="D2104" s="22" t="s">
        <v>31</v>
      </c>
      <c r="E2104" s="96"/>
      <c r="F2104" s="23" t="str">
        <f t="shared" ref="F2104" si="11037">$O$9</f>
        <v>差１</v>
      </c>
      <c r="G2104" s="7" t="str">
        <f t="shared" ref="G2104" si="11038">IF(AND($G2102="",$G2103="",""),"",$G2102-$G2103)</f>
        <v/>
      </c>
      <c r="H2104" s="8" t="s">
        <v>4</v>
      </c>
      <c r="I2104" s="9" t="str">
        <f t="shared" ref="I2104" si="11039">IF(AND($H2102="",$H2103=""),"",$H2102-$H2103)</f>
        <v/>
      </c>
      <c r="J2104" s="8" t="s">
        <v>5</v>
      </c>
      <c r="K2104" s="9" t="str">
        <f t="shared" ref="K2104" si="11040">IF(AND($J2102="",$J2103=""),"",$J2102-$J2103)</f>
        <v/>
      </c>
      <c r="L2104" s="10" t="s">
        <v>6</v>
      </c>
      <c r="M2104" s="7" t="str">
        <f t="shared" ref="M2104" si="11041">IF(AND($L2102="",$L2103=""),"",$L2102-$L2103)</f>
        <v/>
      </c>
      <c r="N2104" s="93"/>
      <c r="O2104" s="120"/>
      <c r="P2104" s="115"/>
      <c r="Q2104" s="104"/>
      <c r="R2104" s="104"/>
      <c r="S2104" s="111"/>
      <c r="U2104" s="16"/>
      <c r="V2104" s="16"/>
      <c r="W2104" s="16"/>
      <c r="X2104" s="16"/>
    </row>
    <row r="2105" spans="1:24" ht="14.25" thickBot="1" x14ac:dyDescent="0.2">
      <c r="A2105" s="107"/>
      <c r="B2105" s="66"/>
      <c r="C2105" s="31"/>
      <c r="D2105" s="20" t="s">
        <v>31</v>
      </c>
      <c r="E2105" s="94"/>
      <c r="F2105" s="24" t="s">
        <v>1</v>
      </c>
      <c r="G2105" s="26"/>
      <c r="H2105" s="86" t="str">
        <f t="shared" ref="H2105" si="11042">IF($G2105="","",IF($E2105=1,ROUNDDOWN($G2105*7.4/1000,0),ROUNDDOWN($G2105*6/1000,0)))</f>
        <v/>
      </c>
      <c r="I2105" s="87"/>
      <c r="J2105" s="86" t="str">
        <f t="shared" ref="J2105:J2106" si="11043">IF($G2105="","",ROUNDDOWN($G2105*2/1000,0))</f>
        <v/>
      </c>
      <c r="K2105" s="87"/>
      <c r="L2105" s="86" t="str">
        <f t="shared" ref="L2105:L2106" si="11044">IF($G2105="","",ROUNDDOWN($G2105*2/1000,0))</f>
        <v/>
      </c>
      <c r="M2105" s="88"/>
      <c r="N2105" s="91" t="str">
        <f t="shared" ref="N2105" si="11045">IF(AND($C2105="",$C2107=""),"",ABS($C2105-$C2107)+1)</f>
        <v/>
      </c>
      <c r="O2105" s="89" t="str">
        <f t="shared" ref="O2105" si="11046">REPLACE($O$7,1,2,"差２")</f>
        <v>差２</v>
      </c>
      <c r="P2105" s="118" t="str">
        <f t="shared" ref="P2105" si="11047">IF($I2107="","",$I2107*$N2105)</f>
        <v/>
      </c>
      <c r="Q2105" s="102" t="str">
        <f t="shared" ref="Q2105:R2105" si="11048">IF($G2107="","",$G2107*$N2105)</f>
        <v/>
      </c>
      <c r="R2105" s="102" t="str">
        <f t="shared" si="11048"/>
        <v/>
      </c>
      <c r="S2105" s="111"/>
      <c r="U2105" s="16"/>
      <c r="V2105" s="16"/>
      <c r="W2105" s="16"/>
      <c r="X2105" s="16"/>
    </row>
    <row r="2106" spans="1:24" ht="14.25" thickBot="1" x14ac:dyDescent="0.2">
      <c r="A2106" s="107"/>
      <c r="B2106" s="67"/>
      <c r="C2106" s="116" t="s">
        <v>11</v>
      </c>
      <c r="D2106" s="117"/>
      <c r="E2106" s="95"/>
      <c r="F2106" s="33" t="s">
        <v>2</v>
      </c>
      <c r="G2106" s="26"/>
      <c r="H2106" s="97" t="str">
        <f t="shared" ref="H2106" si="11049">IF($G2105="","",IF($E2105=1,ROUNDDOWN($G2106*7.4/1000,0),ROUNDDOWN($G2106*6/1000,0)))</f>
        <v/>
      </c>
      <c r="I2106" s="98"/>
      <c r="J2106" s="97" t="str">
        <f t="shared" si="11043"/>
        <v/>
      </c>
      <c r="K2106" s="98"/>
      <c r="L2106" s="97" t="str">
        <f t="shared" si="11044"/>
        <v/>
      </c>
      <c r="M2106" s="105"/>
      <c r="N2106" s="92"/>
      <c r="O2106" s="89"/>
      <c r="P2106" s="119"/>
      <c r="Q2106" s="103"/>
      <c r="R2106" s="103"/>
      <c r="S2106" s="111"/>
      <c r="U2106" s="16"/>
      <c r="V2106" s="16"/>
      <c r="W2106" s="16"/>
      <c r="X2106" s="16"/>
    </row>
    <row r="2107" spans="1:24" ht="14.25" thickBot="1" x14ac:dyDescent="0.2">
      <c r="A2107" s="107"/>
      <c r="B2107" s="67"/>
      <c r="C2107" s="37"/>
      <c r="D2107" s="38" t="s">
        <v>31</v>
      </c>
      <c r="E2107" s="96"/>
      <c r="F2107" s="39" t="str">
        <f t="shared" ref="F2107" si="11050">$O$12</f>
        <v>差２</v>
      </c>
      <c r="G2107" s="40" t="str">
        <f t="shared" ref="G2107" si="11051">IF(AND($G2105="",$G2106=""),"",$G2105-$G2106)</f>
        <v/>
      </c>
      <c r="H2107" s="41" t="s">
        <v>4</v>
      </c>
      <c r="I2107" s="42" t="str">
        <f t="shared" ref="I2107" si="11052">IF(AND($H2105="",$H2106=""),"",$H2105-$H2106)</f>
        <v/>
      </c>
      <c r="J2107" s="41" t="s">
        <v>5</v>
      </c>
      <c r="K2107" s="42" t="str">
        <f t="shared" ref="K2107" si="11053">IF(AND($J2105="",$J2106=""),"",$J2105-$J2106)</f>
        <v/>
      </c>
      <c r="L2107" s="43" t="s">
        <v>6</v>
      </c>
      <c r="M2107" s="40" t="str">
        <f t="shared" ref="M2107" si="11054">IF(AND($L2105="",$L2106=""),"",$L2105-$L2106)</f>
        <v/>
      </c>
      <c r="N2107" s="92"/>
      <c r="O2107" s="90"/>
      <c r="P2107" s="119"/>
      <c r="Q2107" s="103"/>
      <c r="R2107" s="103"/>
      <c r="S2107" s="112"/>
      <c r="U2107" s="16"/>
      <c r="V2107" s="16"/>
      <c r="W2107" s="16"/>
      <c r="X2107" s="16"/>
    </row>
    <row r="2108" spans="1:24" ht="15" thickTop="1" thickBot="1" x14ac:dyDescent="0.2">
      <c r="A2108" s="108"/>
      <c r="B2108" s="62" t="s">
        <v>18</v>
      </c>
      <c r="C2108" s="63"/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4"/>
      <c r="P2108" s="44" t="str">
        <f t="shared" ref="P2108" si="11055">IF(AND($P2102="",$P2105=""),"",SUM($P2102:$P2105))</f>
        <v/>
      </c>
      <c r="Q2108" s="45" t="str">
        <f t="shared" ref="Q2108" si="11056">IF(AND(Q2102="",Q2105=""),"",SUM(Q2102:Q2105))</f>
        <v/>
      </c>
      <c r="R2108" s="45" t="str">
        <f t="shared" ref="R2108" si="11057">IF(AND($R2102="",$R2105=""),"",SUM($R2102:$R2105))</f>
        <v/>
      </c>
      <c r="S2108" s="46" t="str">
        <f t="shared" ref="S2108" si="11058">IF(AND($P2108="",$Q2108="",$R2108=""),"",SUM($P2108:$R2108))</f>
        <v/>
      </c>
      <c r="T2108" s="52">
        <v>300</v>
      </c>
      <c r="U2108" s="53" t="str">
        <f t="shared" ref="U2108" si="11059">P2108</f>
        <v/>
      </c>
      <c r="V2108" s="53" t="str">
        <f t="shared" ref="V2108" si="11060">Q2108</f>
        <v/>
      </c>
      <c r="W2108" s="53" t="str">
        <f t="shared" ref="W2108" si="11061">R2108</f>
        <v/>
      </c>
      <c r="X2108" s="53" t="str">
        <f t="shared" ref="X2108" si="11062">S2108</f>
        <v/>
      </c>
    </row>
    <row r="2109" spans="1:24" ht="14.25" thickBot="1" x14ac:dyDescent="0.2">
      <c r="A2109" s="106" t="str" cm="1">
        <f t="array" aca="1" ref="A2109" ca="1">IF($B2109="","",IF(ISNUMBER(OFFSET(INDIRECT(ADDRESS(ROW(),COLUMN())),-7,0)),OFFSET(INDIRECT(ADDRESS(ROW(),COLUMN())),-7,0)+1,1))</f>
        <v/>
      </c>
      <c r="B2109" s="65"/>
      <c r="C2109" s="31"/>
      <c r="D2109" s="20" t="s">
        <v>31</v>
      </c>
      <c r="E2109" s="94" t="s">
        <v>30</v>
      </c>
      <c r="F2109" s="21" t="s">
        <v>1</v>
      </c>
      <c r="G2109" s="25"/>
      <c r="H2109" s="99" t="str">
        <f t="shared" ref="H2109" si="11063">IF($G2109="","",IF($E2109=1,ROUNDDOWN($G2109*7.4/1000,0),ROUNDDOWN($G2109*6/1000,0)))</f>
        <v/>
      </c>
      <c r="I2109" s="101"/>
      <c r="J2109" s="99" t="str">
        <f t="shared" ref="J2109" si="11064">IF($G2109="","",ROUNDDOWN($G2109*2/1000,0))</f>
        <v/>
      </c>
      <c r="K2109" s="101"/>
      <c r="L2109" s="99" t="str">
        <f t="shared" ref="L2109" si="11065">IF(G2109="","",ROUNDDOWN($G2109*2/1000,0))</f>
        <v/>
      </c>
      <c r="M2109" s="100"/>
      <c r="N2109" s="91" t="str">
        <f t="shared" ref="N2109" si="11066">IF(AND($C2109="",$C2111=""),"",ABS($C2109-$C2111)+1)</f>
        <v/>
      </c>
      <c r="O2109" s="120" t="str">
        <f t="shared" ref="O2109" si="11067">REPLACE($O$7,1,2,"差１")</f>
        <v>差１</v>
      </c>
      <c r="P2109" s="113" t="str">
        <f t="shared" ref="P2109" si="11068">IF($I2111="","",$I2111*$N2109)</f>
        <v/>
      </c>
      <c r="Q2109" s="102" t="str">
        <f t="shared" ref="Q2109" si="11069">IF($K2111="","",$K2111*$N2109)</f>
        <v/>
      </c>
      <c r="R2109" s="102" t="str">
        <f t="shared" ref="R2109" si="11070">IF($M2111="","",$M2111*$N2109)</f>
        <v/>
      </c>
      <c r="S2109" s="111"/>
      <c r="U2109" s="16"/>
      <c r="V2109" s="16"/>
      <c r="W2109" s="16"/>
      <c r="X2109" s="16"/>
    </row>
    <row r="2110" spans="1:24" ht="14.25" thickBot="1" x14ac:dyDescent="0.2">
      <c r="A2110" s="107"/>
      <c r="B2110" s="65"/>
      <c r="C2110" s="116" t="s">
        <v>11</v>
      </c>
      <c r="D2110" s="117"/>
      <c r="E2110" s="95"/>
      <c r="F2110" s="33" t="s">
        <v>2</v>
      </c>
      <c r="G2110" s="26"/>
      <c r="H2110" s="97" t="str">
        <f t="shared" ref="H2110" si="11071">IF($G2110="","",IF($E2109=1,ROUNDDOWN($G2110*7.4/1000,0),ROUNDDOWN($G2110*6/1000,0)))</f>
        <v/>
      </c>
      <c r="I2110" s="98"/>
      <c r="J2110" s="97" t="str">
        <f t="shared" ref="J2110" si="11072">IF(G2110="","",ROUNDDOWN(G2110*2/1000,0))</f>
        <v/>
      </c>
      <c r="K2110" s="98"/>
      <c r="L2110" s="97" t="str">
        <f t="shared" ref="L2110" si="11073">IF($G2110="","",ROUNDDOWN($G2110*2/1000,0))</f>
        <v/>
      </c>
      <c r="M2110" s="105"/>
      <c r="N2110" s="92"/>
      <c r="O2110" s="120"/>
      <c r="P2110" s="114"/>
      <c r="Q2110" s="103"/>
      <c r="R2110" s="103"/>
      <c r="S2110" s="111"/>
      <c r="U2110" s="16"/>
      <c r="V2110" s="16"/>
      <c r="W2110" s="16"/>
      <c r="X2110" s="16"/>
    </row>
    <row r="2111" spans="1:24" ht="14.25" thickBot="1" x14ac:dyDescent="0.2">
      <c r="A2111" s="107"/>
      <c r="B2111" s="65"/>
      <c r="C2111" s="34"/>
      <c r="D2111" s="22" t="s">
        <v>31</v>
      </c>
      <c r="E2111" s="96"/>
      <c r="F2111" s="23" t="str">
        <f t="shared" ref="F2111" si="11074">$O$9</f>
        <v>差１</v>
      </c>
      <c r="G2111" s="7" t="str">
        <f t="shared" ref="G2111" si="11075">IF(AND($G2109="",$G2110="",""),"",$G2109-$G2110)</f>
        <v/>
      </c>
      <c r="H2111" s="8" t="s">
        <v>4</v>
      </c>
      <c r="I2111" s="9" t="str">
        <f t="shared" ref="I2111" si="11076">IF(AND($H2109="",$H2110=""),"",$H2109-$H2110)</f>
        <v/>
      </c>
      <c r="J2111" s="8" t="s">
        <v>5</v>
      </c>
      <c r="K2111" s="9" t="str">
        <f t="shared" ref="K2111" si="11077">IF(AND($J2109="",$J2110=""),"",$J2109-$J2110)</f>
        <v/>
      </c>
      <c r="L2111" s="10" t="s">
        <v>6</v>
      </c>
      <c r="M2111" s="7" t="str">
        <f t="shared" ref="M2111" si="11078">IF(AND($L2109="",$L2110=""),"",$L2109-$L2110)</f>
        <v/>
      </c>
      <c r="N2111" s="93"/>
      <c r="O2111" s="120"/>
      <c r="P2111" s="115"/>
      <c r="Q2111" s="104"/>
      <c r="R2111" s="104"/>
      <c r="S2111" s="111"/>
      <c r="U2111" s="16"/>
      <c r="V2111" s="16"/>
      <c r="W2111" s="16"/>
      <c r="X2111" s="16"/>
    </row>
    <row r="2112" spans="1:24" ht="14.25" thickBot="1" x14ac:dyDescent="0.2">
      <c r="A2112" s="107"/>
      <c r="B2112" s="66"/>
      <c r="C2112" s="31"/>
      <c r="D2112" s="20" t="s">
        <v>31</v>
      </c>
      <c r="E2112" s="94"/>
      <c r="F2112" s="24" t="s">
        <v>1</v>
      </c>
      <c r="G2112" s="26"/>
      <c r="H2112" s="86" t="str">
        <f t="shared" ref="H2112" si="11079">IF($G2112="","",IF($E2112=1,ROUNDDOWN($G2112*7.4/1000,0),ROUNDDOWN($G2112*6/1000,0)))</f>
        <v/>
      </c>
      <c r="I2112" s="87"/>
      <c r="J2112" s="86" t="str">
        <f t="shared" ref="J2112:J2113" si="11080">IF($G2112="","",ROUNDDOWN($G2112*2/1000,0))</f>
        <v/>
      </c>
      <c r="K2112" s="87"/>
      <c r="L2112" s="86" t="str">
        <f t="shared" ref="L2112:L2113" si="11081">IF($G2112="","",ROUNDDOWN($G2112*2/1000,0))</f>
        <v/>
      </c>
      <c r="M2112" s="88"/>
      <c r="N2112" s="91" t="str">
        <f t="shared" ref="N2112" si="11082">IF(AND($C2112="",$C2114=""),"",ABS($C2112-$C2114)+1)</f>
        <v/>
      </c>
      <c r="O2112" s="89" t="str">
        <f t="shared" ref="O2112" si="11083">REPLACE($O$7,1,2,"差２")</f>
        <v>差２</v>
      </c>
      <c r="P2112" s="118" t="str">
        <f t="shared" ref="P2112" si="11084">IF($I2114="","",$I2114*$N2112)</f>
        <v/>
      </c>
      <c r="Q2112" s="102" t="str">
        <f t="shared" ref="Q2112:R2112" si="11085">IF($G2114="","",$G2114*$N2112)</f>
        <v/>
      </c>
      <c r="R2112" s="102" t="str">
        <f t="shared" si="11085"/>
        <v/>
      </c>
      <c r="S2112" s="111"/>
      <c r="U2112" s="16"/>
      <c r="V2112" s="16"/>
      <c r="W2112" s="16"/>
      <c r="X2112" s="16"/>
    </row>
    <row r="2113" spans="1:24" ht="14.25" thickBot="1" x14ac:dyDescent="0.2">
      <c r="A2113" s="107"/>
      <c r="B2113" s="67"/>
      <c r="C2113" s="116" t="s">
        <v>11</v>
      </c>
      <c r="D2113" s="117"/>
      <c r="E2113" s="95"/>
      <c r="F2113" s="33" t="s">
        <v>2</v>
      </c>
      <c r="G2113" s="26"/>
      <c r="H2113" s="97" t="str">
        <f t="shared" ref="H2113" si="11086">IF($G2112="","",IF($E2112=1,ROUNDDOWN($G2113*7.4/1000,0),ROUNDDOWN($G2113*6/1000,0)))</f>
        <v/>
      </c>
      <c r="I2113" s="98"/>
      <c r="J2113" s="97" t="str">
        <f t="shared" si="11080"/>
        <v/>
      </c>
      <c r="K2113" s="98"/>
      <c r="L2113" s="97" t="str">
        <f t="shared" si="11081"/>
        <v/>
      </c>
      <c r="M2113" s="105"/>
      <c r="N2113" s="92"/>
      <c r="O2113" s="89"/>
      <c r="P2113" s="119"/>
      <c r="Q2113" s="103"/>
      <c r="R2113" s="103"/>
      <c r="S2113" s="111"/>
      <c r="U2113" s="16"/>
      <c r="V2113" s="16"/>
      <c r="W2113" s="16"/>
      <c r="X2113" s="16"/>
    </row>
    <row r="2114" spans="1:24" ht="14.25" thickBot="1" x14ac:dyDescent="0.2">
      <c r="A2114" s="107"/>
      <c r="B2114" s="67"/>
      <c r="C2114" s="37"/>
      <c r="D2114" s="38" t="s">
        <v>31</v>
      </c>
      <c r="E2114" s="96"/>
      <c r="F2114" s="39" t="str">
        <f t="shared" ref="F2114" si="11087">$O$12</f>
        <v>差２</v>
      </c>
      <c r="G2114" s="40" t="str">
        <f t="shared" ref="G2114" si="11088">IF(AND($G2112="",$G2113=""),"",$G2112-$G2113)</f>
        <v/>
      </c>
      <c r="H2114" s="41" t="s">
        <v>4</v>
      </c>
      <c r="I2114" s="42" t="str">
        <f t="shared" ref="I2114" si="11089">IF(AND($H2112="",$H2113=""),"",$H2112-$H2113)</f>
        <v/>
      </c>
      <c r="J2114" s="41" t="s">
        <v>5</v>
      </c>
      <c r="K2114" s="42" t="str">
        <f t="shared" ref="K2114" si="11090">IF(AND($J2112="",$J2113=""),"",$J2112-$J2113)</f>
        <v/>
      </c>
      <c r="L2114" s="43" t="s">
        <v>6</v>
      </c>
      <c r="M2114" s="40" t="str">
        <f t="shared" ref="M2114" si="11091">IF(AND($L2112="",$L2113=""),"",$L2112-$L2113)</f>
        <v/>
      </c>
      <c r="N2114" s="92"/>
      <c r="O2114" s="90"/>
      <c r="P2114" s="119"/>
      <c r="Q2114" s="103"/>
      <c r="R2114" s="103"/>
      <c r="S2114" s="112"/>
      <c r="U2114" s="16"/>
      <c r="V2114" s="16"/>
      <c r="W2114" s="16"/>
      <c r="X2114" s="16"/>
    </row>
    <row r="2115" spans="1:24" ht="15" thickTop="1" thickBot="1" x14ac:dyDescent="0.2">
      <c r="A2115" s="108"/>
      <c r="B2115" s="62" t="s">
        <v>18</v>
      </c>
      <c r="C2115" s="63"/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4"/>
      <c r="P2115" s="44" t="str">
        <f t="shared" ref="P2115" si="11092">IF(AND($P2109="",$P2112=""),"",SUM($P2109:$P2112))</f>
        <v/>
      </c>
      <c r="Q2115" s="45" t="str">
        <f t="shared" ref="Q2115" si="11093">IF(AND(Q2109="",Q2112=""),"",SUM(Q2109:Q2112))</f>
        <v/>
      </c>
      <c r="R2115" s="45" t="str">
        <f t="shared" ref="R2115" si="11094">IF(AND($R2109="",$R2112=""),"",SUM($R2109:$R2112))</f>
        <v/>
      </c>
      <c r="S2115" s="46" t="str">
        <f t="shared" ref="S2115" si="11095">IF(AND($P2115="",$Q2115="",$R2115=""),"",SUM($P2115:$R2115))</f>
        <v/>
      </c>
      <c r="T2115" s="52">
        <v>301</v>
      </c>
      <c r="U2115" s="53" t="str">
        <f t="shared" ref="U2115" si="11096">P2115</f>
        <v/>
      </c>
      <c r="V2115" s="53" t="str">
        <f t="shared" ref="V2115" si="11097">Q2115</f>
        <v/>
      </c>
      <c r="W2115" s="53" t="str">
        <f t="shared" ref="W2115" si="11098">R2115</f>
        <v/>
      </c>
      <c r="X2115" s="53" t="str">
        <f t="shared" ref="X2115" si="11099">S2115</f>
        <v/>
      </c>
    </row>
    <row r="2116" spans="1:24" ht="14.25" thickBot="1" x14ac:dyDescent="0.2">
      <c r="A2116" s="106" t="str" cm="1">
        <f t="array" aca="1" ref="A2116" ca="1">IF($B2116="","",IF(ISNUMBER(OFFSET(INDIRECT(ADDRESS(ROW(),COLUMN())),-7,0)),OFFSET(INDIRECT(ADDRESS(ROW(),COLUMN())),-7,0)+1,1))</f>
        <v/>
      </c>
      <c r="B2116" s="65"/>
      <c r="C2116" s="31"/>
      <c r="D2116" s="20" t="s">
        <v>31</v>
      </c>
      <c r="E2116" s="94" t="s">
        <v>30</v>
      </c>
      <c r="F2116" s="21" t="s">
        <v>1</v>
      </c>
      <c r="G2116" s="25"/>
      <c r="H2116" s="99" t="str">
        <f t="shared" ref="H2116" si="11100">IF($G2116="","",IF($E2116=1,ROUNDDOWN($G2116*7.4/1000,0),ROUNDDOWN($G2116*6/1000,0)))</f>
        <v/>
      </c>
      <c r="I2116" s="101"/>
      <c r="J2116" s="99" t="str">
        <f t="shared" ref="J2116" si="11101">IF($G2116="","",ROUNDDOWN($G2116*2/1000,0))</f>
        <v/>
      </c>
      <c r="K2116" s="101"/>
      <c r="L2116" s="99" t="str">
        <f t="shared" ref="L2116" si="11102">IF(G2116="","",ROUNDDOWN($G2116*2/1000,0))</f>
        <v/>
      </c>
      <c r="M2116" s="100"/>
      <c r="N2116" s="91" t="str">
        <f t="shared" ref="N2116" si="11103">IF(AND($C2116="",$C2118=""),"",ABS($C2116-$C2118)+1)</f>
        <v/>
      </c>
      <c r="O2116" s="120" t="str">
        <f t="shared" ref="O2116" si="11104">REPLACE($O$7,1,2,"差１")</f>
        <v>差１</v>
      </c>
      <c r="P2116" s="113" t="str">
        <f t="shared" ref="P2116" si="11105">IF($I2118="","",$I2118*$N2116)</f>
        <v/>
      </c>
      <c r="Q2116" s="102" t="str">
        <f t="shared" ref="Q2116" si="11106">IF($K2118="","",$K2118*$N2116)</f>
        <v/>
      </c>
      <c r="R2116" s="102" t="str">
        <f t="shared" ref="R2116" si="11107">IF($M2118="","",$M2118*$N2116)</f>
        <v/>
      </c>
      <c r="S2116" s="111"/>
      <c r="U2116" s="16"/>
      <c r="V2116" s="16"/>
      <c r="W2116" s="16"/>
      <c r="X2116" s="16"/>
    </row>
    <row r="2117" spans="1:24" ht="14.25" thickBot="1" x14ac:dyDescent="0.2">
      <c r="A2117" s="107"/>
      <c r="B2117" s="65"/>
      <c r="C2117" s="116" t="s">
        <v>11</v>
      </c>
      <c r="D2117" s="117"/>
      <c r="E2117" s="95"/>
      <c r="F2117" s="33" t="s">
        <v>2</v>
      </c>
      <c r="G2117" s="26"/>
      <c r="H2117" s="97" t="str">
        <f t="shared" ref="H2117" si="11108">IF($G2117="","",IF($E2116=1,ROUNDDOWN($G2117*7.4/1000,0),ROUNDDOWN($G2117*6/1000,0)))</f>
        <v/>
      </c>
      <c r="I2117" s="98"/>
      <c r="J2117" s="97" t="str">
        <f t="shared" ref="J2117" si="11109">IF(G2117="","",ROUNDDOWN(G2117*2/1000,0))</f>
        <v/>
      </c>
      <c r="K2117" s="98"/>
      <c r="L2117" s="97" t="str">
        <f t="shared" ref="L2117" si="11110">IF($G2117="","",ROUNDDOWN($G2117*2/1000,0))</f>
        <v/>
      </c>
      <c r="M2117" s="105"/>
      <c r="N2117" s="92"/>
      <c r="O2117" s="120"/>
      <c r="P2117" s="114"/>
      <c r="Q2117" s="103"/>
      <c r="R2117" s="103"/>
      <c r="S2117" s="111"/>
      <c r="U2117" s="16"/>
      <c r="V2117" s="16"/>
      <c r="W2117" s="16"/>
      <c r="X2117" s="16"/>
    </row>
    <row r="2118" spans="1:24" ht="14.25" thickBot="1" x14ac:dyDescent="0.2">
      <c r="A2118" s="107"/>
      <c r="B2118" s="65"/>
      <c r="C2118" s="34"/>
      <c r="D2118" s="22" t="s">
        <v>31</v>
      </c>
      <c r="E2118" s="96"/>
      <c r="F2118" s="23" t="str">
        <f t="shared" ref="F2118" si="11111">$O$9</f>
        <v>差１</v>
      </c>
      <c r="G2118" s="7" t="str">
        <f t="shared" ref="G2118" si="11112">IF(AND($G2116="",$G2117="",""),"",$G2116-$G2117)</f>
        <v/>
      </c>
      <c r="H2118" s="8" t="s">
        <v>4</v>
      </c>
      <c r="I2118" s="9" t="str">
        <f t="shared" ref="I2118" si="11113">IF(AND($H2116="",$H2117=""),"",$H2116-$H2117)</f>
        <v/>
      </c>
      <c r="J2118" s="8" t="s">
        <v>5</v>
      </c>
      <c r="K2118" s="9" t="str">
        <f t="shared" ref="K2118" si="11114">IF(AND($J2116="",$J2117=""),"",$J2116-$J2117)</f>
        <v/>
      </c>
      <c r="L2118" s="10" t="s">
        <v>6</v>
      </c>
      <c r="M2118" s="7" t="str">
        <f t="shared" ref="M2118" si="11115">IF(AND($L2116="",$L2117=""),"",$L2116-$L2117)</f>
        <v/>
      </c>
      <c r="N2118" s="93"/>
      <c r="O2118" s="120"/>
      <c r="P2118" s="115"/>
      <c r="Q2118" s="104"/>
      <c r="R2118" s="104"/>
      <c r="S2118" s="111"/>
      <c r="U2118" s="16"/>
      <c r="V2118" s="16"/>
      <c r="W2118" s="16"/>
      <c r="X2118" s="16"/>
    </row>
    <row r="2119" spans="1:24" ht="14.25" thickBot="1" x14ac:dyDescent="0.2">
      <c r="A2119" s="107"/>
      <c r="B2119" s="66"/>
      <c r="C2119" s="31"/>
      <c r="D2119" s="20" t="s">
        <v>31</v>
      </c>
      <c r="E2119" s="94"/>
      <c r="F2119" s="24" t="s">
        <v>1</v>
      </c>
      <c r="G2119" s="26"/>
      <c r="H2119" s="86" t="str">
        <f t="shared" ref="H2119" si="11116">IF($G2119="","",IF($E2119=1,ROUNDDOWN($G2119*7.4/1000,0),ROUNDDOWN($G2119*6/1000,0)))</f>
        <v/>
      </c>
      <c r="I2119" s="87"/>
      <c r="J2119" s="86" t="str">
        <f t="shared" ref="J2119:J2120" si="11117">IF($G2119="","",ROUNDDOWN($G2119*2/1000,0))</f>
        <v/>
      </c>
      <c r="K2119" s="87"/>
      <c r="L2119" s="86" t="str">
        <f t="shared" ref="L2119:L2120" si="11118">IF($G2119="","",ROUNDDOWN($G2119*2/1000,0))</f>
        <v/>
      </c>
      <c r="M2119" s="88"/>
      <c r="N2119" s="91" t="str">
        <f t="shared" ref="N2119" si="11119">IF(AND($C2119="",$C2121=""),"",ABS($C2119-$C2121)+1)</f>
        <v/>
      </c>
      <c r="O2119" s="89" t="str">
        <f t="shared" ref="O2119" si="11120">REPLACE($O$7,1,2,"差２")</f>
        <v>差２</v>
      </c>
      <c r="P2119" s="118" t="str">
        <f t="shared" ref="P2119" si="11121">IF($I2121="","",$I2121*$N2119)</f>
        <v/>
      </c>
      <c r="Q2119" s="102" t="str">
        <f t="shared" ref="Q2119:R2119" si="11122">IF($G2121="","",$G2121*$N2119)</f>
        <v/>
      </c>
      <c r="R2119" s="102" t="str">
        <f t="shared" si="11122"/>
        <v/>
      </c>
      <c r="S2119" s="111"/>
      <c r="U2119" s="16"/>
      <c r="V2119" s="16"/>
      <c r="W2119" s="16"/>
      <c r="X2119" s="16"/>
    </row>
    <row r="2120" spans="1:24" ht="14.25" thickBot="1" x14ac:dyDescent="0.2">
      <c r="A2120" s="107"/>
      <c r="B2120" s="67"/>
      <c r="C2120" s="116" t="s">
        <v>11</v>
      </c>
      <c r="D2120" s="117"/>
      <c r="E2120" s="95"/>
      <c r="F2120" s="33" t="s">
        <v>2</v>
      </c>
      <c r="G2120" s="26"/>
      <c r="H2120" s="97" t="str">
        <f t="shared" ref="H2120" si="11123">IF($G2119="","",IF($E2119=1,ROUNDDOWN($G2120*7.4/1000,0),ROUNDDOWN($G2120*6/1000,0)))</f>
        <v/>
      </c>
      <c r="I2120" s="98"/>
      <c r="J2120" s="97" t="str">
        <f t="shared" si="11117"/>
        <v/>
      </c>
      <c r="K2120" s="98"/>
      <c r="L2120" s="97" t="str">
        <f t="shared" si="11118"/>
        <v/>
      </c>
      <c r="M2120" s="105"/>
      <c r="N2120" s="92"/>
      <c r="O2120" s="89"/>
      <c r="P2120" s="119"/>
      <c r="Q2120" s="103"/>
      <c r="R2120" s="103"/>
      <c r="S2120" s="111"/>
      <c r="U2120" s="16"/>
      <c r="V2120" s="16"/>
      <c r="W2120" s="16"/>
      <c r="X2120" s="16"/>
    </row>
    <row r="2121" spans="1:24" ht="14.25" thickBot="1" x14ac:dyDescent="0.2">
      <c r="A2121" s="107"/>
      <c r="B2121" s="67"/>
      <c r="C2121" s="37"/>
      <c r="D2121" s="38" t="s">
        <v>31</v>
      </c>
      <c r="E2121" s="96"/>
      <c r="F2121" s="39" t="str">
        <f t="shared" ref="F2121" si="11124">$O$12</f>
        <v>差２</v>
      </c>
      <c r="G2121" s="40" t="str">
        <f t="shared" ref="G2121" si="11125">IF(AND($G2119="",$G2120=""),"",$G2119-$G2120)</f>
        <v/>
      </c>
      <c r="H2121" s="41" t="s">
        <v>4</v>
      </c>
      <c r="I2121" s="42" t="str">
        <f t="shared" ref="I2121" si="11126">IF(AND($H2119="",$H2120=""),"",$H2119-$H2120)</f>
        <v/>
      </c>
      <c r="J2121" s="41" t="s">
        <v>5</v>
      </c>
      <c r="K2121" s="42" t="str">
        <f t="shared" ref="K2121" si="11127">IF(AND($J2119="",$J2120=""),"",$J2119-$J2120)</f>
        <v/>
      </c>
      <c r="L2121" s="43" t="s">
        <v>6</v>
      </c>
      <c r="M2121" s="40" t="str">
        <f t="shared" ref="M2121" si="11128">IF(AND($L2119="",$L2120=""),"",$L2119-$L2120)</f>
        <v/>
      </c>
      <c r="N2121" s="92"/>
      <c r="O2121" s="90"/>
      <c r="P2121" s="119"/>
      <c r="Q2121" s="103"/>
      <c r="R2121" s="103"/>
      <c r="S2121" s="112"/>
      <c r="U2121" s="16"/>
      <c r="V2121" s="16"/>
      <c r="W2121" s="16"/>
      <c r="X2121" s="16"/>
    </row>
    <row r="2122" spans="1:24" ht="15" thickTop="1" thickBot="1" x14ac:dyDescent="0.2">
      <c r="A2122" s="108"/>
      <c r="B2122" s="62" t="s">
        <v>18</v>
      </c>
      <c r="C2122" s="63"/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4"/>
      <c r="P2122" s="44" t="str">
        <f t="shared" ref="P2122" si="11129">IF(AND($P2116="",$P2119=""),"",SUM($P2116:$P2119))</f>
        <v/>
      </c>
      <c r="Q2122" s="45" t="str">
        <f t="shared" ref="Q2122" si="11130">IF(AND(Q2116="",Q2119=""),"",SUM(Q2116:Q2119))</f>
        <v/>
      </c>
      <c r="R2122" s="45" t="str">
        <f t="shared" ref="R2122" si="11131">IF(AND($R2116="",$R2119=""),"",SUM($R2116:$R2119))</f>
        <v/>
      </c>
      <c r="S2122" s="46" t="str">
        <f t="shared" ref="S2122" si="11132">IF(AND($P2122="",$Q2122="",$R2122=""),"",SUM($P2122:$R2122))</f>
        <v/>
      </c>
      <c r="T2122" s="52">
        <v>302</v>
      </c>
      <c r="U2122" s="53" t="str">
        <f t="shared" ref="U2122" si="11133">P2122</f>
        <v/>
      </c>
      <c r="V2122" s="53" t="str">
        <f t="shared" ref="V2122" si="11134">Q2122</f>
        <v/>
      </c>
      <c r="W2122" s="53" t="str">
        <f t="shared" ref="W2122" si="11135">R2122</f>
        <v/>
      </c>
      <c r="X2122" s="53" t="str">
        <f t="shared" ref="X2122" si="11136">S2122</f>
        <v/>
      </c>
    </row>
    <row r="2123" spans="1:24" ht="14.25" thickBot="1" x14ac:dyDescent="0.2">
      <c r="A2123" s="106" t="str" cm="1">
        <f t="array" aca="1" ref="A2123" ca="1">IF($B2123="","",IF(ISNUMBER(OFFSET(INDIRECT(ADDRESS(ROW(),COLUMN())),-7,0)),OFFSET(INDIRECT(ADDRESS(ROW(),COLUMN())),-7,0)+1,1))</f>
        <v/>
      </c>
      <c r="B2123" s="65"/>
      <c r="C2123" s="31"/>
      <c r="D2123" s="20" t="s">
        <v>31</v>
      </c>
      <c r="E2123" s="94" t="s">
        <v>30</v>
      </c>
      <c r="F2123" s="21" t="s">
        <v>1</v>
      </c>
      <c r="G2123" s="25"/>
      <c r="H2123" s="99" t="str">
        <f t="shared" ref="H2123" si="11137">IF($G2123="","",IF($E2123=1,ROUNDDOWN($G2123*7.4/1000,0),ROUNDDOWN($G2123*6/1000,0)))</f>
        <v/>
      </c>
      <c r="I2123" s="101"/>
      <c r="J2123" s="99" t="str">
        <f t="shared" ref="J2123" si="11138">IF($G2123="","",ROUNDDOWN($G2123*2/1000,0))</f>
        <v/>
      </c>
      <c r="K2123" s="101"/>
      <c r="L2123" s="99" t="str">
        <f t="shared" ref="L2123" si="11139">IF(G2123="","",ROUNDDOWN($G2123*2/1000,0))</f>
        <v/>
      </c>
      <c r="M2123" s="100"/>
      <c r="N2123" s="91" t="str">
        <f t="shared" ref="N2123" si="11140">IF(AND($C2123="",$C2125=""),"",ABS($C2123-$C2125)+1)</f>
        <v/>
      </c>
      <c r="O2123" s="120" t="str">
        <f t="shared" ref="O2123" si="11141">REPLACE($O$7,1,2,"差１")</f>
        <v>差１</v>
      </c>
      <c r="P2123" s="113" t="str">
        <f t="shared" ref="P2123" si="11142">IF($I2125="","",$I2125*$N2123)</f>
        <v/>
      </c>
      <c r="Q2123" s="102" t="str">
        <f t="shared" ref="Q2123" si="11143">IF($K2125="","",$K2125*$N2123)</f>
        <v/>
      </c>
      <c r="R2123" s="102" t="str">
        <f t="shared" ref="R2123" si="11144">IF($M2125="","",$M2125*$N2123)</f>
        <v/>
      </c>
      <c r="S2123" s="111"/>
      <c r="U2123" s="16"/>
      <c r="V2123" s="16"/>
      <c r="W2123" s="16"/>
      <c r="X2123" s="16"/>
    </row>
    <row r="2124" spans="1:24" ht="14.25" thickBot="1" x14ac:dyDescent="0.2">
      <c r="A2124" s="107"/>
      <c r="B2124" s="65"/>
      <c r="C2124" s="116" t="s">
        <v>11</v>
      </c>
      <c r="D2124" s="117"/>
      <c r="E2124" s="95"/>
      <c r="F2124" s="33" t="s">
        <v>2</v>
      </c>
      <c r="G2124" s="26"/>
      <c r="H2124" s="97" t="str">
        <f t="shared" ref="H2124" si="11145">IF($G2124="","",IF($E2123=1,ROUNDDOWN($G2124*7.4/1000,0),ROUNDDOWN($G2124*6/1000,0)))</f>
        <v/>
      </c>
      <c r="I2124" s="98"/>
      <c r="J2124" s="97" t="str">
        <f t="shared" ref="J2124" si="11146">IF(G2124="","",ROUNDDOWN(G2124*2/1000,0))</f>
        <v/>
      </c>
      <c r="K2124" s="98"/>
      <c r="L2124" s="97" t="str">
        <f t="shared" ref="L2124" si="11147">IF($G2124="","",ROUNDDOWN($G2124*2/1000,0))</f>
        <v/>
      </c>
      <c r="M2124" s="105"/>
      <c r="N2124" s="92"/>
      <c r="O2124" s="120"/>
      <c r="P2124" s="114"/>
      <c r="Q2124" s="103"/>
      <c r="R2124" s="103"/>
      <c r="S2124" s="111"/>
      <c r="U2124" s="16"/>
      <c r="V2124" s="16"/>
      <c r="W2124" s="16"/>
      <c r="X2124" s="16"/>
    </row>
    <row r="2125" spans="1:24" ht="14.25" thickBot="1" x14ac:dyDescent="0.2">
      <c r="A2125" s="107"/>
      <c r="B2125" s="65"/>
      <c r="C2125" s="34"/>
      <c r="D2125" s="22" t="s">
        <v>31</v>
      </c>
      <c r="E2125" s="96"/>
      <c r="F2125" s="23" t="str">
        <f t="shared" ref="F2125" si="11148">$O$9</f>
        <v>差１</v>
      </c>
      <c r="G2125" s="7" t="str">
        <f t="shared" ref="G2125" si="11149">IF(AND($G2123="",$G2124="",""),"",$G2123-$G2124)</f>
        <v/>
      </c>
      <c r="H2125" s="8" t="s">
        <v>4</v>
      </c>
      <c r="I2125" s="9" t="str">
        <f t="shared" ref="I2125" si="11150">IF(AND($H2123="",$H2124=""),"",$H2123-$H2124)</f>
        <v/>
      </c>
      <c r="J2125" s="8" t="s">
        <v>5</v>
      </c>
      <c r="K2125" s="9" t="str">
        <f t="shared" ref="K2125" si="11151">IF(AND($J2123="",$J2124=""),"",$J2123-$J2124)</f>
        <v/>
      </c>
      <c r="L2125" s="10" t="s">
        <v>6</v>
      </c>
      <c r="M2125" s="7" t="str">
        <f t="shared" ref="M2125" si="11152">IF(AND($L2123="",$L2124=""),"",$L2123-$L2124)</f>
        <v/>
      </c>
      <c r="N2125" s="93"/>
      <c r="O2125" s="120"/>
      <c r="P2125" s="115"/>
      <c r="Q2125" s="104"/>
      <c r="R2125" s="104"/>
      <c r="S2125" s="111"/>
      <c r="U2125" s="16"/>
      <c r="V2125" s="16"/>
      <c r="W2125" s="16"/>
      <c r="X2125" s="16"/>
    </row>
    <row r="2126" spans="1:24" ht="14.25" thickBot="1" x14ac:dyDescent="0.2">
      <c r="A2126" s="107"/>
      <c r="B2126" s="66"/>
      <c r="C2126" s="31"/>
      <c r="D2126" s="20" t="s">
        <v>31</v>
      </c>
      <c r="E2126" s="94"/>
      <c r="F2126" s="24" t="s">
        <v>1</v>
      </c>
      <c r="G2126" s="26"/>
      <c r="H2126" s="86" t="str">
        <f t="shared" ref="H2126" si="11153">IF($G2126="","",IF($E2126=1,ROUNDDOWN($G2126*7.4/1000,0),ROUNDDOWN($G2126*6/1000,0)))</f>
        <v/>
      </c>
      <c r="I2126" s="87"/>
      <c r="J2126" s="86" t="str">
        <f t="shared" ref="J2126:J2127" si="11154">IF($G2126="","",ROUNDDOWN($G2126*2/1000,0))</f>
        <v/>
      </c>
      <c r="K2126" s="87"/>
      <c r="L2126" s="86" t="str">
        <f t="shared" ref="L2126:L2127" si="11155">IF($G2126="","",ROUNDDOWN($G2126*2/1000,0))</f>
        <v/>
      </c>
      <c r="M2126" s="88"/>
      <c r="N2126" s="91" t="str">
        <f t="shared" ref="N2126" si="11156">IF(AND($C2126="",$C2128=""),"",ABS($C2126-$C2128)+1)</f>
        <v/>
      </c>
      <c r="O2126" s="89" t="str">
        <f t="shared" ref="O2126" si="11157">REPLACE($O$7,1,2,"差２")</f>
        <v>差２</v>
      </c>
      <c r="P2126" s="118" t="str">
        <f t="shared" ref="P2126" si="11158">IF($I2128="","",$I2128*$N2126)</f>
        <v/>
      </c>
      <c r="Q2126" s="102" t="str">
        <f t="shared" ref="Q2126:R2126" si="11159">IF($G2128="","",$G2128*$N2126)</f>
        <v/>
      </c>
      <c r="R2126" s="102" t="str">
        <f t="shared" si="11159"/>
        <v/>
      </c>
      <c r="S2126" s="111"/>
      <c r="U2126" s="16"/>
      <c r="V2126" s="16"/>
      <c r="W2126" s="16"/>
      <c r="X2126" s="16"/>
    </row>
    <row r="2127" spans="1:24" ht="14.25" thickBot="1" x14ac:dyDescent="0.2">
      <c r="A2127" s="107"/>
      <c r="B2127" s="67"/>
      <c r="C2127" s="116" t="s">
        <v>11</v>
      </c>
      <c r="D2127" s="117"/>
      <c r="E2127" s="95"/>
      <c r="F2127" s="33" t="s">
        <v>2</v>
      </c>
      <c r="G2127" s="26"/>
      <c r="H2127" s="97" t="str">
        <f t="shared" ref="H2127" si="11160">IF($G2126="","",IF($E2126=1,ROUNDDOWN($G2127*7.4/1000,0),ROUNDDOWN($G2127*6/1000,0)))</f>
        <v/>
      </c>
      <c r="I2127" s="98"/>
      <c r="J2127" s="97" t="str">
        <f t="shared" si="11154"/>
        <v/>
      </c>
      <c r="K2127" s="98"/>
      <c r="L2127" s="97" t="str">
        <f t="shared" si="11155"/>
        <v/>
      </c>
      <c r="M2127" s="105"/>
      <c r="N2127" s="92"/>
      <c r="O2127" s="89"/>
      <c r="P2127" s="119"/>
      <c r="Q2127" s="103"/>
      <c r="R2127" s="103"/>
      <c r="S2127" s="111"/>
      <c r="U2127" s="16"/>
      <c r="V2127" s="16"/>
      <c r="W2127" s="16"/>
      <c r="X2127" s="16"/>
    </row>
    <row r="2128" spans="1:24" ht="14.25" thickBot="1" x14ac:dyDescent="0.2">
      <c r="A2128" s="107"/>
      <c r="B2128" s="67"/>
      <c r="C2128" s="37"/>
      <c r="D2128" s="38" t="s">
        <v>31</v>
      </c>
      <c r="E2128" s="96"/>
      <c r="F2128" s="39" t="str">
        <f t="shared" ref="F2128" si="11161">$O$12</f>
        <v>差２</v>
      </c>
      <c r="G2128" s="40" t="str">
        <f t="shared" ref="G2128" si="11162">IF(AND($G2126="",$G2127=""),"",$G2126-$G2127)</f>
        <v/>
      </c>
      <c r="H2128" s="41" t="s">
        <v>4</v>
      </c>
      <c r="I2128" s="42" t="str">
        <f t="shared" ref="I2128" si="11163">IF(AND($H2126="",$H2127=""),"",$H2126-$H2127)</f>
        <v/>
      </c>
      <c r="J2128" s="41" t="s">
        <v>5</v>
      </c>
      <c r="K2128" s="42" t="str">
        <f t="shared" ref="K2128" si="11164">IF(AND($J2126="",$J2127=""),"",$J2126-$J2127)</f>
        <v/>
      </c>
      <c r="L2128" s="43" t="s">
        <v>6</v>
      </c>
      <c r="M2128" s="40" t="str">
        <f t="shared" ref="M2128" si="11165">IF(AND($L2126="",$L2127=""),"",$L2126-$L2127)</f>
        <v/>
      </c>
      <c r="N2128" s="92"/>
      <c r="O2128" s="90"/>
      <c r="P2128" s="119"/>
      <c r="Q2128" s="103"/>
      <c r="R2128" s="103"/>
      <c r="S2128" s="112"/>
      <c r="U2128" s="16"/>
      <c r="V2128" s="16"/>
      <c r="W2128" s="16"/>
      <c r="X2128" s="16"/>
    </row>
    <row r="2129" spans="1:24" ht="15" thickTop="1" thickBot="1" x14ac:dyDescent="0.2">
      <c r="A2129" s="108"/>
      <c r="B2129" s="62" t="s">
        <v>18</v>
      </c>
      <c r="C2129" s="63"/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4"/>
      <c r="P2129" s="44" t="str">
        <f t="shared" ref="P2129" si="11166">IF(AND($P2123="",$P2126=""),"",SUM($P2123:$P2126))</f>
        <v/>
      </c>
      <c r="Q2129" s="45" t="str">
        <f t="shared" ref="Q2129" si="11167">IF(AND(Q2123="",Q2126=""),"",SUM(Q2123:Q2126))</f>
        <v/>
      </c>
      <c r="R2129" s="45" t="str">
        <f t="shared" ref="R2129" si="11168">IF(AND($R2123="",$R2126=""),"",SUM($R2123:$R2126))</f>
        <v/>
      </c>
      <c r="S2129" s="46" t="str">
        <f t="shared" ref="S2129" si="11169">IF(AND($P2129="",$Q2129="",$R2129=""),"",SUM($P2129:$R2129))</f>
        <v/>
      </c>
      <c r="T2129" s="52">
        <v>303</v>
      </c>
      <c r="U2129" s="53" t="str">
        <f t="shared" ref="U2129" si="11170">P2129</f>
        <v/>
      </c>
      <c r="V2129" s="53" t="str">
        <f t="shared" ref="V2129" si="11171">Q2129</f>
        <v/>
      </c>
      <c r="W2129" s="53" t="str">
        <f t="shared" ref="W2129" si="11172">R2129</f>
        <v/>
      </c>
      <c r="X2129" s="53" t="str">
        <f t="shared" ref="X2129" si="11173">S2129</f>
        <v/>
      </c>
    </row>
    <row r="2130" spans="1:24" ht="14.25" thickBot="1" x14ac:dyDescent="0.2">
      <c r="A2130" s="106" t="str" cm="1">
        <f t="array" aca="1" ref="A2130" ca="1">IF($B2130="","",IF(ISNUMBER(OFFSET(INDIRECT(ADDRESS(ROW(),COLUMN())),-7,0)),OFFSET(INDIRECT(ADDRESS(ROW(),COLUMN())),-7,0)+1,1))</f>
        <v/>
      </c>
      <c r="B2130" s="65"/>
      <c r="C2130" s="31"/>
      <c r="D2130" s="20" t="s">
        <v>31</v>
      </c>
      <c r="E2130" s="94" t="s">
        <v>30</v>
      </c>
      <c r="F2130" s="21" t="s">
        <v>1</v>
      </c>
      <c r="G2130" s="25"/>
      <c r="H2130" s="99" t="str">
        <f t="shared" ref="H2130" si="11174">IF($G2130="","",IF($E2130=1,ROUNDDOWN($G2130*7.4/1000,0),ROUNDDOWN($G2130*6/1000,0)))</f>
        <v/>
      </c>
      <c r="I2130" s="101"/>
      <c r="J2130" s="99" t="str">
        <f t="shared" ref="J2130" si="11175">IF($G2130="","",ROUNDDOWN($G2130*2/1000,0))</f>
        <v/>
      </c>
      <c r="K2130" s="101"/>
      <c r="L2130" s="99" t="str">
        <f t="shared" ref="L2130" si="11176">IF(G2130="","",ROUNDDOWN($G2130*2/1000,0))</f>
        <v/>
      </c>
      <c r="M2130" s="100"/>
      <c r="N2130" s="91" t="str">
        <f t="shared" ref="N2130" si="11177">IF(AND($C2130="",$C2132=""),"",ABS($C2130-$C2132)+1)</f>
        <v/>
      </c>
      <c r="O2130" s="120" t="str">
        <f t="shared" ref="O2130" si="11178">REPLACE($O$7,1,2,"差１")</f>
        <v>差１</v>
      </c>
      <c r="P2130" s="113" t="str">
        <f t="shared" ref="P2130" si="11179">IF($I2132="","",$I2132*$N2130)</f>
        <v/>
      </c>
      <c r="Q2130" s="102" t="str">
        <f t="shared" ref="Q2130" si="11180">IF($K2132="","",$K2132*$N2130)</f>
        <v/>
      </c>
      <c r="R2130" s="102" t="str">
        <f t="shared" ref="R2130" si="11181">IF($M2132="","",$M2132*$N2130)</f>
        <v/>
      </c>
      <c r="S2130" s="111"/>
      <c r="U2130" s="16"/>
      <c r="V2130" s="16"/>
      <c r="W2130" s="16"/>
      <c r="X2130" s="16"/>
    </row>
    <row r="2131" spans="1:24" ht="14.25" thickBot="1" x14ac:dyDescent="0.2">
      <c r="A2131" s="107"/>
      <c r="B2131" s="65"/>
      <c r="C2131" s="116" t="s">
        <v>11</v>
      </c>
      <c r="D2131" s="117"/>
      <c r="E2131" s="95"/>
      <c r="F2131" s="33" t="s">
        <v>2</v>
      </c>
      <c r="G2131" s="26"/>
      <c r="H2131" s="97" t="str">
        <f t="shared" ref="H2131" si="11182">IF($G2131="","",IF($E2130=1,ROUNDDOWN($G2131*7.4/1000,0),ROUNDDOWN($G2131*6/1000,0)))</f>
        <v/>
      </c>
      <c r="I2131" s="98"/>
      <c r="J2131" s="97" t="str">
        <f t="shared" ref="J2131" si="11183">IF(G2131="","",ROUNDDOWN(G2131*2/1000,0))</f>
        <v/>
      </c>
      <c r="K2131" s="98"/>
      <c r="L2131" s="97" t="str">
        <f t="shared" ref="L2131" si="11184">IF($G2131="","",ROUNDDOWN($G2131*2/1000,0))</f>
        <v/>
      </c>
      <c r="M2131" s="105"/>
      <c r="N2131" s="92"/>
      <c r="O2131" s="120"/>
      <c r="P2131" s="114"/>
      <c r="Q2131" s="103"/>
      <c r="R2131" s="103"/>
      <c r="S2131" s="111"/>
      <c r="U2131" s="16"/>
      <c r="V2131" s="16"/>
      <c r="W2131" s="16"/>
      <c r="X2131" s="16"/>
    </row>
    <row r="2132" spans="1:24" ht="14.25" thickBot="1" x14ac:dyDescent="0.2">
      <c r="A2132" s="107"/>
      <c r="B2132" s="65"/>
      <c r="C2132" s="34"/>
      <c r="D2132" s="22" t="s">
        <v>31</v>
      </c>
      <c r="E2132" s="96"/>
      <c r="F2132" s="23" t="str">
        <f t="shared" ref="F2132" si="11185">$O$9</f>
        <v>差１</v>
      </c>
      <c r="G2132" s="7" t="str">
        <f t="shared" ref="G2132" si="11186">IF(AND($G2130="",$G2131="",""),"",$G2130-$G2131)</f>
        <v/>
      </c>
      <c r="H2132" s="8" t="s">
        <v>4</v>
      </c>
      <c r="I2132" s="9" t="str">
        <f t="shared" ref="I2132" si="11187">IF(AND($H2130="",$H2131=""),"",$H2130-$H2131)</f>
        <v/>
      </c>
      <c r="J2132" s="8" t="s">
        <v>5</v>
      </c>
      <c r="K2132" s="9" t="str">
        <f t="shared" ref="K2132" si="11188">IF(AND($J2130="",$J2131=""),"",$J2130-$J2131)</f>
        <v/>
      </c>
      <c r="L2132" s="10" t="s">
        <v>6</v>
      </c>
      <c r="M2132" s="7" t="str">
        <f t="shared" ref="M2132" si="11189">IF(AND($L2130="",$L2131=""),"",$L2130-$L2131)</f>
        <v/>
      </c>
      <c r="N2132" s="93"/>
      <c r="O2132" s="120"/>
      <c r="P2132" s="115"/>
      <c r="Q2132" s="104"/>
      <c r="R2132" s="104"/>
      <c r="S2132" s="111"/>
      <c r="U2132" s="16"/>
      <c r="V2132" s="16"/>
      <c r="W2132" s="16"/>
      <c r="X2132" s="16"/>
    </row>
    <row r="2133" spans="1:24" ht="14.25" thickBot="1" x14ac:dyDescent="0.2">
      <c r="A2133" s="107"/>
      <c r="B2133" s="66"/>
      <c r="C2133" s="31"/>
      <c r="D2133" s="20" t="s">
        <v>31</v>
      </c>
      <c r="E2133" s="94"/>
      <c r="F2133" s="24" t="s">
        <v>1</v>
      </c>
      <c r="G2133" s="26"/>
      <c r="H2133" s="86" t="str">
        <f t="shared" ref="H2133" si="11190">IF($G2133="","",IF($E2133=1,ROUNDDOWN($G2133*7.4/1000,0),ROUNDDOWN($G2133*6/1000,0)))</f>
        <v/>
      </c>
      <c r="I2133" s="87"/>
      <c r="J2133" s="86" t="str">
        <f t="shared" ref="J2133:J2134" si="11191">IF($G2133="","",ROUNDDOWN($G2133*2/1000,0))</f>
        <v/>
      </c>
      <c r="K2133" s="87"/>
      <c r="L2133" s="86" t="str">
        <f t="shared" ref="L2133:L2134" si="11192">IF($G2133="","",ROUNDDOWN($G2133*2/1000,0))</f>
        <v/>
      </c>
      <c r="M2133" s="88"/>
      <c r="N2133" s="91" t="str">
        <f t="shared" ref="N2133" si="11193">IF(AND($C2133="",$C2135=""),"",ABS($C2133-$C2135)+1)</f>
        <v/>
      </c>
      <c r="O2133" s="89" t="str">
        <f t="shared" ref="O2133" si="11194">REPLACE($O$7,1,2,"差２")</f>
        <v>差２</v>
      </c>
      <c r="P2133" s="118" t="str">
        <f t="shared" ref="P2133" si="11195">IF($I2135="","",$I2135*$N2133)</f>
        <v/>
      </c>
      <c r="Q2133" s="102" t="str">
        <f t="shared" ref="Q2133:R2133" si="11196">IF($G2135="","",$G2135*$N2133)</f>
        <v/>
      </c>
      <c r="R2133" s="102" t="str">
        <f t="shared" si="11196"/>
        <v/>
      </c>
      <c r="S2133" s="111"/>
      <c r="U2133" s="16"/>
      <c r="V2133" s="16"/>
      <c r="W2133" s="16"/>
      <c r="X2133" s="16"/>
    </row>
    <row r="2134" spans="1:24" ht="14.25" thickBot="1" x14ac:dyDescent="0.2">
      <c r="A2134" s="107"/>
      <c r="B2134" s="67"/>
      <c r="C2134" s="116" t="s">
        <v>11</v>
      </c>
      <c r="D2134" s="117"/>
      <c r="E2134" s="95"/>
      <c r="F2134" s="33" t="s">
        <v>2</v>
      </c>
      <c r="G2134" s="26"/>
      <c r="H2134" s="97" t="str">
        <f t="shared" ref="H2134" si="11197">IF($G2133="","",IF($E2133=1,ROUNDDOWN($G2134*7.4/1000,0),ROUNDDOWN($G2134*6/1000,0)))</f>
        <v/>
      </c>
      <c r="I2134" s="98"/>
      <c r="J2134" s="97" t="str">
        <f t="shared" si="11191"/>
        <v/>
      </c>
      <c r="K2134" s="98"/>
      <c r="L2134" s="97" t="str">
        <f t="shared" si="11192"/>
        <v/>
      </c>
      <c r="M2134" s="105"/>
      <c r="N2134" s="92"/>
      <c r="O2134" s="89"/>
      <c r="P2134" s="119"/>
      <c r="Q2134" s="103"/>
      <c r="R2134" s="103"/>
      <c r="S2134" s="111"/>
      <c r="U2134" s="16"/>
      <c r="V2134" s="16"/>
      <c r="W2134" s="16"/>
      <c r="X2134" s="16"/>
    </row>
    <row r="2135" spans="1:24" ht="14.25" thickBot="1" x14ac:dyDescent="0.2">
      <c r="A2135" s="107"/>
      <c r="B2135" s="67"/>
      <c r="C2135" s="37"/>
      <c r="D2135" s="38" t="s">
        <v>31</v>
      </c>
      <c r="E2135" s="96"/>
      <c r="F2135" s="39" t="str">
        <f t="shared" ref="F2135" si="11198">$O$12</f>
        <v>差２</v>
      </c>
      <c r="G2135" s="40" t="str">
        <f t="shared" ref="G2135" si="11199">IF(AND($G2133="",$G2134=""),"",$G2133-$G2134)</f>
        <v/>
      </c>
      <c r="H2135" s="41" t="s">
        <v>4</v>
      </c>
      <c r="I2135" s="42" t="str">
        <f t="shared" ref="I2135" si="11200">IF(AND($H2133="",$H2134=""),"",$H2133-$H2134)</f>
        <v/>
      </c>
      <c r="J2135" s="41" t="s">
        <v>5</v>
      </c>
      <c r="K2135" s="42" t="str">
        <f t="shared" ref="K2135" si="11201">IF(AND($J2133="",$J2134=""),"",$J2133-$J2134)</f>
        <v/>
      </c>
      <c r="L2135" s="43" t="s">
        <v>6</v>
      </c>
      <c r="M2135" s="40" t="str">
        <f t="shared" ref="M2135" si="11202">IF(AND($L2133="",$L2134=""),"",$L2133-$L2134)</f>
        <v/>
      </c>
      <c r="N2135" s="92"/>
      <c r="O2135" s="90"/>
      <c r="P2135" s="119"/>
      <c r="Q2135" s="103"/>
      <c r="R2135" s="103"/>
      <c r="S2135" s="112"/>
      <c r="U2135" s="16"/>
      <c r="V2135" s="16"/>
      <c r="W2135" s="16"/>
      <c r="X2135" s="16"/>
    </row>
    <row r="2136" spans="1:24" ht="15" thickTop="1" thickBot="1" x14ac:dyDescent="0.2">
      <c r="A2136" s="108"/>
      <c r="B2136" s="62" t="s">
        <v>18</v>
      </c>
      <c r="C2136" s="63"/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4"/>
      <c r="P2136" s="44" t="str">
        <f t="shared" ref="P2136" si="11203">IF(AND($P2130="",$P2133=""),"",SUM($P2130:$P2133))</f>
        <v/>
      </c>
      <c r="Q2136" s="45" t="str">
        <f t="shared" ref="Q2136" si="11204">IF(AND(Q2130="",Q2133=""),"",SUM(Q2130:Q2133))</f>
        <v/>
      </c>
      <c r="R2136" s="45" t="str">
        <f t="shared" ref="R2136" si="11205">IF(AND($R2130="",$R2133=""),"",SUM($R2130:$R2133))</f>
        <v/>
      </c>
      <c r="S2136" s="46" t="str">
        <f t="shared" ref="S2136" si="11206">IF(AND($P2136="",$Q2136="",$R2136=""),"",SUM($P2136:$R2136))</f>
        <v/>
      </c>
      <c r="T2136" s="52">
        <v>304</v>
      </c>
      <c r="U2136" s="53" t="str">
        <f t="shared" ref="U2136" si="11207">P2136</f>
        <v/>
      </c>
      <c r="V2136" s="53" t="str">
        <f t="shared" ref="V2136" si="11208">Q2136</f>
        <v/>
      </c>
      <c r="W2136" s="53" t="str">
        <f t="shared" ref="W2136" si="11209">R2136</f>
        <v/>
      </c>
      <c r="X2136" s="53" t="str">
        <f t="shared" ref="X2136" si="11210">S2136</f>
        <v/>
      </c>
    </row>
    <row r="2137" spans="1:24" ht="14.25" thickBot="1" x14ac:dyDescent="0.2">
      <c r="A2137" s="106" t="str" cm="1">
        <f t="array" aca="1" ref="A2137" ca="1">IF($B2137="","",IF(ISNUMBER(OFFSET(INDIRECT(ADDRESS(ROW(),COLUMN())),-7,0)),OFFSET(INDIRECT(ADDRESS(ROW(),COLUMN())),-7,0)+1,1))</f>
        <v/>
      </c>
      <c r="B2137" s="65"/>
      <c r="C2137" s="31"/>
      <c r="D2137" s="20" t="s">
        <v>31</v>
      </c>
      <c r="E2137" s="94" t="s">
        <v>30</v>
      </c>
      <c r="F2137" s="21" t="s">
        <v>1</v>
      </c>
      <c r="G2137" s="25"/>
      <c r="H2137" s="99" t="str">
        <f t="shared" ref="H2137" si="11211">IF($G2137="","",IF($E2137=1,ROUNDDOWN($G2137*7.4/1000,0),ROUNDDOWN($G2137*6/1000,0)))</f>
        <v/>
      </c>
      <c r="I2137" s="101"/>
      <c r="J2137" s="99" t="str">
        <f t="shared" ref="J2137" si="11212">IF($G2137="","",ROUNDDOWN($G2137*2/1000,0))</f>
        <v/>
      </c>
      <c r="K2137" s="101"/>
      <c r="L2137" s="99" t="str">
        <f t="shared" ref="L2137" si="11213">IF(G2137="","",ROUNDDOWN($G2137*2/1000,0))</f>
        <v/>
      </c>
      <c r="M2137" s="100"/>
      <c r="N2137" s="91" t="str">
        <f t="shared" ref="N2137" si="11214">IF(AND($C2137="",$C2139=""),"",ABS($C2137-$C2139)+1)</f>
        <v/>
      </c>
      <c r="O2137" s="120" t="str">
        <f t="shared" ref="O2137" si="11215">REPLACE($O$7,1,2,"差１")</f>
        <v>差１</v>
      </c>
      <c r="P2137" s="113" t="str">
        <f t="shared" ref="P2137" si="11216">IF($I2139="","",$I2139*$N2137)</f>
        <v/>
      </c>
      <c r="Q2137" s="102" t="str">
        <f t="shared" ref="Q2137" si="11217">IF($K2139="","",$K2139*$N2137)</f>
        <v/>
      </c>
      <c r="R2137" s="102" t="str">
        <f t="shared" ref="R2137" si="11218">IF($M2139="","",$M2139*$N2137)</f>
        <v/>
      </c>
      <c r="S2137" s="111"/>
      <c r="U2137" s="16"/>
      <c r="V2137" s="16"/>
      <c r="W2137" s="16"/>
      <c r="X2137" s="16"/>
    </row>
    <row r="2138" spans="1:24" ht="14.25" thickBot="1" x14ac:dyDescent="0.2">
      <c r="A2138" s="107"/>
      <c r="B2138" s="65"/>
      <c r="C2138" s="116" t="s">
        <v>11</v>
      </c>
      <c r="D2138" s="117"/>
      <c r="E2138" s="95"/>
      <c r="F2138" s="33" t="s">
        <v>2</v>
      </c>
      <c r="G2138" s="26"/>
      <c r="H2138" s="97" t="str">
        <f t="shared" ref="H2138" si="11219">IF($G2138="","",IF($E2137=1,ROUNDDOWN($G2138*7.4/1000,0),ROUNDDOWN($G2138*6/1000,0)))</f>
        <v/>
      </c>
      <c r="I2138" s="98"/>
      <c r="J2138" s="97" t="str">
        <f t="shared" ref="J2138" si="11220">IF(G2138="","",ROUNDDOWN(G2138*2/1000,0))</f>
        <v/>
      </c>
      <c r="K2138" s="98"/>
      <c r="L2138" s="97" t="str">
        <f t="shared" ref="L2138" si="11221">IF($G2138="","",ROUNDDOWN($G2138*2/1000,0))</f>
        <v/>
      </c>
      <c r="M2138" s="105"/>
      <c r="N2138" s="92"/>
      <c r="O2138" s="120"/>
      <c r="P2138" s="114"/>
      <c r="Q2138" s="103"/>
      <c r="R2138" s="103"/>
      <c r="S2138" s="111"/>
      <c r="U2138" s="16"/>
      <c r="V2138" s="16"/>
      <c r="W2138" s="16"/>
      <c r="X2138" s="16"/>
    </row>
    <row r="2139" spans="1:24" ht="14.25" thickBot="1" x14ac:dyDescent="0.2">
      <c r="A2139" s="107"/>
      <c r="B2139" s="65"/>
      <c r="C2139" s="34"/>
      <c r="D2139" s="22" t="s">
        <v>31</v>
      </c>
      <c r="E2139" s="96"/>
      <c r="F2139" s="23" t="str">
        <f t="shared" ref="F2139" si="11222">$O$9</f>
        <v>差１</v>
      </c>
      <c r="G2139" s="7" t="str">
        <f t="shared" ref="G2139" si="11223">IF(AND($G2137="",$G2138="",""),"",$G2137-$G2138)</f>
        <v/>
      </c>
      <c r="H2139" s="8" t="s">
        <v>4</v>
      </c>
      <c r="I2139" s="9" t="str">
        <f t="shared" ref="I2139" si="11224">IF(AND($H2137="",$H2138=""),"",$H2137-$H2138)</f>
        <v/>
      </c>
      <c r="J2139" s="8" t="s">
        <v>5</v>
      </c>
      <c r="K2139" s="9" t="str">
        <f t="shared" ref="K2139" si="11225">IF(AND($J2137="",$J2138=""),"",$J2137-$J2138)</f>
        <v/>
      </c>
      <c r="L2139" s="10" t="s">
        <v>6</v>
      </c>
      <c r="M2139" s="7" t="str">
        <f t="shared" ref="M2139" si="11226">IF(AND($L2137="",$L2138=""),"",$L2137-$L2138)</f>
        <v/>
      </c>
      <c r="N2139" s="93"/>
      <c r="O2139" s="120"/>
      <c r="P2139" s="115"/>
      <c r="Q2139" s="104"/>
      <c r="R2139" s="104"/>
      <c r="S2139" s="111"/>
      <c r="U2139" s="16"/>
      <c r="V2139" s="16"/>
      <c r="W2139" s="16"/>
      <c r="X2139" s="16"/>
    </row>
    <row r="2140" spans="1:24" ht="14.25" thickBot="1" x14ac:dyDescent="0.2">
      <c r="A2140" s="107"/>
      <c r="B2140" s="66"/>
      <c r="C2140" s="31"/>
      <c r="D2140" s="20" t="s">
        <v>31</v>
      </c>
      <c r="E2140" s="94"/>
      <c r="F2140" s="24" t="s">
        <v>1</v>
      </c>
      <c r="G2140" s="26"/>
      <c r="H2140" s="86" t="str">
        <f t="shared" ref="H2140" si="11227">IF($G2140="","",IF($E2140=1,ROUNDDOWN($G2140*7.4/1000,0),ROUNDDOWN($G2140*6/1000,0)))</f>
        <v/>
      </c>
      <c r="I2140" s="87"/>
      <c r="J2140" s="86" t="str">
        <f t="shared" ref="J2140:J2141" si="11228">IF($G2140="","",ROUNDDOWN($G2140*2/1000,0))</f>
        <v/>
      </c>
      <c r="K2140" s="87"/>
      <c r="L2140" s="86" t="str">
        <f t="shared" ref="L2140:L2141" si="11229">IF($G2140="","",ROUNDDOWN($G2140*2/1000,0))</f>
        <v/>
      </c>
      <c r="M2140" s="88"/>
      <c r="N2140" s="91" t="str">
        <f t="shared" ref="N2140" si="11230">IF(AND($C2140="",$C2142=""),"",ABS($C2140-$C2142)+1)</f>
        <v/>
      </c>
      <c r="O2140" s="89" t="str">
        <f t="shared" ref="O2140" si="11231">REPLACE($O$7,1,2,"差２")</f>
        <v>差２</v>
      </c>
      <c r="P2140" s="118" t="str">
        <f t="shared" ref="P2140" si="11232">IF($I2142="","",$I2142*$N2140)</f>
        <v/>
      </c>
      <c r="Q2140" s="102" t="str">
        <f t="shared" ref="Q2140:R2140" si="11233">IF($G2142="","",$G2142*$N2140)</f>
        <v/>
      </c>
      <c r="R2140" s="102" t="str">
        <f t="shared" si="11233"/>
        <v/>
      </c>
      <c r="S2140" s="111"/>
      <c r="U2140" s="16"/>
      <c r="V2140" s="16"/>
      <c r="W2140" s="16"/>
      <c r="X2140" s="16"/>
    </row>
    <row r="2141" spans="1:24" ht="14.25" thickBot="1" x14ac:dyDescent="0.2">
      <c r="A2141" s="107"/>
      <c r="B2141" s="67"/>
      <c r="C2141" s="116" t="s">
        <v>11</v>
      </c>
      <c r="D2141" s="117"/>
      <c r="E2141" s="95"/>
      <c r="F2141" s="33" t="s">
        <v>2</v>
      </c>
      <c r="G2141" s="26"/>
      <c r="H2141" s="97" t="str">
        <f t="shared" ref="H2141" si="11234">IF($G2140="","",IF($E2140=1,ROUNDDOWN($G2141*7.4/1000,0),ROUNDDOWN($G2141*6/1000,0)))</f>
        <v/>
      </c>
      <c r="I2141" s="98"/>
      <c r="J2141" s="97" t="str">
        <f t="shared" si="11228"/>
        <v/>
      </c>
      <c r="K2141" s="98"/>
      <c r="L2141" s="97" t="str">
        <f t="shared" si="11229"/>
        <v/>
      </c>
      <c r="M2141" s="105"/>
      <c r="N2141" s="92"/>
      <c r="O2141" s="89"/>
      <c r="P2141" s="119"/>
      <c r="Q2141" s="103"/>
      <c r="R2141" s="103"/>
      <c r="S2141" s="111"/>
      <c r="U2141" s="16"/>
      <c r="V2141" s="16"/>
      <c r="W2141" s="16"/>
      <c r="X2141" s="16"/>
    </row>
    <row r="2142" spans="1:24" ht="14.25" thickBot="1" x14ac:dyDescent="0.2">
      <c r="A2142" s="107"/>
      <c r="B2142" s="67"/>
      <c r="C2142" s="37"/>
      <c r="D2142" s="38" t="s">
        <v>31</v>
      </c>
      <c r="E2142" s="96"/>
      <c r="F2142" s="39" t="str">
        <f t="shared" ref="F2142" si="11235">$O$12</f>
        <v>差２</v>
      </c>
      <c r="G2142" s="40" t="str">
        <f t="shared" ref="G2142" si="11236">IF(AND($G2140="",$G2141=""),"",$G2140-$G2141)</f>
        <v/>
      </c>
      <c r="H2142" s="41" t="s">
        <v>4</v>
      </c>
      <c r="I2142" s="42" t="str">
        <f t="shared" ref="I2142" si="11237">IF(AND($H2140="",$H2141=""),"",$H2140-$H2141)</f>
        <v/>
      </c>
      <c r="J2142" s="41" t="s">
        <v>5</v>
      </c>
      <c r="K2142" s="42" t="str">
        <f t="shared" ref="K2142" si="11238">IF(AND($J2140="",$J2141=""),"",$J2140-$J2141)</f>
        <v/>
      </c>
      <c r="L2142" s="43" t="s">
        <v>6</v>
      </c>
      <c r="M2142" s="40" t="str">
        <f t="shared" ref="M2142" si="11239">IF(AND($L2140="",$L2141=""),"",$L2140-$L2141)</f>
        <v/>
      </c>
      <c r="N2142" s="92"/>
      <c r="O2142" s="90"/>
      <c r="P2142" s="119"/>
      <c r="Q2142" s="103"/>
      <c r="R2142" s="103"/>
      <c r="S2142" s="112"/>
      <c r="U2142" s="16"/>
      <c r="V2142" s="16"/>
      <c r="W2142" s="16"/>
      <c r="X2142" s="16"/>
    </row>
    <row r="2143" spans="1:24" ht="15" thickTop="1" thickBot="1" x14ac:dyDescent="0.2">
      <c r="A2143" s="108"/>
      <c r="B2143" s="62" t="s">
        <v>18</v>
      </c>
      <c r="C2143" s="63"/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4"/>
      <c r="P2143" s="44" t="str">
        <f t="shared" ref="P2143" si="11240">IF(AND($P2137="",$P2140=""),"",SUM($P2137:$P2140))</f>
        <v/>
      </c>
      <c r="Q2143" s="45" t="str">
        <f t="shared" ref="Q2143" si="11241">IF(AND(Q2137="",Q2140=""),"",SUM(Q2137:Q2140))</f>
        <v/>
      </c>
      <c r="R2143" s="45" t="str">
        <f t="shared" ref="R2143" si="11242">IF(AND($R2137="",$R2140=""),"",SUM($R2137:$R2140))</f>
        <v/>
      </c>
      <c r="S2143" s="46" t="str">
        <f t="shared" ref="S2143" si="11243">IF(AND($P2143="",$Q2143="",$R2143=""),"",SUM($P2143:$R2143))</f>
        <v/>
      </c>
      <c r="T2143" s="52">
        <v>305</v>
      </c>
      <c r="U2143" s="53" t="str">
        <f t="shared" ref="U2143" si="11244">P2143</f>
        <v/>
      </c>
      <c r="V2143" s="53" t="str">
        <f t="shared" ref="V2143" si="11245">Q2143</f>
        <v/>
      </c>
      <c r="W2143" s="53" t="str">
        <f t="shared" ref="W2143" si="11246">R2143</f>
        <v/>
      </c>
      <c r="X2143" s="53" t="str">
        <f t="shared" ref="X2143" si="11247">S2143</f>
        <v/>
      </c>
    </row>
    <row r="2144" spans="1:24" ht="14.25" thickBot="1" x14ac:dyDescent="0.2">
      <c r="A2144" s="106" t="str" cm="1">
        <f t="array" aca="1" ref="A2144" ca="1">IF($B2144="","",IF(ISNUMBER(OFFSET(INDIRECT(ADDRESS(ROW(),COLUMN())),-7,0)),OFFSET(INDIRECT(ADDRESS(ROW(),COLUMN())),-7,0)+1,1))</f>
        <v/>
      </c>
      <c r="B2144" s="65"/>
      <c r="C2144" s="31"/>
      <c r="D2144" s="20" t="s">
        <v>31</v>
      </c>
      <c r="E2144" s="94" t="s">
        <v>30</v>
      </c>
      <c r="F2144" s="21" t="s">
        <v>1</v>
      </c>
      <c r="G2144" s="25"/>
      <c r="H2144" s="99" t="str">
        <f t="shared" ref="H2144" si="11248">IF($G2144="","",IF($E2144=1,ROUNDDOWN($G2144*7.4/1000,0),ROUNDDOWN($G2144*6/1000,0)))</f>
        <v/>
      </c>
      <c r="I2144" s="101"/>
      <c r="J2144" s="99" t="str">
        <f t="shared" ref="J2144" si="11249">IF($G2144="","",ROUNDDOWN($G2144*2/1000,0))</f>
        <v/>
      </c>
      <c r="K2144" s="101"/>
      <c r="L2144" s="99" t="str">
        <f t="shared" ref="L2144" si="11250">IF(G2144="","",ROUNDDOWN($G2144*2/1000,0))</f>
        <v/>
      </c>
      <c r="M2144" s="100"/>
      <c r="N2144" s="91" t="str">
        <f t="shared" ref="N2144" si="11251">IF(AND($C2144="",$C2146=""),"",ABS($C2144-$C2146)+1)</f>
        <v/>
      </c>
      <c r="O2144" s="120" t="str">
        <f t="shared" ref="O2144" si="11252">REPLACE($O$7,1,2,"差１")</f>
        <v>差１</v>
      </c>
      <c r="P2144" s="113" t="str">
        <f t="shared" ref="P2144" si="11253">IF($I2146="","",$I2146*$N2144)</f>
        <v/>
      </c>
      <c r="Q2144" s="102" t="str">
        <f t="shared" ref="Q2144" si="11254">IF($K2146="","",$K2146*$N2144)</f>
        <v/>
      </c>
      <c r="R2144" s="102" t="str">
        <f t="shared" ref="R2144" si="11255">IF($M2146="","",$M2146*$N2144)</f>
        <v/>
      </c>
      <c r="S2144" s="111"/>
      <c r="U2144" s="16"/>
      <c r="V2144" s="16"/>
      <c r="W2144" s="16"/>
      <c r="X2144" s="16"/>
    </row>
    <row r="2145" spans="1:24" ht="14.25" thickBot="1" x14ac:dyDescent="0.2">
      <c r="A2145" s="107"/>
      <c r="B2145" s="65"/>
      <c r="C2145" s="116" t="s">
        <v>11</v>
      </c>
      <c r="D2145" s="117"/>
      <c r="E2145" s="95"/>
      <c r="F2145" s="33" t="s">
        <v>2</v>
      </c>
      <c r="G2145" s="26"/>
      <c r="H2145" s="97" t="str">
        <f t="shared" ref="H2145" si="11256">IF($G2145="","",IF($E2144=1,ROUNDDOWN($G2145*7.4/1000,0),ROUNDDOWN($G2145*6/1000,0)))</f>
        <v/>
      </c>
      <c r="I2145" s="98"/>
      <c r="J2145" s="97" t="str">
        <f t="shared" ref="J2145" si="11257">IF(G2145="","",ROUNDDOWN(G2145*2/1000,0))</f>
        <v/>
      </c>
      <c r="K2145" s="98"/>
      <c r="L2145" s="97" t="str">
        <f t="shared" ref="L2145" si="11258">IF($G2145="","",ROUNDDOWN($G2145*2/1000,0))</f>
        <v/>
      </c>
      <c r="M2145" s="105"/>
      <c r="N2145" s="92"/>
      <c r="O2145" s="120"/>
      <c r="P2145" s="114"/>
      <c r="Q2145" s="103"/>
      <c r="R2145" s="103"/>
      <c r="S2145" s="111"/>
      <c r="U2145" s="16"/>
      <c r="V2145" s="16"/>
      <c r="W2145" s="16"/>
      <c r="X2145" s="16"/>
    </row>
    <row r="2146" spans="1:24" ht="14.25" thickBot="1" x14ac:dyDescent="0.2">
      <c r="A2146" s="107"/>
      <c r="B2146" s="65"/>
      <c r="C2146" s="34"/>
      <c r="D2146" s="22" t="s">
        <v>31</v>
      </c>
      <c r="E2146" s="96"/>
      <c r="F2146" s="23" t="str">
        <f t="shared" ref="F2146" si="11259">$O$9</f>
        <v>差１</v>
      </c>
      <c r="G2146" s="7" t="str">
        <f t="shared" ref="G2146" si="11260">IF(AND($G2144="",$G2145="",""),"",$G2144-$G2145)</f>
        <v/>
      </c>
      <c r="H2146" s="8" t="s">
        <v>4</v>
      </c>
      <c r="I2146" s="9" t="str">
        <f t="shared" ref="I2146" si="11261">IF(AND($H2144="",$H2145=""),"",$H2144-$H2145)</f>
        <v/>
      </c>
      <c r="J2146" s="8" t="s">
        <v>5</v>
      </c>
      <c r="K2146" s="9" t="str">
        <f t="shared" ref="K2146" si="11262">IF(AND($J2144="",$J2145=""),"",$J2144-$J2145)</f>
        <v/>
      </c>
      <c r="L2146" s="10" t="s">
        <v>6</v>
      </c>
      <c r="M2146" s="7" t="str">
        <f t="shared" ref="M2146" si="11263">IF(AND($L2144="",$L2145=""),"",$L2144-$L2145)</f>
        <v/>
      </c>
      <c r="N2146" s="93"/>
      <c r="O2146" s="120"/>
      <c r="P2146" s="115"/>
      <c r="Q2146" s="104"/>
      <c r="R2146" s="104"/>
      <c r="S2146" s="111"/>
      <c r="U2146" s="16"/>
      <c r="V2146" s="16"/>
      <c r="W2146" s="16"/>
      <c r="X2146" s="16"/>
    </row>
    <row r="2147" spans="1:24" ht="14.25" thickBot="1" x14ac:dyDescent="0.2">
      <c r="A2147" s="107"/>
      <c r="B2147" s="66"/>
      <c r="C2147" s="31"/>
      <c r="D2147" s="20" t="s">
        <v>31</v>
      </c>
      <c r="E2147" s="94"/>
      <c r="F2147" s="24" t="s">
        <v>1</v>
      </c>
      <c r="G2147" s="26"/>
      <c r="H2147" s="86" t="str">
        <f t="shared" ref="H2147" si="11264">IF($G2147="","",IF($E2147=1,ROUNDDOWN($G2147*7.4/1000,0),ROUNDDOWN($G2147*6/1000,0)))</f>
        <v/>
      </c>
      <c r="I2147" s="87"/>
      <c r="J2147" s="86" t="str">
        <f t="shared" ref="J2147:J2148" si="11265">IF($G2147="","",ROUNDDOWN($G2147*2/1000,0))</f>
        <v/>
      </c>
      <c r="K2147" s="87"/>
      <c r="L2147" s="86" t="str">
        <f t="shared" ref="L2147:L2148" si="11266">IF($G2147="","",ROUNDDOWN($G2147*2/1000,0))</f>
        <v/>
      </c>
      <c r="M2147" s="88"/>
      <c r="N2147" s="91" t="str">
        <f t="shared" ref="N2147" si="11267">IF(AND($C2147="",$C2149=""),"",ABS($C2147-$C2149)+1)</f>
        <v/>
      </c>
      <c r="O2147" s="89" t="str">
        <f t="shared" ref="O2147" si="11268">REPLACE($O$7,1,2,"差２")</f>
        <v>差２</v>
      </c>
      <c r="P2147" s="118" t="str">
        <f t="shared" ref="P2147" si="11269">IF($I2149="","",$I2149*$N2147)</f>
        <v/>
      </c>
      <c r="Q2147" s="102" t="str">
        <f t="shared" ref="Q2147:R2147" si="11270">IF($G2149="","",$G2149*$N2147)</f>
        <v/>
      </c>
      <c r="R2147" s="102" t="str">
        <f t="shared" si="11270"/>
        <v/>
      </c>
      <c r="S2147" s="111"/>
      <c r="U2147" s="16"/>
      <c r="V2147" s="16"/>
      <c r="W2147" s="16"/>
      <c r="X2147" s="16"/>
    </row>
    <row r="2148" spans="1:24" ht="14.25" thickBot="1" x14ac:dyDescent="0.2">
      <c r="A2148" s="107"/>
      <c r="B2148" s="67"/>
      <c r="C2148" s="116" t="s">
        <v>11</v>
      </c>
      <c r="D2148" s="117"/>
      <c r="E2148" s="95"/>
      <c r="F2148" s="33" t="s">
        <v>2</v>
      </c>
      <c r="G2148" s="26"/>
      <c r="H2148" s="97" t="str">
        <f t="shared" ref="H2148" si="11271">IF($G2147="","",IF($E2147=1,ROUNDDOWN($G2148*7.4/1000,0),ROUNDDOWN($G2148*6/1000,0)))</f>
        <v/>
      </c>
      <c r="I2148" s="98"/>
      <c r="J2148" s="97" t="str">
        <f t="shared" si="11265"/>
        <v/>
      </c>
      <c r="K2148" s="98"/>
      <c r="L2148" s="97" t="str">
        <f t="shared" si="11266"/>
        <v/>
      </c>
      <c r="M2148" s="105"/>
      <c r="N2148" s="92"/>
      <c r="O2148" s="89"/>
      <c r="P2148" s="119"/>
      <c r="Q2148" s="103"/>
      <c r="R2148" s="103"/>
      <c r="S2148" s="111"/>
      <c r="U2148" s="16"/>
      <c r="V2148" s="16"/>
      <c r="W2148" s="16"/>
      <c r="X2148" s="16"/>
    </row>
    <row r="2149" spans="1:24" ht="14.25" thickBot="1" x14ac:dyDescent="0.2">
      <c r="A2149" s="107"/>
      <c r="B2149" s="67"/>
      <c r="C2149" s="37"/>
      <c r="D2149" s="38" t="s">
        <v>31</v>
      </c>
      <c r="E2149" s="96"/>
      <c r="F2149" s="39" t="str">
        <f t="shared" ref="F2149" si="11272">$O$12</f>
        <v>差２</v>
      </c>
      <c r="G2149" s="40" t="str">
        <f t="shared" ref="G2149" si="11273">IF(AND($G2147="",$G2148=""),"",$G2147-$G2148)</f>
        <v/>
      </c>
      <c r="H2149" s="41" t="s">
        <v>4</v>
      </c>
      <c r="I2149" s="42" t="str">
        <f t="shared" ref="I2149" si="11274">IF(AND($H2147="",$H2148=""),"",$H2147-$H2148)</f>
        <v/>
      </c>
      <c r="J2149" s="41" t="s">
        <v>5</v>
      </c>
      <c r="K2149" s="42" t="str">
        <f t="shared" ref="K2149" si="11275">IF(AND($J2147="",$J2148=""),"",$J2147-$J2148)</f>
        <v/>
      </c>
      <c r="L2149" s="43" t="s">
        <v>6</v>
      </c>
      <c r="M2149" s="40" t="str">
        <f t="shared" ref="M2149" si="11276">IF(AND($L2147="",$L2148=""),"",$L2147-$L2148)</f>
        <v/>
      </c>
      <c r="N2149" s="92"/>
      <c r="O2149" s="90"/>
      <c r="P2149" s="119"/>
      <c r="Q2149" s="103"/>
      <c r="R2149" s="103"/>
      <c r="S2149" s="112"/>
      <c r="U2149" s="16"/>
      <c r="V2149" s="16"/>
      <c r="W2149" s="16"/>
      <c r="X2149" s="16"/>
    </row>
    <row r="2150" spans="1:24" ht="15" thickTop="1" thickBot="1" x14ac:dyDescent="0.2">
      <c r="A2150" s="108"/>
      <c r="B2150" s="62" t="s">
        <v>18</v>
      </c>
      <c r="C2150" s="63"/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4"/>
      <c r="P2150" s="44" t="str">
        <f t="shared" ref="P2150" si="11277">IF(AND($P2144="",$P2147=""),"",SUM($P2144:$P2147))</f>
        <v/>
      </c>
      <c r="Q2150" s="45" t="str">
        <f t="shared" ref="Q2150" si="11278">IF(AND(Q2144="",Q2147=""),"",SUM(Q2144:Q2147))</f>
        <v/>
      </c>
      <c r="R2150" s="45" t="str">
        <f t="shared" ref="R2150" si="11279">IF(AND($R2144="",$R2147=""),"",SUM($R2144:$R2147))</f>
        <v/>
      </c>
      <c r="S2150" s="46" t="str">
        <f t="shared" ref="S2150" si="11280">IF(AND($P2150="",$Q2150="",$R2150=""),"",SUM($P2150:$R2150))</f>
        <v/>
      </c>
      <c r="T2150" s="52">
        <v>306</v>
      </c>
      <c r="U2150" s="53" t="str">
        <f t="shared" ref="U2150" si="11281">P2150</f>
        <v/>
      </c>
      <c r="V2150" s="53" t="str">
        <f t="shared" ref="V2150" si="11282">Q2150</f>
        <v/>
      </c>
      <c r="W2150" s="53" t="str">
        <f t="shared" ref="W2150" si="11283">R2150</f>
        <v/>
      </c>
      <c r="X2150" s="53" t="str">
        <f t="shared" ref="X2150" si="11284">S2150</f>
        <v/>
      </c>
    </row>
    <row r="2151" spans="1:24" ht="14.25" thickBot="1" x14ac:dyDescent="0.2">
      <c r="A2151" s="106" t="str" cm="1">
        <f t="array" aca="1" ref="A2151" ca="1">IF($B2151="","",IF(ISNUMBER(OFFSET(INDIRECT(ADDRESS(ROW(),COLUMN())),-7,0)),OFFSET(INDIRECT(ADDRESS(ROW(),COLUMN())),-7,0)+1,1))</f>
        <v/>
      </c>
      <c r="B2151" s="65"/>
      <c r="C2151" s="31"/>
      <c r="D2151" s="20" t="s">
        <v>31</v>
      </c>
      <c r="E2151" s="94" t="s">
        <v>30</v>
      </c>
      <c r="F2151" s="21" t="s">
        <v>1</v>
      </c>
      <c r="G2151" s="25"/>
      <c r="H2151" s="99" t="str">
        <f t="shared" ref="H2151" si="11285">IF($G2151="","",IF($E2151=1,ROUNDDOWN($G2151*7.4/1000,0),ROUNDDOWN($G2151*6/1000,0)))</f>
        <v/>
      </c>
      <c r="I2151" s="101"/>
      <c r="J2151" s="99" t="str">
        <f t="shared" ref="J2151" si="11286">IF($G2151="","",ROUNDDOWN($G2151*2/1000,0))</f>
        <v/>
      </c>
      <c r="K2151" s="101"/>
      <c r="L2151" s="99" t="str">
        <f t="shared" ref="L2151" si="11287">IF(G2151="","",ROUNDDOWN($G2151*2/1000,0))</f>
        <v/>
      </c>
      <c r="M2151" s="100"/>
      <c r="N2151" s="91" t="str">
        <f t="shared" ref="N2151" si="11288">IF(AND($C2151="",$C2153=""),"",ABS($C2151-$C2153)+1)</f>
        <v/>
      </c>
      <c r="O2151" s="120" t="str">
        <f t="shared" ref="O2151" si="11289">REPLACE($O$7,1,2,"差１")</f>
        <v>差１</v>
      </c>
      <c r="P2151" s="113" t="str">
        <f t="shared" ref="P2151" si="11290">IF($I2153="","",$I2153*$N2151)</f>
        <v/>
      </c>
      <c r="Q2151" s="102" t="str">
        <f t="shared" ref="Q2151" si="11291">IF($K2153="","",$K2153*$N2151)</f>
        <v/>
      </c>
      <c r="R2151" s="102" t="str">
        <f t="shared" ref="R2151" si="11292">IF($M2153="","",$M2153*$N2151)</f>
        <v/>
      </c>
      <c r="S2151" s="111"/>
      <c r="U2151" s="16"/>
      <c r="V2151" s="16"/>
      <c r="W2151" s="16"/>
      <c r="X2151" s="16"/>
    </row>
    <row r="2152" spans="1:24" ht="14.25" thickBot="1" x14ac:dyDescent="0.2">
      <c r="A2152" s="107"/>
      <c r="B2152" s="65"/>
      <c r="C2152" s="116" t="s">
        <v>11</v>
      </c>
      <c r="D2152" s="117"/>
      <c r="E2152" s="95"/>
      <c r="F2152" s="33" t="s">
        <v>2</v>
      </c>
      <c r="G2152" s="26"/>
      <c r="H2152" s="97" t="str">
        <f t="shared" ref="H2152" si="11293">IF($G2152="","",IF($E2151=1,ROUNDDOWN($G2152*7.4/1000,0),ROUNDDOWN($G2152*6/1000,0)))</f>
        <v/>
      </c>
      <c r="I2152" s="98"/>
      <c r="J2152" s="97" t="str">
        <f t="shared" ref="J2152" si="11294">IF(G2152="","",ROUNDDOWN(G2152*2/1000,0))</f>
        <v/>
      </c>
      <c r="K2152" s="98"/>
      <c r="L2152" s="97" t="str">
        <f t="shared" ref="L2152" si="11295">IF($G2152="","",ROUNDDOWN($G2152*2/1000,0))</f>
        <v/>
      </c>
      <c r="M2152" s="105"/>
      <c r="N2152" s="92"/>
      <c r="O2152" s="120"/>
      <c r="P2152" s="114"/>
      <c r="Q2152" s="103"/>
      <c r="R2152" s="103"/>
      <c r="S2152" s="111"/>
      <c r="U2152" s="16"/>
      <c r="V2152" s="16"/>
      <c r="W2152" s="16"/>
      <c r="X2152" s="16"/>
    </row>
    <row r="2153" spans="1:24" ht="14.25" thickBot="1" x14ac:dyDescent="0.2">
      <c r="A2153" s="107"/>
      <c r="B2153" s="65"/>
      <c r="C2153" s="34"/>
      <c r="D2153" s="22" t="s">
        <v>31</v>
      </c>
      <c r="E2153" s="96"/>
      <c r="F2153" s="23" t="str">
        <f t="shared" ref="F2153" si="11296">$O$9</f>
        <v>差１</v>
      </c>
      <c r="G2153" s="7" t="str">
        <f t="shared" ref="G2153" si="11297">IF(AND($G2151="",$G2152="",""),"",$G2151-$G2152)</f>
        <v/>
      </c>
      <c r="H2153" s="8" t="s">
        <v>4</v>
      </c>
      <c r="I2153" s="9" t="str">
        <f t="shared" ref="I2153" si="11298">IF(AND($H2151="",$H2152=""),"",$H2151-$H2152)</f>
        <v/>
      </c>
      <c r="J2153" s="8" t="s">
        <v>5</v>
      </c>
      <c r="K2153" s="9" t="str">
        <f t="shared" ref="K2153" si="11299">IF(AND($J2151="",$J2152=""),"",$J2151-$J2152)</f>
        <v/>
      </c>
      <c r="L2153" s="10" t="s">
        <v>6</v>
      </c>
      <c r="M2153" s="7" t="str">
        <f t="shared" ref="M2153" si="11300">IF(AND($L2151="",$L2152=""),"",$L2151-$L2152)</f>
        <v/>
      </c>
      <c r="N2153" s="93"/>
      <c r="O2153" s="120"/>
      <c r="P2153" s="115"/>
      <c r="Q2153" s="104"/>
      <c r="R2153" s="104"/>
      <c r="S2153" s="111"/>
      <c r="U2153" s="16"/>
      <c r="V2153" s="16"/>
      <c r="W2153" s="16"/>
      <c r="X2153" s="16"/>
    </row>
    <row r="2154" spans="1:24" ht="14.25" thickBot="1" x14ac:dyDescent="0.2">
      <c r="A2154" s="107"/>
      <c r="B2154" s="66"/>
      <c r="C2154" s="31"/>
      <c r="D2154" s="20" t="s">
        <v>31</v>
      </c>
      <c r="E2154" s="94"/>
      <c r="F2154" s="24" t="s">
        <v>1</v>
      </c>
      <c r="G2154" s="26"/>
      <c r="H2154" s="86" t="str">
        <f t="shared" ref="H2154" si="11301">IF($G2154="","",IF($E2154=1,ROUNDDOWN($G2154*7.4/1000,0),ROUNDDOWN($G2154*6/1000,0)))</f>
        <v/>
      </c>
      <c r="I2154" s="87"/>
      <c r="J2154" s="86" t="str">
        <f t="shared" ref="J2154:J2155" si="11302">IF($G2154="","",ROUNDDOWN($G2154*2/1000,0))</f>
        <v/>
      </c>
      <c r="K2154" s="87"/>
      <c r="L2154" s="86" t="str">
        <f t="shared" ref="L2154:L2155" si="11303">IF($G2154="","",ROUNDDOWN($G2154*2/1000,0))</f>
        <v/>
      </c>
      <c r="M2154" s="88"/>
      <c r="N2154" s="91" t="str">
        <f t="shared" ref="N2154" si="11304">IF(AND($C2154="",$C2156=""),"",ABS($C2154-$C2156)+1)</f>
        <v/>
      </c>
      <c r="O2154" s="89" t="str">
        <f t="shared" ref="O2154" si="11305">REPLACE($O$7,1,2,"差２")</f>
        <v>差２</v>
      </c>
      <c r="P2154" s="118" t="str">
        <f t="shared" ref="P2154" si="11306">IF($I2156="","",$I2156*$N2154)</f>
        <v/>
      </c>
      <c r="Q2154" s="102" t="str">
        <f t="shared" ref="Q2154:R2154" si="11307">IF($G2156="","",$G2156*$N2154)</f>
        <v/>
      </c>
      <c r="R2154" s="102" t="str">
        <f t="shared" si="11307"/>
        <v/>
      </c>
      <c r="S2154" s="111"/>
      <c r="U2154" s="16"/>
      <c r="V2154" s="16"/>
      <c r="W2154" s="16"/>
      <c r="X2154" s="16"/>
    </row>
    <row r="2155" spans="1:24" ht="14.25" thickBot="1" x14ac:dyDescent="0.2">
      <c r="A2155" s="107"/>
      <c r="B2155" s="67"/>
      <c r="C2155" s="116" t="s">
        <v>11</v>
      </c>
      <c r="D2155" s="117"/>
      <c r="E2155" s="95"/>
      <c r="F2155" s="33" t="s">
        <v>2</v>
      </c>
      <c r="G2155" s="26"/>
      <c r="H2155" s="97" t="str">
        <f t="shared" ref="H2155" si="11308">IF($G2154="","",IF($E2154=1,ROUNDDOWN($G2155*7.4/1000,0),ROUNDDOWN($G2155*6/1000,0)))</f>
        <v/>
      </c>
      <c r="I2155" s="98"/>
      <c r="J2155" s="97" t="str">
        <f t="shared" si="11302"/>
        <v/>
      </c>
      <c r="K2155" s="98"/>
      <c r="L2155" s="97" t="str">
        <f t="shared" si="11303"/>
        <v/>
      </c>
      <c r="M2155" s="105"/>
      <c r="N2155" s="92"/>
      <c r="O2155" s="89"/>
      <c r="P2155" s="119"/>
      <c r="Q2155" s="103"/>
      <c r="R2155" s="103"/>
      <c r="S2155" s="111"/>
      <c r="U2155" s="16"/>
      <c r="V2155" s="16"/>
      <c r="W2155" s="16"/>
      <c r="X2155" s="16"/>
    </row>
    <row r="2156" spans="1:24" ht="14.25" thickBot="1" x14ac:dyDescent="0.2">
      <c r="A2156" s="107"/>
      <c r="B2156" s="67"/>
      <c r="C2156" s="37"/>
      <c r="D2156" s="38" t="s">
        <v>31</v>
      </c>
      <c r="E2156" s="96"/>
      <c r="F2156" s="39" t="str">
        <f t="shared" ref="F2156" si="11309">$O$12</f>
        <v>差２</v>
      </c>
      <c r="G2156" s="40" t="str">
        <f t="shared" ref="G2156" si="11310">IF(AND($G2154="",$G2155=""),"",$G2154-$G2155)</f>
        <v/>
      </c>
      <c r="H2156" s="41" t="s">
        <v>4</v>
      </c>
      <c r="I2156" s="42" t="str">
        <f t="shared" ref="I2156" si="11311">IF(AND($H2154="",$H2155=""),"",$H2154-$H2155)</f>
        <v/>
      </c>
      <c r="J2156" s="41" t="s">
        <v>5</v>
      </c>
      <c r="K2156" s="42" t="str">
        <f t="shared" ref="K2156" si="11312">IF(AND($J2154="",$J2155=""),"",$J2154-$J2155)</f>
        <v/>
      </c>
      <c r="L2156" s="43" t="s">
        <v>6</v>
      </c>
      <c r="M2156" s="40" t="str">
        <f t="shared" ref="M2156" si="11313">IF(AND($L2154="",$L2155=""),"",$L2154-$L2155)</f>
        <v/>
      </c>
      <c r="N2156" s="92"/>
      <c r="O2156" s="90"/>
      <c r="P2156" s="119"/>
      <c r="Q2156" s="103"/>
      <c r="R2156" s="103"/>
      <c r="S2156" s="112"/>
      <c r="U2156" s="16"/>
      <c r="V2156" s="16"/>
      <c r="W2156" s="16"/>
      <c r="X2156" s="16"/>
    </row>
    <row r="2157" spans="1:24" ht="15" thickTop="1" thickBot="1" x14ac:dyDescent="0.2">
      <c r="A2157" s="108"/>
      <c r="B2157" s="62" t="s">
        <v>18</v>
      </c>
      <c r="C2157" s="63"/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4"/>
      <c r="P2157" s="44" t="str">
        <f t="shared" ref="P2157" si="11314">IF(AND($P2151="",$P2154=""),"",SUM($P2151:$P2154))</f>
        <v/>
      </c>
      <c r="Q2157" s="45" t="str">
        <f t="shared" ref="Q2157" si="11315">IF(AND(Q2151="",Q2154=""),"",SUM(Q2151:Q2154))</f>
        <v/>
      </c>
      <c r="R2157" s="45" t="str">
        <f t="shared" ref="R2157" si="11316">IF(AND($R2151="",$R2154=""),"",SUM($R2151:$R2154))</f>
        <v/>
      </c>
      <c r="S2157" s="46" t="str">
        <f t="shared" ref="S2157" si="11317">IF(AND($P2157="",$Q2157="",$R2157=""),"",SUM($P2157:$R2157))</f>
        <v/>
      </c>
      <c r="T2157" s="52">
        <v>307</v>
      </c>
      <c r="U2157" s="53" t="str">
        <f t="shared" ref="U2157" si="11318">P2157</f>
        <v/>
      </c>
      <c r="V2157" s="53" t="str">
        <f t="shared" ref="V2157" si="11319">Q2157</f>
        <v/>
      </c>
      <c r="W2157" s="53" t="str">
        <f t="shared" ref="W2157" si="11320">R2157</f>
        <v/>
      </c>
      <c r="X2157" s="53" t="str">
        <f t="shared" ref="X2157" si="11321">S2157</f>
        <v/>
      </c>
    </row>
    <row r="2158" spans="1:24" ht="14.25" thickBot="1" x14ac:dyDescent="0.2">
      <c r="A2158" s="106" t="str" cm="1">
        <f t="array" aca="1" ref="A2158" ca="1">IF($B2158="","",IF(ISNUMBER(OFFSET(INDIRECT(ADDRESS(ROW(),COLUMN())),-7,0)),OFFSET(INDIRECT(ADDRESS(ROW(),COLUMN())),-7,0)+1,1))</f>
        <v/>
      </c>
      <c r="B2158" s="65"/>
      <c r="C2158" s="31"/>
      <c r="D2158" s="20" t="s">
        <v>31</v>
      </c>
      <c r="E2158" s="94" t="s">
        <v>30</v>
      </c>
      <c r="F2158" s="21" t="s">
        <v>1</v>
      </c>
      <c r="G2158" s="25"/>
      <c r="H2158" s="99" t="str">
        <f t="shared" ref="H2158" si="11322">IF($G2158="","",IF($E2158=1,ROUNDDOWN($G2158*7.4/1000,0),ROUNDDOWN($G2158*6/1000,0)))</f>
        <v/>
      </c>
      <c r="I2158" s="101"/>
      <c r="J2158" s="99" t="str">
        <f t="shared" ref="J2158" si="11323">IF($G2158="","",ROUNDDOWN($G2158*2/1000,0))</f>
        <v/>
      </c>
      <c r="K2158" s="101"/>
      <c r="L2158" s="99" t="str">
        <f t="shared" ref="L2158" si="11324">IF(G2158="","",ROUNDDOWN($G2158*2/1000,0))</f>
        <v/>
      </c>
      <c r="M2158" s="100"/>
      <c r="N2158" s="91" t="str">
        <f t="shared" ref="N2158" si="11325">IF(AND($C2158="",$C2160=""),"",ABS($C2158-$C2160)+1)</f>
        <v/>
      </c>
      <c r="O2158" s="120" t="str">
        <f t="shared" ref="O2158" si="11326">REPLACE($O$7,1,2,"差１")</f>
        <v>差１</v>
      </c>
      <c r="P2158" s="113" t="str">
        <f t="shared" ref="P2158" si="11327">IF($I2160="","",$I2160*$N2158)</f>
        <v/>
      </c>
      <c r="Q2158" s="102" t="str">
        <f t="shared" ref="Q2158" si="11328">IF($K2160="","",$K2160*$N2158)</f>
        <v/>
      </c>
      <c r="R2158" s="102" t="str">
        <f t="shared" ref="R2158" si="11329">IF($M2160="","",$M2160*$N2158)</f>
        <v/>
      </c>
      <c r="S2158" s="111"/>
      <c r="U2158" s="16"/>
      <c r="V2158" s="16"/>
      <c r="W2158" s="16"/>
      <c r="X2158" s="16"/>
    </row>
    <row r="2159" spans="1:24" ht="14.25" thickBot="1" x14ac:dyDescent="0.2">
      <c r="A2159" s="107"/>
      <c r="B2159" s="65"/>
      <c r="C2159" s="116" t="s">
        <v>11</v>
      </c>
      <c r="D2159" s="117"/>
      <c r="E2159" s="95"/>
      <c r="F2159" s="33" t="s">
        <v>2</v>
      </c>
      <c r="G2159" s="26"/>
      <c r="H2159" s="97" t="str">
        <f t="shared" ref="H2159" si="11330">IF($G2159="","",IF($E2158=1,ROUNDDOWN($G2159*7.4/1000,0),ROUNDDOWN($G2159*6/1000,0)))</f>
        <v/>
      </c>
      <c r="I2159" s="98"/>
      <c r="J2159" s="97" t="str">
        <f t="shared" ref="J2159" si="11331">IF(G2159="","",ROUNDDOWN(G2159*2/1000,0))</f>
        <v/>
      </c>
      <c r="K2159" s="98"/>
      <c r="L2159" s="97" t="str">
        <f t="shared" ref="L2159" si="11332">IF($G2159="","",ROUNDDOWN($G2159*2/1000,0))</f>
        <v/>
      </c>
      <c r="M2159" s="105"/>
      <c r="N2159" s="92"/>
      <c r="O2159" s="120"/>
      <c r="P2159" s="114"/>
      <c r="Q2159" s="103"/>
      <c r="R2159" s="103"/>
      <c r="S2159" s="111"/>
      <c r="U2159" s="16"/>
      <c r="V2159" s="16"/>
      <c r="W2159" s="16"/>
      <c r="X2159" s="16"/>
    </row>
    <row r="2160" spans="1:24" ht="14.25" thickBot="1" x14ac:dyDescent="0.2">
      <c r="A2160" s="107"/>
      <c r="B2160" s="65"/>
      <c r="C2160" s="34"/>
      <c r="D2160" s="22" t="s">
        <v>31</v>
      </c>
      <c r="E2160" s="96"/>
      <c r="F2160" s="23" t="str">
        <f t="shared" ref="F2160" si="11333">$O$9</f>
        <v>差１</v>
      </c>
      <c r="G2160" s="7" t="str">
        <f t="shared" ref="G2160" si="11334">IF(AND($G2158="",$G2159="",""),"",$G2158-$G2159)</f>
        <v/>
      </c>
      <c r="H2160" s="8" t="s">
        <v>4</v>
      </c>
      <c r="I2160" s="9" t="str">
        <f t="shared" ref="I2160" si="11335">IF(AND($H2158="",$H2159=""),"",$H2158-$H2159)</f>
        <v/>
      </c>
      <c r="J2160" s="8" t="s">
        <v>5</v>
      </c>
      <c r="K2160" s="9" t="str">
        <f t="shared" ref="K2160" si="11336">IF(AND($J2158="",$J2159=""),"",$J2158-$J2159)</f>
        <v/>
      </c>
      <c r="L2160" s="10" t="s">
        <v>6</v>
      </c>
      <c r="M2160" s="7" t="str">
        <f t="shared" ref="M2160" si="11337">IF(AND($L2158="",$L2159=""),"",$L2158-$L2159)</f>
        <v/>
      </c>
      <c r="N2160" s="93"/>
      <c r="O2160" s="120"/>
      <c r="P2160" s="115"/>
      <c r="Q2160" s="104"/>
      <c r="R2160" s="104"/>
      <c r="S2160" s="111"/>
      <c r="U2160" s="16"/>
      <c r="V2160" s="16"/>
      <c r="W2160" s="16"/>
      <c r="X2160" s="16"/>
    </row>
    <row r="2161" spans="1:24" ht="14.25" thickBot="1" x14ac:dyDescent="0.2">
      <c r="A2161" s="107"/>
      <c r="B2161" s="66"/>
      <c r="C2161" s="31"/>
      <c r="D2161" s="20" t="s">
        <v>31</v>
      </c>
      <c r="E2161" s="94"/>
      <c r="F2161" s="24" t="s">
        <v>1</v>
      </c>
      <c r="G2161" s="26"/>
      <c r="H2161" s="86" t="str">
        <f t="shared" ref="H2161" si="11338">IF($G2161="","",IF($E2161=1,ROUNDDOWN($G2161*7.4/1000,0),ROUNDDOWN($G2161*6/1000,0)))</f>
        <v/>
      </c>
      <c r="I2161" s="87"/>
      <c r="J2161" s="86" t="str">
        <f t="shared" ref="J2161:J2162" si="11339">IF($G2161="","",ROUNDDOWN($G2161*2/1000,0))</f>
        <v/>
      </c>
      <c r="K2161" s="87"/>
      <c r="L2161" s="86" t="str">
        <f t="shared" ref="L2161:L2162" si="11340">IF($G2161="","",ROUNDDOWN($G2161*2/1000,0))</f>
        <v/>
      </c>
      <c r="M2161" s="88"/>
      <c r="N2161" s="91" t="str">
        <f t="shared" ref="N2161" si="11341">IF(AND($C2161="",$C2163=""),"",ABS($C2161-$C2163)+1)</f>
        <v/>
      </c>
      <c r="O2161" s="89" t="str">
        <f t="shared" ref="O2161" si="11342">REPLACE($O$7,1,2,"差２")</f>
        <v>差２</v>
      </c>
      <c r="P2161" s="118" t="str">
        <f t="shared" ref="P2161" si="11343">IF($I2163="","",$I2163*$N2161)</f>
        <v/>
      </c>
      <c r="Q2161" s="102" t="str">
        <f t="shared" ref="Q2161:R2161" si="11344">IF($G2163="","",$G2163*$N2161)</f>
        <v/>
      </c>
      <c r="R2161" s="102" t="str">
        <f t="shared" si="11344"/>
        <v/>
      </c>
      <c r="S2161" s="111"/>
      <c r="U2161" s="16"/>
      <c r="V2161" s="16"/>
      <c r="W2161" s="16"/>
      <c r="X2161" s="16"/>
    </row>
    <row r="2162" spans="1:24" ht="14.25" thickBot="1" x14ac:dyDescent="0.2">
      <c r="A2162" s="107"/>
      <c r="B2162" s="67"/>
      <c r="C2162" s="116" t="s">
        <v>11</v>
      </c>
      <c r="D2162" s="117"/>
      <c r="E2162" s="95"/>
      <c r="F2162" s="33" t="s">
        <v>2</v>
      </c>
      <c r="G2162" s="26"/>
      <c r="H2162" s="97" t="str">
        <f t="shared" ref="H2162" si="11345">IF($G2161="","",IF($E2161=1,ROUNDDOWN($G2162*7.4/1000,0),ROUNDDOWN($G2162*6/1000,0)))</f>
        <v/>
      </c>
      <c r="I2162" s="98"/>
      <c r="J2162" s="97" t="str">
        <f t="shared" si="11339"/>
        <v/>
      </c>
      <c r="K2162" s="98"/>
      <c r="L2162" s="97" t="str">
        <f t="shared" si="11340"/>
        <v/>
      </c>
      <c r="M2162" s="105"/>
      <c r="N2162" s="92"/>
      <c r="O2162" s="89"/>
      <c r="P2162" s="119"/>
      <c r="Q2162" s="103"/>
      <c r="R2162" s="103"/>
      <c r="S2162" s="111"/>
      <c r="U2162" s="16"/>
      <c r="V2162" s="16"/>
      <c r="W2162" s="16"/>
      <c r="X2162" s="16"/>
    </row>
    <row r="2163" spans="1:24" ht="14.25" thickBot="1" x14ac:dyDescent="0.2">
      <c r="A2163" s="107"/>
      <c r="B2163" s="67"/>
      <c r="C2163" s="37"/>
      <c r="D2163" s="38" t="s">
        <v>31</v>
      </c>
      <c r="E2163" s="96"/>
      <c r="F2163" s="39" t="str">
        <f t="shared" ref="F2163" si="11346">$O$12</f>
        <v>差２</v>
      </c>
      <c r="G2163" s="40" t="str">
        <f t="shared" ref="G2163" si="11347">IF(AND($G2161="",$G2162=""),"",$G2161-$G2162)</f>
        <v/>
      </c>
      <c r="H2163" s="41" t="s">
        <v>4</v>
      </c>
      <c r="I2163" s="42" t="str">
        <f t="shared" ref="I2163" si="11348">IF(AND($H2161="",$H2162=""),"",$H2161-$H2162)</f>
        <v/>
      </c>
      <c r="J2163" s="41" t="s">
        <v>5</v>
      </c>
      <c r="K2163" s="42" t="str">
        <f t="shared" ref="K2163" si="11349">IF(AND($J2161="",$J2162=""),"",$J2161-$J2162)</f>
        <v/>
      </c>
      <c r="L2163" s="43" t="s">
        <v>6</v>
      </c>
      <c r="M2163" s="40" t="str">
        <f t="shared" ref="M2163" si="11350">IF(AND($L2161="",$L2162=""),"",$L2161-$L2162)</f>
        <v/>
      </c>
      <c r="N2163" s="92"/>
      <c r="O2163" s="90"/>
      <c r="P2163" s="119"/>
      <c r="Q2163" s="103"/>
      <c r="R2163" s="103"/>
      <c r="S2163" s="112"/>
      <c r="U2163" s="16"/>
      <c r="V2163" s="16"/>
      <c r="W2163" s="16"/>
      <c r="X2163" s="16"/>
    </row>
    <row r="2164" spans="1:24" ht="15" thickTop="1" thickBot="1" x14ac:dyDescent="0.2">
      <c r="A2164" s="108"/>
      <c r="B2164" s="62" t="s">
        <v>18</v>
      </c>
      <c r="C2164" s="63"/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4"/>
      <c r="P2164" s="44" t="str">
        <f t="shared" ref="P2164" si="11351">IF(AND($P2158="",$P2161=""),"",SUM($P2158:$P2161))</f>
        <v/>
      </c>
      <c r="Q2164" s="45" t="str">
        <f t="shared" ref="Q2164" si="11352">IF(AND(Q2158="",Q2161=""),"",SUM(Q2158:Q2161))</f>
        <v/>
      </c>
      <c r="R2164" s="45" t="str">
        <f t="shared" ref="R2164" si="11353">IF(AND($R2158="",$R2161=""),"",SUM($R2158:$R2161))</f>
        <v/>
      </c>
      <c r="S2164" s="46" t="str">
        <f t="shared" ref="S2164" si="11354">IF(AND($P2164="",$Q2164="",$R2164=""),"",SUM($P2164:$R2164))</f>
        <v/>
      </c>
      <c r="T2164" s="52">
        <v>308</v>
      </c>
      <c r="U2164" s="53" t="str">
        <f t="shared" ref="U2164" si="11355">P2164</f>
        <v/>
      </c>
      <c r="V2164" s="53" t="str">
        <f t="shared" ref="V2164" si="11356">Q2164</f>
        <v/>
      </c>
      <c r="W2164" s="53" t="str">
        <f t="shared" ref="W2164" si="11357">R2164</f>
        <v/>
      </c>
      <c r="X2164" s="53" t="str">
        <f t="shared" ref="X2164" si="11358">S2164</f>
        <v/>
      </c>
    </row>
    <row r="2165" spans="1:24" ht="14.25" thickBot="1" x14ac:dyDescent="0.2">
      <c r="A2165" s="106" t="str" cm="1">
        <f t="array" aca="1" ref="A2165" ca="1">IF($B2165="","",IF(ISNUMBER(OFFSET(INDIRECT(ADDRESS(ROW(),COLUMN())),-7,0)),OFFSET(INDIRECT(ADDRESS(ROW(),COLUMN())),-7,0)+1,1))</f>
        <v/>
      </c>
      <c r="B2165" s="65"/>
      <c r="C2165" s="31"/>
      <c r="D2165" s="20" t="s">
        <v>31</v>
      </c>
      <c r="E2165" s="94" t="s">
        <v>30</v>
      </c>
      <c r="F2165" s="21" t="s">
        <v>1</v>
      </c>
      <c r="G2165" s="25"/>
      <c r="H2165" s="99" t="str">
        <f t="shared" ref="H2165" si="11359">IF($G2165="","",IF($E2165=1,ROUNDDOWN($G2165*7.4/1000,0),ROUNDDOWN($G2165*6/1000,0)))</f>
        <v/>
      </c>
      <c r="I2165" s="101"/>
      <c r="J2165" s="99" t="str">
        <f t="shared" ref="J2165" si="11360">IF($G2165="","",ROUNDDOWN($G2165*2/1000,0))</f>
        <v/>
      </c>
      <c r="K2165" s="101"/>
      <c r="L2165" s="99" t="str">
        <f t="shared" ref="L2165" si="11361">IF(G2165="","",ROUNDDOWN($G2165*2/1000,0))</f>
        <v/>
      </c>
      <c r="M2165" s="100"/>
      <c r="N2165" s="91" t="str">
        <f t="shared" ref="N2165" si="11362">IF(AND($C2165="",$C2167=""),"",ABS($C2165-$C2167)+1)</f>
        <v/>
      </c>
      <c r="O2165" s="120" t="str">
        <f t="shared" ref="O2165" si="11363">REPLACE($O$7,1,2,"差１")</f>
        <v>差１</v>
      </c>
      <c r="P2165" s="113" t="str">
        <f t="shared" ref="P2165" si="11364">IF($I2167="","",$I2167*$N2165)</f>
        <v/>
      </c>
      <c r="Q2165" s="102" t="str">
        <f t="shared" ref="Q2165" si="11365">IF($K2167="","",$K2167*$N2165)</f>
        <v/>
      </c>
      <c r="R2165" s="102" t="str">
        <f t="shared" ref="R2165" si="11366">IF($M2167="","",$M2167*$N2165)</f>
        <v/>
      </c>
      <c r="S2165" s="111"/>
      <c r="U2165" s="16"/>
      <c r="V2165" s="16"/>
      <c r="W2165" s="16"/>
      <c r="X2165" s="16"/>
    </row>
    <row r="2166" spans="1:24" ht="14.25" thickBot="1" x14ac:dyDescent="0.2">
      <c r="A2166" s="107"/>
      <c r="B2166" s="65"/>
      <c r="C2166" s="116" t="s">
        <v>11</v>
      </c>
      <c r="D2166" s="117"/>
      <c r="E2166" s="95"/>
      <c r="F2166" s="33" t="s">
        <v>2</v>
      </c>
      <c r="G2166" s="26"/>
      <c r="H2166" s="97" t="str">
        <f t="shared" ref="H2166" si="11367">IF($G2166="","",IF($E2165=1,ROUNDDOWN($G2166*7.4/1000,0),ROUNDDOWN($G2166*6/1000,0)))</f>
        <v/>
      </c>
      <c r="I2166" s="98"/>
      <c r="J2166" s="97" t="str">
        <f t="shared" ref="J2166" si="11368">IF(G2166="","",ROUNDDOWN(G2166*2/1000,0))</f>
        <v/>
      </c>
      <c r="K2166" s="98"/>
      <c r="L2166" s="97" t="str">
        <f t="shared" ref="L2166" si="11369">IF($G2166="","",ROUNDDOWN($G2166*2/1000,0))</f>
        <v/>
      </c>
      <c r="M2166" s="105"/>
      <c r="N2166" s="92"/>
      <c r="O2166" s="120"/>
      <c r="P2166" s="114"/>
      <c r="Q2166" s="103"/>
      <c r="R2166" s="103"/>
      <c r="S2166" s="111"/>
      <c r="U2166" s="16"/>
      <c r="V2166" s="16"/>
      <c r="W2166" s="16"/>
      <c r="X2166" s="16"/>
    </row>
    <row r="2167" spans="1:24" ht="14.25" thickBot="1" x14ac:dyDescent="0.2">
      <c r="A2167" s="107"/>
      <c r="B2167" s="65"/>
      <c r="C2167" s="34"/>
      <c r="D2167" s="22" t="s">
        <v>31</v>
      </c>
      <c r="E2167" s="96"/>
      <c r="F2167" s="23" t="str">
        <f t="shared" ref="F2167" si="11370">$O$9</f>
        <v>差１</v>
      </c>
      <c r="G2167" s="7" t="str">
        <f t="shared" ref="G2167" si="11371">IF(AND($G2165="",$G2166="",""),"",$G2165-$G2166)</f>
        <v/>
      </c>
      <c r="H2167" s="8" t="s">
        <v>4</v>
      </c>
      <c r="I2167" s="9" t="str">
        <f t="shared" ref="I2167" si="11372">IF(AND($H2165="",$H2166=""),"",$H2165-$H2166)</f>
        <v/>
      </c>
      <c r="J2167" s="8" t="s">
        <v>5</v>
      </c>
      <c r="K2167" s="9" t="str">
        <f t="shared" ref="K2167" si="11373">IF(AND($J2165="",$J2166=""),"",$J2165-$J2166)</f>
        <v/>
      </c>
      <c r="L2167" s="10" t="s">
        <v>6</v>
      </c>
      <c r="M2167" s="7" t="str">
        <f t="shared" ref="M2167" si="11374">IF(AND($L2165="",$L2166=""),"",$L2165-$L2166)</f>
        <v/>
      </c>
      <c r="N2167" s="93"/>
      <c r="O2167" s="120"/>
      <c r="P2167" s="115"/>
      <c r="Q2167" s="104"/>
      <c r="R2167" s="104"/>
      <c r="S2167" s="111"/>
      <c r="U2167" s="16"/>
      <c r="V2167" s="16"/>
      <c r="W2167" s="16"/>
      <c r="X2167" s="16"/>
    </row>
    <row r="2168" spans="1:24" ht="14.25" thickBot="1" x14ac:dyDescent="0.2">
      <c r="A2168" s="107"/>
      <c r="B2168" s="66"/>
      <c r="C2168" s="31"/>
      <c r="D2168" s="20" t="s">
        <v>31</v>
      </c>
      <c r="E2168" s="94"/>
      <c r="F2168" s="24" t="s">
        <v>1</v>
      </c>
      <c r="G2168" s="26"/>
      <c r="H2168" s="86" t="str">
        <f t="shared" ref="H2168" si="11375">IF($G2168="","",IF($E2168=1,ROUNDDOWN($G2168*7.4/1000,0),ROUNDDOWN($G2168*6/1000,0)))</f>
        <v/>
      </c>
      <c r="I2168" s="87"/>
      <c r="J2168" s="86" t="str">
        <f t="shared" ref="J2168:J2169" si="11376">IF($G2168="","",ROUNDDOWN($G2168*2/1000,0))</f>
        <v/>
      </c>
      <c r="K2168" s="87"/>
      <c r="L2168" s="86" t="str">
        <f t="shared" ref="L2168:L2169" si="11377">IF($G2168="","",ROUNDDOWN($G2168*2/1000,0))</f>
        <v/>
      </c>
      <c r="M2168" s="88"/>
      <c r="N2168" s="91" t="str">
        <f t="shared" ref="N2168" si="11378">IF(AND($C2168="",$C2170=""),"",ABS($C2168-$C2170)+1)</f>
        <v/>
      </c>
      <c r="O2168" s="89" t="str">
        <f t="shared" ref="O2168" si="11379">REPLACE($O$7,1,2,"差２")</f>
        <v>差２</v>
      </c>
      <c r="P2168" s="118" t="str">
        <f t="shared" ref="P2168" si="11380">IF($I2170="","",$I2170*$N2168)</f>
        <v/>
      </c>
      <c r="Q2168" s="102" t="str">
        <f t="shared" ref="Q2168:R2168" si="11381">IF($G2170="","",$G2170*$N2168)</f>
        <v/>
      </c>
      <c r="R2168" s="102" t="str">
        <f t="shared" si="11381"/>
        <v/>
      </c>
      <c r="S2168" s="111"/>
      <c r="U2168" s="16"/>
      <c r="V2168" s="16"/>
      <c r="W2168" s="16"/>
      <c r="X2168" s="16"/>
    </row>
    <row r="2169" spans="1:24" ht="14.25" thickBot="1" x14ac:dyDescent="0.2">
      <c r="A2169" s="107"/>
      <c r="B2169" s="67"/>
      <c r="C2169" s="116" t="s">
        <v>11</v>
      </c>
      <c r="D2169" s="117"/>
      <c r="E2169" s="95"/>
      <c r="F2169" s="33" t="s">
        <v>2</v>
      </c>
      <c r="G2169" s="26"/>
      <c r="H2169" s="97" t="str">
        <f t="shared" ref="H2169" si="11382">IF($G2168="","",IF($E2168=1,ROUNDDOWN($G2169*7.4/1000,0),ROUNDDOWN($G2169*6/1000,0)))</f>
        <v/>
      </c>
      <c r="I2169" s="98"/>
      <c r="J2169" s="97" t="str">
        <f t="shared" si="11376"/>
        <v/>
      </c>
      <c r="K2169" s="98"/>
      <c r="L2169" s="97" t="str">
        <f t="shared" si="11377"/>
        <v/>
      </c>
      <c r="M2169" s="105"/>
      <c r="N2169" s="92"/>
      <c r="O2169" s="89"/>
      <c r="P2169" s="119"/>
      <c r="Q2169" s="103"/>
      <c r="R2169" s="103"/>
      <c r="S2169" s="111"/>
      <c r="U2169" s="16"/>
      <c r="V2169" s="16"/>
      <c r="W2169" s="16"/>
      <c r="X2169" s="16"/>
    </row>
    <row r="2170" spans="1:24" ht="14.25" thickBot="1" x14ac:dyDescent="0.2">
      <c r="A2170" s="107"/>
      <c r="B2170" s="67"/>
      <c r="C2170" s="37"/>
      <c r="D2170" s="38" t="s">
        <v>31</v>
      </c>
      <c r="E2170" s="96"/>
      <c r="F2170" s="39" t="str">
        <f t="shared" ref="F2170" si="11383">$O$12</f>
        <v>差２</v>
      </c>
      <c r="G2170" s="40" t="str">
        <f t="shared" ref="G2170" si="11384">IF(AND($G2168="",$G2169=""),"",$G2168-$G2169)</f>
        <v/>
      </c>
      <c r="H2170" s="41" t="s">
        <v>4</v>
      </c>
      <c r="I2170" s="42" t="str">
        <f t="shared" ref="I2170" si="11385">IF(AND($H2168="",$H2169=""),"",$H2168-$H2169)</f>
        <v/>
      </c>
      <c r="J2170" s="41" t="s">
        <v>5</v>
      </c>
      <c r="K2170" s="42" t="str">
        <f t="shared" ref="K2170" si="11386">IF(AND($J2168="",$J2169=""),"",$J2168-$J2169)</f>
        <v/>
      </c>
      <c r="L2170" s="43" t="s">
        <v>6</v>
      </c>
      <c r="M2170" s="40" t="str">
        <f t="shared" ref="M2170" si="11387">IF(AND($L2168="",$L2169=""),"",$L2168-$L2169)</f>
        <v/>
      </c>
      <c r="N2170" s="92"/>
      <c r="O2170" s="90"/>
      <c r="P2170" s="119"/>
      <c r="Q2170" s="103"/>
      <c r="R2170" s="103"/>
      <c r="S2170" s="112"/>
      <c r="U2170" s="16"/>
      <c r="V2170" s="16"/>
      <c r="W2170" s="16"/>
      <c r="X2170" s="16"/>
    </row>
    <row r="2171" spans="1:24" ht="15" thickTop="1" thickBot="1" x14ac:dyDescent="0.2">
      <c r="A2171" s="108"/>
      <c r="B2171" s="62" t="s">
        <v>18</v>
      </c>
      <c r="C2171" s="63"/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4"/>
      <c r="P2171" s="44" t="str">
        <f t="shared" ref="P2171" si="11388">IF(AND($P2165="",$P2168=""),"",SUM($P2165:$P2168))</f>
        <v/>
      </c>
      <c r="Q2171" s="45" t="str">
        <f t="shared" ref="Q2171" si="11389">IF(AND(Q2165="",Q2168=""),"",SUM(Q2165:Q2168))</f>
        <v/>
      </c>
      <c r="R2171" s="45" t="str">
        <f t="shared" ref="R2171" si="11390">IF(AND($R2165="",$R2168=""),"",SUM($R2165:$R2168))</f>
        <v/>
      </c>
      <c r="S2171" s="46" t="str">
        <f t="shared" ref="S2171" si="11391">IF(AND($P2171="",$Q2171="",$R2171=""),"",SUM($P2171:$R2171))</f>
        <v/>
      </c>
      <c r="T2171" s="52">
        <v>309</v>
      </c>
      <c r="U2171" s="53" t="str">
        <f t="shared" ref="U2171" si="11392">P2171</f>
        <v/>
      </c>
      <c r="V2171" s="53" t="str">
        <f t="shared" ref="V2171" si="11393">Q2171</f>
        <v/>
      </c>
      <c r="W2171" s="53" t="str">
        <f t="shared" ref="W2171" si="11394">R2171</f>
        <v/>
      </c>
      <c r="X2171" s="53" t="str">
        <f t="shared" ref="X2171" si="11395">S2171</f>
        <v/>
      </c>
    </row>
    <row r="2172" spans="1:24" ht="14.25" thickBot="1" x14ac:dyDescent="0.2">
      <c r="A2172" s="106" t="str" cm="1">
        <f t="array" aca="1" ref="A2172" ca="1">IF($B2172="","",IF(ISNUMBER(OFFSET(INDIRECT(ADDRESS(ROW(),COLUMN())),-7,0)),OFFSET(INDIRECT(ADDRESS(ROW(),COLUMN())),-7,0)+1,1))</f>
        <v/>
      </c>
      <c r="B2172" s="65"/>
      <c r="C2172" s="31"/>
      <c r="D2172" s="20" t="s">
        <v>31</v>
      </c>
      <c r="E2172" s="94" t="s">
        <v>30</v>
      </c>
      <c r="F2172" s="21" t="s">
        <v>1</v>
      </c>
      <c r="G2172" s="25"/>
      <c r="H2172" s="99" t="str">
        <f t="shared" ref="H2172" si="11396">IF($G2172="","",IF($E2172=1,ROUNDDOWN($G2172*7.4/1000,0),ROUNDDOWN($G2172*6/1000,0)))</f>
        <v/>
      </c>
      <c r="I2172" s="101"/>
      <c r="J2172" s="99" t="str">
        <f t="shared" ref="J2172" si="11397">IF($G2172="","",ROUNDDOWN($G2172*2/1000,0))</f>
        <v/>
      </c>
      <c r="K2172" s="101"/>
      <c r="L2172" s="99" t="str">
        <f t="shared" ref="L2172" si="11398">IF(G2172="","",ROUNDDOWN($G2172*2/1000,0))</f>
        <v/>
      </c>
      <c r="M2172" s="100"/>
      <c r="N2172" s="91" t="str">
        <f t="shared" ref="N2172" si="11399">IF(AND($C2172="",$C2174=""),"",ABS($C2172-$C2174)+1)</f>
        <v/>
      </c>
      <c r="O2172" s="120" t="str">
        <f t="shared" ref="O2172" si="11400">REPLACE($O$7,1,2,"差１")</f>
        <v>差１</v>
      </c>
      <c r="P2172" s="113" t="str">
        <f t="shared" ref="P2172" si="11401">IF($I2174="","",$I2174*$N2172)</f>
        <v/>
      </c>
      <c r="Q2172" s="102" t="str">
        <f t="shared" ref="Q2172" si="11402">IF($K2174="","",$K2174*$N2172)</f>
        <v/>
      </c>
      <c r="R2172" s="102" t="str">
        <f t="shared" ref="R2172" si="11403">IF($M2174="","",$M2174*$N2172)</f>
        <v/>
      </c>
      <c r="S2172" s="111"/>
      <c r="U2172" s="16"/>
      <c r="V2172" s="16"/>
      <c r="W2172" s="16"/>
      <c r="X2172" s="16"/>
    </row>
    <row r="2173" spans="1:24" ht="14.25" thickBot="1" x14ac:dyDescent="0.2">
      <c r="A2173" s="107"/>
      <c r="B2173" s="65"/>
      <c r="C2173" s="116" t="s">
        <v>11</v>
      </c>
      <c r="D2173" s="117"/>
      <c r="E2173" s="95"/>
      <c r="F2173" s="33" t="s">
        <v>2</v>
      </c>
      <c r="G2173" s="26"/>
      <c r="H2173" s="97" t="str">
        <f t="shared" ref="H2173" si="11404">IF($G2173="","",IF($E2172=1,ROUNDDOWN($G2173*7.4/1000,0),ROUNDDOWN($G2173*6/1000,0)))</f>
        <v/>
      </c>
      <c r="I2173" s="98"/>
      <c r="J2173" s="97" t="str">
        <f t="shared" ref="J2173" si="11405">IF(G2173="","",ROUNDDOWN(G2173*2/1000,0))</f>
        <v/>
      </c>
      <c r="K2173" s="98"/>
      <c r="L2173" s="97" t="str">
        <f t="shared" ref="L2173" si="11406">IF($G2173="","",ROUNDDOWN($G2173*2/1000,0))</f>
        <v/>
      </c>
      <c r="M2173" s="105"/>
      <c r="N2173" s="92"/>
      <c r="O2173" s="120"/>
      <c r="P2173" s="114"/>
      <c r="Q2173" s="103"/>
      <c r="R2173" s="103"/>
      <c r="S2173" s="111"/>
      <c r="U2173" s="16"/>
      <c r="V2173" s="16"/>
      <c r="W2173" s="16"/>
      <c r="X2173" s="16"/>
    </row>
    <row r="2174" spans="1:24" ht="14.25" thickBot="1" x14ac:dyDescent="0.2">
      <c r="A2174" s="107"/>
      <c r="B2174" s="65"/>
      <c r="C2174" s="34"/>
      <c r="D2174" s="22" t="s">
        <v>31</v>
      </c>
      <c r="E2174" s="96"/>
      <c r="F2174" s="23" t="str">
        <f t="shared" ref="F2174" si="11407">$O$9</f>
        <v>差１</v>
      </c>
      <c r="G2174" s="7" t="str">
        <f t="shared" ref="G2174" si="11408">IF(AND($G2172="",$G2173="",""),"",$G2172-$G2173)</f>
        <v/>
      </c>
      <c r="H2174" s="8" t="s">
        <v>4</v>
      </c>
      <c r="I2174" s="9" t="str">
        <f t="shared" ref="I2174" si="11409">IF(AND($H2172="",$H2173=""),"",$H2172-$H2173)</f>
        <v/>
      </c>
      <c r="J2174" s="8" t="s">
        <v>5</v>
      </c>
      <c r="K2174" s="9" t="str">
        <f t="shared" ref="K2174" si="11410">IF(AND($J2172="",$J2173=""),"",$J2172-$J2173)</f>
        <v/>
      </c>
      <c r="L2174" s="10" t="s">
        <v>6</v>
      </c>
      <c r="M2174" s="7" t="str">
        <f t="shared" ref="M2174" si="11411">IF(AND($L2172="",$L2173=""),"",$L2172-$L2173)</f>
        <v/>
      </c>
      <c r="N2174" s="93"/>
      <c r="O2174" s="120"/>
      <c r="P2174" s="115"/>
      <c r="Q2174" s="104"/>
      <c r="R2174" s="104"/>
      <c r="S2174" s="111"/>
      <c r="U2174" s="16"/>
      <c r="V2174" s="16"/>
      <c r="W2174" s="16"/>
      <c r="X2174" s="16"/>
    </row>
    <row r="2175" spans="1:24" ht="14.25" thickBot="1" x14ac:dyDescent="0.2">
      <c r="A2175" s="107"/>
      <c r="B2175" s="66"/>
      <c r="C2175" s="31"/>
      <c r="D2175" s="20" t="s">
        <v>31</v>
      </c>
      <c r="E2175" s="94"/>
      <c r="F2175" s="24" t="s">
        <v>1</v>
      </c>
      <c r="G2175" s="26"/>
      <c r="H2175" s="86" t="str">
        <f t="shared" ref="H2175" si="11412">IF($G2175="","",IF($E2175=1,ROUNDDOWN($G2175*7.4/1000,0),ROUNDDOWN($G2175*6/1000,0)))</f>
        <v/>
      </c>
      <c r="I2175" s="87"/>
      <c r="J2175" s="86" t="str">
        <f t="shared" ref="J2175:J2176" si="11413">IF($G2175="","",ROUNDDOWN($G2175*2/1000,0))</f>
        <v/>
      </c>
      <c r="K2175" s="87"/>
      <c r="L2175" s="86" t="str">
        <f t="shared" ref="L2175:L2176" si="11414">IF($G2175="","",ROUNDDOWN($G2175*2/1000,0))</f>
        <v/>
      </c>
      <c r="M2175" s="88"/>
      <c r="N2175" s="91" t="str">
        <f t="shared" ref="N2175" si="11415">IF(AND($C2175="",$C2177=""),"",ABS($C2175-$C2177)+1)</f>
        <v/>
      </c>
      <c r="O2175" s="89" t="str">
        <f t="shared" ref="O2175" si="11416">REPLACE($O$7,1,2,"差２")</f>
        <v>差２</v>
      </c>
      <c r="P2175" s="118" t="str">
        <f t="shared" ref="P2175" si="11417">IF($I2177="","",$I2177*$N2175)</f>
        <v/>
      </c>
      <c r="Q2175" s="102" t="str">
        <f t="shared" ref="Q2175:R2175" si="11418">IF($G2177="","",$G2177*$N2175)</f>
        <v/>
      </c>
      <c r="R2175" s="102" t="str">
        <f t="shared" si="11418"/>
        <v/>
      </c>
      <c r="S2175" s="111"/>
      <c r="U2175" s="16"/>
      <c r="V2175" s="16"/>
      <c r="W2175" s="16"/>
      <c r="X2175" s="16"/>
    </row>
    <row r="2176" spans="1:24" ht="14.25" thickBot="1" x14ac:dyDescent="0.2">
      <c r="A2176" s="107"/>
      <c r="B2176" s="67"/>
      <c r="C2176" s="116" t="s">
        <v>11</v>
      </c>
      <c r="D2176" s="117"/>
      <c r="E2176" s="95"/>
      <c r="F2176" s="33" t="s">
        <v>2</v>
      </c>
      <c r="G2176" s="26"/>
      <c r="H2176" s="97" t="str">
        <f t="shared" ref="H2176" si="11419">IF($G2175="","",IF($E2175=1,ROUNDDOWN($G2176*7.4/1000,0),ROUNDDOWN($G2176*6/1000,0)))</f>
        <v/>
      </c>
      <c r="I2176" s="98"/>
      <c r="J2176" s="97" t="str">
        <f t="shared" si="11413"/>
        <v/>
      </c>
      <c r="K2176" s="98"/>
      <c r="L2176" s="97" t="str">
        <f t="shared" si="11414"/>
        <v/>
      </c>
      <c r="M2176" s="105"/>
      <c r="N2176" s="92"/>
      <c r="O2176" s="89"/>
      <c r="P2176" s="119"/>
      <c r="Q2176" s="103"/>
      <c r="R2176" s="103"/>
      <c r="S2176" s="111"/>
      <c r="U2176" s="16"/>
      <c r="V2176" s="16"/>
      <c r="W2176" s="16"/>
      <c r="X2176" s="16"/>
    </row>
    <row r="2177" spans="1:24" ht="14.25" thickBot="1" x14ac:dyDescent="0.2">
      <c r="A2177" s="107"/>
      <c r="B2177" s="67"/>
      <c r="C2177" s="37"/>
      <c r="D2177" s="38" t="s">
        <v>31</v>
      </c>
      <c r="E2177" s="96"/>
      <c r="F2177" s="39" t="str">
        <f t="shared" ref="F2177" si="11420">$O$12</f>
        <v>差２</v>
      </c>
      <c r="G2177" s="40" t="str">
        <f t="shared" ref="G2177" si="11421">IF(AND($G2175="",$G2176=""),"",$G2175-$G2176)</f>
        <v/>
      </c>
      <c r="H2177" s="41" t="s">
        <v>4</v>
      </c>
      <c r="I2177" s="42" t="str">
        <f t="shared" ref="I2177" si="11422">IF(AND($H2175="",$H2176=""),"",$H2175-$H2176)</f>
        <v/>
      </c>
      <c r="J2177" s="41" t="s">
        <v>5</v>
      </c>
      <c r="K2177" s="42" t="str">
        <f t="shared" ref="K2177" si="11423">IF(AND($J2175="",$J2176=""),"",$J2175-$J2176)</f>
        <v/>
      </c>
      <c r="L2177" s="43" t="s">
        <v>6</v>
      </c>
      <c r="M2177" s="40" t="str">
        <f t="shared" ref="M2177" si="11424">IF(AND($L2175="",$L2176=""),"",$L2175-$L2176)</f>
        <v/>
      </c>
      <c r="N2177" s="92"/>
      <c r="O2177" s="90"/>
      <c r="P2177" s="119"/>
      <c r="Q2177" s="103"/>
      <c r="R2177" s="103"/>
      <c r="S2177" s="112"/>
      <c r="U2177" s="16"/>
      <c r="V2177" s="16"/>
      <c r="W2177" s="16"/>
      <c r="X2177" s="16"/>
    </row>
    <row r="2178" spans="1:24" ht="15" thickTop="1" thickBot="1" x14ac:dyDescent="0.2">
      <c r="A2178" s="108"/>
      <c r="B2178" s="62" t="s">
        <v>18</v>
      </c>
      <c r="C2178" s="63"/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4"/>
      <c r="P2178" s="44" t="str">
        <f t="shared" ref="P2178" si="11425">IF(AND($P2172="",$P2175=""),"",SUM($P2172:$P2175))</f>
        <v/>
      </c>
      <c r="Q2178" s="45" t="str">
        <f t="shared" ref="Q2178" si="11426">IF(AND(Q2172="",Q2175=""),"",SUM(Q2172:Q2175))</f>
        <v/>
      </c>
      <c r="R2178" s="45" t="str">
        <f t="shared" ref="R2178" si="11427">IF(AND($R2172="",$R2175=""),"",SUM($R2172:$R2175))</f>
        <v/>
      </c>
      <c r="S2178" s="46" t="str">
        <f t="shared" ref="S2178" si="11428">IF(AND($P2178="",$Q2178="",$R2178=""),"",SUM($P2178:$R2178))</f>
        <v/>
      </c>
      <c r="T2178" s="52">
        <v>310</v>
      </c>
      <c r="U2178" s="53" t="str">
        <f t="shared" ref="U2178" si="11429">P2178</f>
        <v/>
      </c>
      <c r="V2178" s="53" t="str">
        <f t="shared" ref="V2178" si="11430">Q2178</f>
        <v/>
      </c>
      <c r="W2178" s="53" t="str">
        <f t="shared" ref="W2178" si="11431">R2178</f>
        <v/>
      </c>
      <c r="X2178" s="53" t="str">
        <f t="shared" ref="X2178" si="11432">S2178</f>
        <v/>
      </c>
    </row>
    <row r="2179" spans="1:24" ht="14.25" thickBot="1" x14ac:dyDescent="0.2">
      <c r="A2179" s="106" t="str" cm="1">
        <f t="array" aca="1" ref="A2179" ca="1">IF($B2179="","",IF(ISNUMBER(OFFSET(INDIRECT(ADDRESS(ROW(),COLUMN())),-7,0)),OFFSET(INDIRECT(ADDRESS(ROW(),COLUMN())),-7,0)+1,1))</f>
        <v/>
      </c>
      <c r="B2179" s="65"/>
      <c r="C2179" s="31"/>
      <c r="D2179" s="20" t="s">
        <v>31</v>
      </c>
      <c r="E2179" s="94" t="s">
        <v>30</v>
      </c>
      <c r="F2179" s="21" t="s">
        <v>1</v>
      </c>
      <c r="G2179" s="25"/>
      <c r="H2179" s="99" t="str">
        <f t="shared" ref="H2179" si="11433">IF($G2179="","",IF($E2179=1,ROUNDDOWN($G2179*7.4/1000,0),ROUNDDOWN($G2179*6/1000,0)))</f>
        <v/>
      </c>
      <c r="I2179" s="101"/>
      <c r="J2179" s="99" t="str">
        <f t="shared" ref="J2179" si="11434">IF($G2179="","",ROUNDDOWN($G2179*2/1000,0))</f>
        <v/>
      </c>
      <c r="K2179" s="101"/>
      <c r="L2179" s="99" t="str">
        <f t="shared" ref="L2179" si="11435">IF(G2179="","",ROUNDDOWN($G2179*2/1000,0))</f>
        <v/>
      </c>
      <c r="M2179" s="100"/>
      <c r="N2179" s="91" t="str">
        <f t="shared" ref="N2179" si="11436">IF(AND($C2179="",$C2181=""),"",ABS($C2179-$C2181)+1)</f>
        <v/>
      </c>
      <c r="O2179" s="120" t="str">
        <f t="shared" ref="O2179" si="11437">REPLACE($O$7,1,2,"差１")</f>
        <v>差１</v>
      </c>
      <c r="P2179" s="113" t="str">
        <f t="shared" ref="P2179" si="11438">IF($I2181="","",$I2181*$N2179)</f>
        <v/>
      </c>
      <c r="Q2179" s="102" t="str">
        <f t="shared" ref="Q2179" si="11439">IF($K2181="","",$K2181*$N2179)</f>
        <v/>
      </c>
      <c r="R2179" s="102" t="str">
        <f t="shared" ref="R2179" si="11440">IF($M2181="","",$M2181*$N2179)</f>
        <v/>
      </c>
      <c r="S2179" s="111"/>
      <c r="U2179" s="16"/>
      <c r="V2179" s="16"/>
      <c r="W2179" s="16"/>
      <c r="X2179" s="16"/>
    </row>
    <row r="2180" spans="1:24" ht="14.25" thickBot="1" x14ac:dyDescent="0.2">
      <c r="A2180" s="107"/>
      <c r="B2180" s="65"/>
      <c r="C2180" s="116" t="s">
        <v>11</v>
      </c>
      <c r="D2180" s="117"/>
      <c r="E2180" s="95"/>
      <c r="F2180" s="33" t="s">
        <v>2</v>
      </c>
      <c r="G2180" s="26"/>
      <c r="H2180" s="97" t="str">
        <f t="shared" ref="H2180" si="11441">IF($G2180="","",IF($E2179=1,ROUNDDOWN($G2180*7.4/1000,0),ROUNDDOWN($G2180*6/1000,0)))</f>
        <v/>
      </c>
      <c r="I2180" s="98"/>
      <c r="J2180" s="97" t="str">
        <f t="shared" ref="J2180" si="11442">IF(G2180="","",ROUNDDOWN(G2180*2/1000,0))</f>
        <v/>
      </c>
      <c r="K2180" s="98"/>
      <c r="L2180" s="97" t="str">
        <f t="shared" ref="L2180" si="11443">IF($G2180="","",ROUNDDOWN($G2180*2/1000,0))</f>
        <v/>
      </c>
      <c r="M2180" s="105"/>
      <c r="N2180" s="92"/>
      <c r="O2180" s="120"/>
      <c r="P2180" s="114"/>
      <c r="Q2180" s="103"/>
      <c r="R2180" s="103"/>
      <c r="S2180" s="111"/>
      <c r="U2180" s="16"/>
      <c r="V2180" s="16"/>
      <c r="W2180" s="16"/>
      <c r="X2180" s="16"/>
    </row>
    <row r="2181" spans="1:24" ht="14.25" thickBot="1" x14ac:dyDescent="0.2">
      <c r="A2181" s="107"/>
      <c r="B2181" s="65"/>
      <c r="C2181" s="34"/>
      <c r="D2181" s="22" t="s">
        <v>31</v>
      </c>
      <c r="E2181" s="96"/>
      <c r="F2181" s="23" t="str">
        <f t="shared" ref="F2181" si="11444">$O$9</f>
        <v>差１</v>
      </c>
      <c r="G2181" s="7" t="str">
        <f t="shared" ref="G2181" si="11445">IF(AND($G2179="",$G2180="",""),"",$G2179-$G2180)</f>
        <v/>
      </c>
      <c r="H2181" s="8" t="s">
        <v>4</v>
      </c>
      <c r="I2181" s="9" t="str">
        <f t="shared" ref="I2181" si="11446">IF(AND($H2179="",$H2180=""),"",$H2179-$H2180)</f>
        <v/>
      </c>
      <c r="J2181" s="8" t="s">
        <v>5</v>
      </c>
      <c r="K2181" s="9" t="str">
        <f t="shared" ref="K2181" si="11447">IF(AND($J2179="",$J2180=""),"",$J2179-$J2180)</f>
        <v/>
      </c>
      <c r="L2181" s="10" t="s">
        <v>6</v>
      </c>
      <c r="M2181" s="7" t="str">
        <f t="shared" ref="M2181" si="11448">IF(AND($L2179="",$L2180=""),"",$L2179-$L2180)</f>
        <v/>
      </c>
      <c r="N2181" s="93"/>
      <c r="O2181" s="120"/>
      <c r="P2181" s="115"/>
      <c r="Q2181" s="104"/>
      <c r="R2181" s="104"/>
      <c r="S2181" s="111"/>
      <c r="U2181" s="16"/>
      <c r="V2181" s="16"/>
      <c r="W2181" s="16"/>
      <c r="X2181" s="16"/>
    </row>
    <row r="2182" spans="1:24" ht="14.25" thickBot="1" x14ac:dyDescent="0.2">
      <c r="A2182" s="107"/>
      <c r="B2182" s="66"/>
      <c r="C2182" s="31"/>
      <c r="D2182" s="20" t="s">
        <v>31</v>
      </c>
      <c r="E2182" s="94"/>
      <c r="F2182" s="24" t="s">
        <v>1</v>
      </c>
      <c r="G2182" s="26"/>
      <c r="H2182" s="86" t="str">
        <f t="shared" ref="H2182" si="11449">IF($G2182="","",IF($E2182=1,ROUNDDOWN($G2182*7.4/1000,0),ROUNDDOWN($G2182*6/1000,0)))</f>
        <v/>
      </c>
      <c r="I2182" s="87"/>
      <c r="J2182" s="86" t="str">
        <f t="shared" ref="J2182:J2183" si="11450">IF($G2182="","",ROUNDDOWN($G2182*2/1000,0))</f>
        <v/>
      </c>
      <c r="K2182" s="87"/>
      <c r="L2182" s="86" t="str">
        <f t="shared" ref="L2182:L2183" si="11451">IF($G2182="","",ROUNDDOWN($G2182*2/1000,0))</f>
        <v/>
      </c>
      <c r="M2182" s="88"/>
      <c r="N2182" s="91" t="str">
        <f t="shared" ref="N2182" si="11452">IF(AND($C2182="",$C2184=""),"",ABS($C2182-$C2184)+1)</f>
        <v/>
      </c>
      <c r="O2182" s="89" t="str">
        <f t="shared" ref="O2182" si="11453">REPLACE($O$7,1,2,"差２")</f>
        <v>差２</v>
      </c>
      <c r="P2182" s="118" t="str">
        <f t="shared" ref="P2182" si="11454">IF($I2184="","",$I2184*$N2182)</f>
        <v/>
      </c>
      <c r="Q2182" s="102" t="str">
        <f t="shared" ref="Q2182:R2182" si="11455">IF($G2184="","",$G2184*$N2182)</f>
        <v/>
      </c>
      <c r="R2182" s="102" t="str">
        <f t="shared" si="11455"/>
        <v/>
      </c>
      <c r="S2182" s="111"/>
      <c r="U2182" s="16"/>
      <c r="V2182" s="16"/>
      <c r="W2182" s="16"/>
      <c r="X2182" s="16"/>
    </row>
    <row r="2183" spans="1:24" ht="14.25" thickBot="1" x14ac:dyDescent="0.2">
      <c r="A2183" s="107"/>
      <c r="B2183" s="67"/>
      <c r="C2183" s="116" t="s">
        <v>11</v>
      </c>
      <c r="D2183" s="117"/>
      <c r="E2183" s="95"/>
      <c r="F2183" s="33" t="s">
        <v>2</v>
      </c>
      <c r="G2183" s="26"/>
      <c r="H2183" s="97" t="str">
        <f t="shared" ref="H2183" si="11456">IF($G2182="","",IF($E2182=1,ROUNDDOWN($G2183*7.4/1000,0),ROUNDDOWN($G2183*6/1000,0)))</f>
        <v/>
      </c>
      <c r="I2183" s="98"/>
      <c r="J2183" s="97" t="str">
        <f t="shared" si="11450"/>
        <v/>
      </c>
      <c r="K2183" s="98"/>
      <c r="L2183" s="97" t="str">
        <f t="shared" si="11451"/>
        <v/>
      </c>
      <c r="M2183" s="105"/>
      <c r="N2183" s="92"/>
      <c r="O2183" s="89"/>
      <c r="P2183" s="119"/>
      <c r="Q2183" s="103"/>
      <c r="R2183" s="103"/>
      <c r="S2183" s="111"/>
      <c r="U2183" s="16"/>
      <c r="V2183" s="16"/>
      <c r="W2183" s="16"/>
      <c r="X2183" s="16"/>
    </row>
    <row r="2184" spans="1:24" ht="14.25" thickBot="1" x14ac:dyDescent="0.2">
      <c r="A2184" s="107"/>
      <c r="B2184" s="67"/>
      <c r="C2184" s="37"/>
      <c r="D2184" s="38" t="s">
        <v>31</v>
      </c>
      <c r="E2184" s="96"/>
      <c r="F2184" s="39" t="str">
        <f t="shared" ref="F2184" si="11457">$O$12</f>
        <v>差２</v>
      </c>
      <c r="G2184" s="40" t="str">
        <f t="shared" ref="G2184" si="11458">IF(AND($G2182="",$G2183=""),"",$G2182-$G2183)</f>
        <v/>
      </c>
      <c r="H2184" s="41" t="s">
        <v>4</v>
      </c>
      <c r="I2184" s="42" t="str">
        <f t="shared" ref="I2184" si="11459">IF(AND($H2182="",$H2183=""),"",$H2182-$H2183)</f>
        <v/>
      </c>
      <c r="J2184" s="41" t="s">
        <v>5</v>
      </c>
      <c r="K2184" s="42" t="str">
        <f t="shared" ref="K2184" si="11460">IF(AND($J2182="",$J2183=""),"",$J2182-$J2183)</f>
        <v/>
      </c>
      <c r="L2184" s="43" t="s">
        <v>6</v>
      </c>
      <c r="M2184" s="40" t="str">
        <f t="shared" ref="M2184" si="11461">IF(AND($L2182="",$L2183=""),"",$L2182-$L2183)</f>
        <v/>
      </c>
      <c r="N2184" s="92"/>
      <c r="O2184" s="90"/>
      <c r="P2184" s="119"/>
      <c r="Q2184" s="103"/>
      <c r="R2184" s="103"/>
      <c r="S2184" s="112"/>
      <c r="U2184" s="16"/>
      <c r="V2184" s="16"/>
      <c r="W2184" s="16"/>
      <c r="X2184" s="16"/>
    </row>
    <row r="2185" spans="1:24" ht="15" thickTop="1" thickBot="1" x14ac:dyDescent="0.2">
      <c r="A2185" s="108"/>
      <c r="B2185" s="62" t="s">
        <v>18</v>
      </c>
      <c r="C2185" s="63"/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4"/>
      <c r="P2185" s="44" t="str">
        <f t="shared" ref="P2185" si="11462">IF(AND($P2179="",$P2182=""),"",SUM($P2179:$P2182))</f>
        <v/>
      </c>
      <c r="Q2185" s="45" t="str">
        <f t="shared" ref="Q2185" si="11463">IF(AND(Q2179="",Q2182=""),"",SUM(Q2179:Q2182))</f>
        <v/>
      </c>
      <c r="R2185" s="45" t="str">
        <f t="shared" ref="R2185" si="11464">IF(AND($R2179="",$R2182=""),"",SUM($R2179:$R2182))</f>
        <v/>
      </c>
      <c r="S2185" s="46" t="str">
        <f t="shared" ref="S2185" si="11465">IF(AND($P2185="",$Q2185="",$R2185=""),"",SUM($P2185:$R2185))</f>
        <v/>
      </c>
      <c r="T2185" s="52">
        <v>311</v>
      </c>
      <c r="U2185" s="53" t="str">
        <f t="shared" ref="U2185" si="11466">P2185</f>
        <v/>
      </c>
      <c r="V2185" s="53" t="str">
        <f t="shared" ref="V2185" si="11467">Q2185</f>
        <v/>
      </c>
      <c r="W2185" s="53" t="str">
        <f t="shared" ref="W2185" si="11468">R2185</f>
        <v/>
      </c>
      <c r="X2185" s="53" t="str">
        <f t="shared" ref="X2185" si="11469">S2185</f>
        <v/>
      </c>
    </row>
    <row r="2186" spans="1:24" ht="14.25" thickBot="1" x14ac:dyDescent="0.2">
      <c r="A2186" s="106" t="str" cm="1">
        <f t="array" aca="1" ref="A2186" ca="1">IF($B2186="","",IF(ISNUMBER(OFFSET(INDIRECT(ADDRESS(ROW(),COLUMN())),-7,0)),OFFSET(INDIRECT(ADDRESS(ROW(),COLUMN())),-7,0)+1,1))</f>
        <v/>
      </c>
      <c r="B2186" s="65"/>
      <c r="C2186" s="31"/>
      <c r="D2186" s="20" t="s">
        <v>31</v>
      </c>
      <c r="E2186" s="94" t="s">
        <v>30</v>
      </c>
      <c r="F2186" s="21" t="s">
        <v>1</v>
      </c>
      <c r="G2186" s="25"/>
      <c r="H2186" s="99" t="str">
        <f t="shared" ref="H2186" si="11470">IF($G2186="","",IF($E2186=1,ROUNDDOWN($G2186*7.4/1000,0),ROUNDDOWN($G2186*6/1000,0)))</f>
        <v/>
      </c>
      <c r="I2186" s="101"/>
      <c r="J2186" s="99" t="str">
        <f t="shared" ref="J2186" si="11471">IF($G2186="","",ROUNDDOWN($G2186*2/1000,0))</f>
        <v/>
      </c>
      <c r="K2186" s="101"/>
      <c r="L2186" s="99" t="str">
        <f t="shared" ref="L2186" si="11472">IF(G2186="","",ROUNDDOWN($G2186*2/1000,0))</f>
        <v/>
      </c>
      <c r="M2186" s="100"/>
      <c r="N2186" s="91" t="str">
        <f t="shared" ref="N2186" si="11473">IF(AND($C2186="",$C2188=""),"",ABS($C2186-$C2188)+1)</f>
        <v/>
      </c>
      <c r="O2186" s="120" t="str">
        <f t="shared" ref="O2186" si="11474">REPLACE($O$7,1,2,"差１")</f>
        <v>差１</v>
      </c>
      <c r="P2186" s="113" t="str">
        <f t="shared" ref="P2186" si="11475">IF($I2188="","",$I2188*$N2186)</f>
        <v/>
      </c>
      <c r="Q2186" s="102" t="str">
        <f t="shared" ref="Q2186" si="11476">IF($K2188="","",$K2188*$N2186)</f>
        <v/>
      </c>
      <c r="R2186" s="102" t="str">
        <f t="shared" ref="R2186" si="11477">IF($M2188="","",$M2188*$N2186)</f>
        <v/>
      </c>
      <c r="S2186" s="111"/>
      <c r="U2186" s="16"/>
      <c r="V2186" s="16"/>
      <c r="W2186" s="16"/>
      <c r="X2186" s="16"/>
    </row>
    <row r="2187" spans="1:24" ht="14.25" thickBot="1" x14ac:dyDescent="0.2">
      <c r="A2187" s="107"/>
      <c r="B2187" s="65"/>
      <c r="C2187" s="116" t="s">
        <v>11</v>
      </c>
      <c r="D2187" s="117"/>
      <c r="E2187" s="95"/>
      <c r="F2187" s="33" t="s">
        <v>2</v>
      </c>
      <c r="G2187" s="26"/>
      <c r="H2187" s="97" t="str">
        <f t="shared" ref="H2187" si="11478">IF($G2187="","",IF($E2186=1,ROUNDDOWN($G2187*7.4/1000,0),ROUNDDOWN($G2187*6/1000,0)))</f>
        <v/>
      </c>
      <c r="I2187" s="98"/>
      <c r="J2187" s="97" t="str">
        <f t="shared" ref="J2187" si="11479">IF(G2187="","",ROUNDDOWN(G2187*2/1000,0))</f>
        <v/>
      </c>
      <c r="K2187" s="98"/>
      <c r="L2187" s="97" t="str">
        <f t="shared" ref="L2187" si="11480">IF($G2187="","",ROUNDDOWN($G2187*2/1000,0))</f>
        <v/>
      </c>
      <c r="M2187" s="105"/>
      <c r="N2187" s="92"/>
      <c r="O2187" s="120"/>
      <c r="P2187" s="114"/>
      <c r="Q2187" s="103"/>
      <c r="R2187" s="103"/>
      <c r="S2187" s="111"/>
      <c r="U2187" s="16"/>
      <c r="V2187" s="16"/>
      <c r="W2187" s="16"/>
      <c r="X2187" s="16"/>
    </row>
    <row r="2188" spans="1:24" ht="14.25" thickBot="1" x14ac:dyDescent="0.2">
      <c r="A2188" s="107"/>
      <c r="B2188" s="65"/>
      <c r="C2188" s="34"/>
      <c r="D2188" s="22" t="s">
        <v>31</v>
      </c>
      <c r="E2188" s="96"/>
      <c r="F2188" s="23" t="str">
        <f t="shared" ref="F2188" si="11481">$O$9</f>
        <v>差１</v>
      </c>
      <c r="G2188" s="7" t="str">
        <f t="shared" ref="G2188" si="11482">IF(AND($G2186="",$G2187="",""),"",$G2186-$G2187)</f>
        <v/>
      </c>
      <c r="H2188" s="8" t="s">
        <v>4</v>
      </c>
      <c r="I2188" s="9" t="str">
        <f t="shared" ref="I2188" si="11483">IF(AND($H2186="",$H2187=""),"",$H2186-$H2187)</f>
        <v/>
      </c>
      <c r="J2188" s="8" t="s">
        <v>5</v>
      </c>
      <c r="K2188" s="9" t="str">
        <f t="shared" ref="K2188" si="11484">IF(AND($J2186="",$J2187=""),"",$J2186-$J2187)</f>
        <v/>
      </c>
      <c r="L2188" s="10" t="s">
        <v>6</v>
      </c>
      <c r="M2188" s="7" t="str">
        <f t="shared" ref="M2188" si="11485">IF(AND($L2186="",$L2187=""),"",$L2186-$L2187)</f>
        <v/>
      </c>
      <c r="N2188" s="93"/>
      <c r="O2188" s="120"/>
      <c r="P2188" s="115"/>
      <c r="Q2188" s="104"/>
      <c r="R2188" s="104"/>
      <c r="S2188" s="111"/>
      <c r="U2188" s="16"/>
      <c r="V2188" s="16"/>
      <c r="W2188" s="16"/>
      <c r="X2188" s="16"/>
    </row>
    <row r="2189" spans="1:24" ht="14.25" thickBot="1" x14ac:dyDescent="0.2">
      <c r="A2189" s="107"/>
      <c r="B2189" s="66"/>
      <c r="C2189" s="31"/>
      <c r="D2189" s="20" t="s">
        <v>31</v>
      </c>
      <c r="E2189" s="94"/>
      <c r="F2189" s="24" t="s">
        <v>1</v>
      </c>
      <c r="G2189" s="26"/>
      <c r="H2189" s="86" t="str">
        <f t="shared" ref="H2189" si="11486">IF($G2189="","",IF($E2189=1,ROUNDDOWN($G2189*7.4/1000,0),ROUNDDOWN($G2189*6/1000,0)))</f>
        <v/>
      </c>
      <c r="I2189" s="87"/>
      <c r="J2189" s="86" t="str">
        <f t="shared" ref="J2189:J2190" si="11487">IF($G2189="","",ROUNDDOWN($G2189*2/1000,0))</f>
        <v/>
      </c>
      <c r="K2189" s="87"/>
      <c r="L2189" s="86" t="str">
        <f t="shared" ref="L2189:L2190" si="11488">IF($G2189="","",ROUNDDOWN($G2189*2/1000,0))</f>
        <v/>
      </c>
      <c r="M2189" s="88"/>
      <c r="N2189" s="91" t="str">
        <f t="shared" ref="N2189" si="11489">IF(AND($C2189="",$C2191=""),"",ABS($C2189-$C2191)+1)</f>
        <v/>
      </c>
      <c r="O2189" s="89" t="str">
        <f t="shared" ref="O2189" si="11490">REPLACE($O$7,1,2,"差２")</f>
        <v>差２</v>
      </c>
      <c r="P2189" s="118" t="str">
        <f t="shared" ref="P2189" si="11491">IF($I2191="","",$I2191*$N2189)</f>
        <v/>
      </c>
      <c r="Q2189" s="102" t="str">
        <f t="shared" ref="Q2189:R2189" si="11492">IF($G2191="","",$G2191*$N2189)</f>
        <v/>
      </c>
      <c r="R2189" s="102" t="str">
        <f t="shared" si="11492"/>
        <v/>
      </c>
      <c r="S2189" s="111"/>
      <c r="U2189" s="16"/>
      <c r="V2189" s="16"/>
      <c r="W2189" s="16"/>
      <c r="X2189" s="16"/>
    </row>
    <row r="2190" spans="1:24" ht="14.25" thickBot="1" x14ac:dyDescent="0.2">
      <c r="A2190" s="107"/>
      <c r="B2190" s="67"/>
      <c r="C2190" s="116" t="s">
        <v>11</v>
      </c>
      <c r="D2190" s="117"/>
      <c r="E2190" s="95"/>
      <c r="F2190" s="33" t="s">
        <v>2</v>
      </c>
      <c r="G2190" s="26"/>
      <c r="H2190" s="97" t="str">
        <f t="shared" ref="H2190" si="11493">IF($G2189="","",IF($E2189=1,ROUNDDOWN($G2190*7.4/1000,0),ROUNDDOWN($G2190*6/1000,0)))</f>
        <v/>
      </c>
      <c r="I2190" s="98"/>
      <c r="J2190" s="97" t="str">
        <f t="shared" si="11487"/>
        <v/>
      </c>
      <c r="K2190" s="98"/>
      <c r="L2190" s="97" t="str">
        <f t="shared" si="11488"/>
        <v/>
      </c>
      <c r="M2190" s="105"/>
      <c r="N2190" s="92"/>
      <c r="O2190" s="89"/>
      <c r="P2190" s="119"/>
      <c r="Q2190" s="103"/>
      <c r="R2190" s="103"/>
      <c r="S2190" s="111"/>
      <c r="U2190" s="16"/>
      <c r="V2190" s="16"/>
      <c r="W2190" s="16"/>
      <c r="X2190" s="16"/>
    </row>
    <row r="2191" spans="1:24" ht="14.25" thickBot="1" x14ac:dyDescent="0.2">
      <c r="A2191" s="107"/>
      <c r="B2191" s="67"/>
      <c r="C2191" s="37"/>
      <c r="D2191" s="38" t="s">
        <v>31</v>
      </c>
      <c r="E2191" s="96"/>
      <c r="F2191" s="39" t="str">
        <f t="shared" ref="F2191" si="11494">$O$12</f>
        <v>差２</v>
      </c>
      <c r="G2191" s="40" t="str">
        <f t="shared" ref="G2191" si="11495">IF(AND($G2189="",$G2190=""),"",$G2189-$G2190)</f>
        <v/>
      </c>
      <c r="H2191" s="41" t="s">
        <v>4</v>
      </c>
      <c r="I2191" s="42" t="str">
        <f t="shared" ref="I2191" si="11496">IF(AND($H2189="",$H2190=""),"",$H2189-$H2190)</f>
        <v/>
      </c>
      <c r="J2191" s="41" t="s">
        <v>5</v>
      </c>
      <c r="K2191" s="42" t="str">
        <f t="shared" ref="K2191" si="11497">IF(AND($J2189="",$J2190=""),"",$J2189-$J2190)</f>
        <v/>
      </c>
      <c r="L2191" s="43" t="s">
        <v>6</v>
      </c>
      <c r="M2191" s="40" t="str">
        <f t="shared" ref="M2191" si="11498">IF(AND($L2189="",$L2190=""),"",$L2189-$L2190)</f>
        <v/>
      </c>
      <c r="N2191" s="92"/>
      <c r="O2191" s="90"/>
      <c r="P2191" s="119"/>
      <c r="Q2191" s="103"/>
      <c r="R2191" s="103"/>
      <c r="S2191" s="112"/>
      <c r="U2191" s="16"/>
      <c r="V2191" s="16"/>
      <c r="W2191" s="16"/>
      <c r="X2191" s="16"/>
    </row>
    <row r="2192" spans="1:24" ht="15" thickTop="1" thickBot="1" x14ac:dyDescent="0.2">
      <c r="A2192" s="108"/>
      <c r="B2192" s="62" t="s">
        <v>18</v>
      </c>
      <c r="C2192" s="63"/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4"/>
      <c r="P2192" s="44" t="str">
        <f t="shared" ref="P2192" si="11499">IF(AND($P2186="",$P2189=""),"",SUM($P2186:$P2189))</f>
        <v/>
      </c>
      <c r="Q2192" s="45" t="str">
        <f t="shared" ref="Q2192" si="11500">IF(AND(Q2186="",Q2189=""),"",SUM(Q2186:Q2189))</f>
        <v/>
      </c>
      <c r="R2192" s="45" t="str">
        <f t="shared" ref="R2192" si="11501">IF(AND($R2186="",$R2189=""),"",SUM($R2186:$R2189))</f>
        <v/>
      </c>
      <c r="S2192" s="46" t="str">
        <f t="shared" ref="S2192" si="11502">IF(AND($P2192="",$Q2192="",$R2192=""),"",SUM($P2192:$R2192))</f>
        <v/>
      </c>
      <c r="T2192" s="52">
        <v>312</v>
      </c>
      <c r="U2192" s="53" t="str">
        <f t="shared" ref="U2192" si="11503">P2192</f>
        <v/>
      </c>
      <c r="V2192" s="53" t="str">
        <f t="shared" ref="V2192" si="11504">Q2192</f>
        <v/>
      </c>
      <c r="W2192" s="53" t="str">
        <f t="shared" ref="W2192" si="11505">R2192</f>
        <v/>
      </c>
      <c r="X2192" s="53" t="str">
        <f t="shared" ref="X2192" si="11506">S2192</f>
        <v/>
      </c>
    </row>
    <row r="2193" spans="1:24" ht="14.25" thickBot="1" x14ac:dyDescent="0.2">
      <c r="A2193" s="106" t="str" cm="1">
        <f t="array" aca="1" ref="A2193" ca="1">IF($B2193="","",IF(ISNUMBER(OFFSET(INDIRECT(ADDRESS(ROW(),COLUMN())),-7,0)),OFFSET(INDIRECT(ADDRESS(ROW(),COLUMN())),-7,0)+1,1))</f>
        <v/>
      </c>
      <c r="B2193" s="65"/>
      <c r="C2193" s="31"/>
      <c r="D2193" s="20" t="s">
        <v>31</v>
      </c>
      <c r="E2193" s="94" t="s">
        <v>30</v>
      </c>
      <c r="F2193" s="21" t="s">
        <v>1</v>
      </c>
      <c r="G2193" s="25"/>
      <c r="H2193" s="99" t="str">
        <f t="shared" ref="H2193" si="11507">IF($G2193="","",IF($E2193=1,ROUNDDOWN($G2193*7.4/1000,0),ROUNDDOWN($G2193*6/1000,0)))</f>
        <v/>
      </c>
      <c r="I2193" s="101"/>
      <c r="J2193" s="99" t="str">
        <f t="shared" ref="J2193" si="11508">IF($G2193="","",ROUNDDOWN($G2193*2/1000,0))</f>
        <v/>
      </c>
      <c r="K2193" s="101"/>
      <c r="L2193" s="99" t="str">
        <f t="shared" ref="L2193" si="11509">IF(G2193="","",ROUNDDOWN($G2193*2/1000,0))</f>
        <v/>
      </c>
      <c r="M2193" s="100"/>
      <c r="N2193" s="91" t="str">
        <f t="shared" ref="N2193" si="11510">IF(AND($C2193="",$C2195=""),"",ABS($C2193-$C2195)+1)</f>
        <v/>
      </c>
      <c r="O2193" s="120" t="str">
        <f t="shared" ref="O2193" si="11511">REPLACE($O$7,1,2,"差１")</f>
        <v>差１</v>
      </c>
      <c r="P2193" s="113" t="str">
        <f t="shared" ref="P2193" si="11512">IF($I2195="","",$I2195*$N2193)</f>
        <v/>
      </c>
      <c r="Q2193" s="102" t="str">
        <f t="shared" ref="Q2193" si="11513">IF($K2195="","",$K2195*$N2193)</f>
        <v/>
      </c>
      <c r="R2193" s="102" t="str">
        <f t="shared" ref="R2193" si="11514">IF($M2195="","",$M2195*$N2193)</f>
        <v/>
      </c>
      <c r="S2193" s="111"/>
      <c r="U2193" s="16"/>
      <c r="V2193" s="16"/>
      <c r="W2193" s="16"/>
      <c r="X2193" s="16"/>
    </row>
    <row r="2194" spans="1:24" ht="14.25" thickBot="1" x14ac:dyDescent="0.2">
      <c r="A2194" s="107"/>
      <c r="B2194" s="65"/>
      <c r="C2194" s="116" t="s">
        <v>11</v>
      </c>
      <c r="D2194" s="117"/>
      <c r="E2194" s="95"/>
      <c r="F2194" s="33" t="s">
        <v>2</v>
      </c>
      <c r="G2194" s="26"/>
      <c r="H2194" s="97" t="str">
        <f t="shared" ref="H2194" si="11515">IF($G2194="","",IF($E2193=1,ROUNDDOWN($G2194*7.4/1000,0),ROUNDDOWN($G2194*6/1000,0)))</f>
        <v/>
      </c>
      <c r="I2194" s="98"/>
      <c r="J2194" s="97" t="str">
        <f t="shared" ref="J2194" si="11516">IF(G2194="","",ROUNDDOWN(G2194*2/1000,0))</f>
        <v/>
      </c>
      <c r="K2194" s="98"/>
      <c r="L2194" s="97" t="str">
        <f t="shared" ref="L2194" si="11517">IF($G2194="","",ROUNDDOWN($G2194*2/1000,0))</f>
        <v/>
      </c>
      <c r="M2194" s="105"/>
      <c r="N2194" s="92"/>
      <c r="O2194" s="120"/>
      <c r="P2194" s="114"/>
      <c r="Q2194" s="103"/>
      <c r="R2194" s="103"/>
      <c r="S2194" s="111"/>
      <c r="U2194" s="16"/>
      <c r="V2194" s="16"/>
      <c r="W2194" s="16"/>
      <c r="X2194" s="16"/>
    </row>
    <row r="2195" spans="1:24" ht="14.25" thickBot="1" x14ac:dyDescent="0.2">
      <c r="A2195" s="107"/>
      <c r="B2195" s="65"/>
      <c r="C2195" s="34"/>
      <c r="D2195" s="22" t="s">
        <v>31</v>
      </c>
      <c r="E2195" s="96"/>
      <c r="F2195" s="23" t="str">
        <f t="shared" ref="F2195" si="11518">$O$9</f>
        <v>差１</v>
      </c>
      <c r="G2195" s="7" t="str">
        <f t="shared" ref="G2195" si="11519">IF(AND($G2193="",$G2194="",""),"",$G2193-$G2194)</f>
        <v/>
      </c>
      <c r="H2195" s="8" t="s">
        <v>4</v>
      </c>
      <c r="I2195" s="9" t="str">
        <f t="shared" ref="I2195" si="11520">IF(AND($H2193="",$H2194=""),"",$H2193-$H2194)</f>
        <v/>
      </c>
      <c r="J2195" s="8" t="s">
        <v>5</v>
      </c>
      <c r="K2195" s="9" t="str">
        <f t="shared" ref="K2195" si="11521">IF(AND($J2193="",$J2194=""),"",$J2193-$J2194)</f>
        <v/>
      </c>
      <c r="L2195" s="10" t="s">
        <v>6</v>
      </c>
      <c r="M2195" s="7" t="str">
        <f t="shared" ref="M2195" si="11522">IF(AND($L2193="",$L2194=""),"",$L2193-$L2194)</f>
        <v/>
      </c>
      <c r="N2195" s="93"/>
      <c r="O2195" s="120"/>
      <c r="P2195" s="115"/>
      <c r="Q2195" s="104"/>
      <c r="R2195" s="104"/>
      <c r="S2195" s="111"/>
      <c r="U2195" s="16"/>
      <c r="V2195" s="16"/>
      <c r="W2195" s="16"/>
      <c r="X2195" s="16"/>
    </row>
    <row r="2196" spans="1:24" ht="14.25" thickBot="1" x14ac:dyDescent="0.2">
      <c r="A2196" s="107"/>
      <c r="B2196" s="66"/>
      <c r="C2196" s="31"/>
      <c r="D2196" s="20" t="s">
        <v>31</v>
      </c>
      <c r="E2196" s="94"/>
      <c r="F2196" s="24" t="s">
        <v>1</v>
      </c>
      <c r="G2196" s="26"/>
      <c r="H2196" s="86" t="str">
        <f t="shared" ref="H2196" si="11523">IF($G2196="","",IF($E2196=1,ROUNDDOWN($G2196*7.4/1000,0),ROUNDDOWN($G2196*6/1000,0)))</f>
        <v/>
      </c>
      <c r="I2196" s="87"/>
      <c r="J2196" s="86" t="str">
        <f t="shared" ref="J2196:J2197" si="11524">IF($G2196="","",ROUNDDOWN($G2196*2/1000,0))</f>
        <v/>
      </c>
      <c r="K2196" s="87"/>
      <c r="L2196" s="86" t="str">
        <f t="shared" ref="L2196:L2197" si="11525">IF($G2196="","",ROUNDDOWN($G2196*2/1000,0))</f>
        <v/>
      </c>
      <c r="M2196" s="88"/>
      <c r="N2196" s="91" t="str">
        <f t="shared" ref="N2196" si="11526">IF(AND($C2196="",$C2198=""),"",ABS($C2196-$C2198)+1)</f>
        <v/>
      </c>
      <c r="O2196" s="89" t="str">
        <f t="shared" ref="O2196" si="11527">REPLACE($O$7,1,2,"差２")</f>
        <v>差２</v>
      </c>
      <c r="P2196" s="118" t="str">
        <f t="shared" ref="P2196" si="11528">IF($I2198="","",$I2198*$N2196)</f>
        <v/>
      </c>
      <c r="Q2196" s="102" t="str">
        <f t="shared" ref="Q2196:R2196" si="11529">IF($G2198="","",$G2198*$N2196)</f>
        <v/>
      </c>
      <c r="R2196" s="102" t="str">
        <f t="shared" si="11529"/>
        <v/>
      </c>
      <c r="S2196" s="111"/>
      <c r="U2196" s="16"/>
      <c r="V2196" s="16"/>
      <c r="W2196" s="16"/>
      <c r="X2196" s="16"/>
    </row>
    <row r="2197" spans="1:24" ht="14.25" thickBot="1" x14ac:dyDescent="0.2">
      <c r="A2197" s="107"/>
      <c r="B2197" s="67"/>
      <c r="C2197" s="116" t="s">
        <v>11</v>
      </c>
      <c r="D2197" s="117"/>
      <c r="E2197" s="95"/>
      <c r="F2197" s="33" t="s">
        <v>2</v>
      </c>
      <c r="G2197" s="26"/>
      <c r="H2197" s="97" t="str">
        <f t="shared" ref="H2197" si="11530">IF($G2196="","",IF($E2196=1,ROUNDDOWN($G2197*7.4/1000,0),ROUNDDOWN($G2197*6/1000,0)))</f>
        <v/>
      </c>
      <c r="I2197" s="98"/>
      <c r="J2197" s="97" t="str">
        <f t="shared" si="11524"/>
        <v/>
      </c>
      <c r="K2197" s="98"/>
      <c r="L2197" s="97" t="str">
        <f t="shared" si="11525"/>
        <v/>
      </c>
      <c r="M2197" s="105"/>
      <c r="N2197" s="92"/>
      <c r="O2197" s="89"/>
      <c r="P2197" s="119"/>
      <c r="Q2197" s="103"/>
      <c r="R2197" s="103"/>
      <c r="S2197" s="111"/>
      <c r="U2197" s="16"/>
      <c r="V2197" s="16"/>
      <c r="W2197" s="16"/>
      <c r="X2197" s="16"/>
    </row>
    <row r="2198" spans="1:24" ht="14.25" thickBot="1" x14ac:dyDescent="0.2">
      <c r="A2198" s="107"/>
      <c r="B2198" s="67"/>
      <c r="C2198" s="37"/>
      <c r="D2198" s="38" t="s">
        <v>31</v>
      </c>
      <c r="E2198" s="96"/>
      <c r="F2198" s="39" t="str">
        <f t="shared" ref="F2198" si="11531">$O$12</f>
        <v>差２</v>
      </c>
      <c r="G2198" s="40" t="str">
        <f t="shared" ref="G2198" si="11532">IF(AND($G2196="",$G2197=""),"",$G2196-$G2197)</f>
        <v/>
      </c>
      <c r="H2198" s="41" t="s">
        <v>4</v>
      </c>
      <c r="I2198" s="42" t="str">
        <f t="shared" ref="I2198" si="11533">IF(AND($H2196="",$H2197=""),"",$H2196-$H2197)</f>
        <v/>
      </c>
      <c r="J2198" s="41" t="s">
        <v>5</v>
      </c>
      <c r="K2198" s="42" t="str">
        <f t="shared" ref="K2198" si="11534">IF(AND($J2196="",$J2197=""),"",$J2196-$J2197)</f>
        <v/>
      </c>
      <c r="L2198" s="43" t="s">
        <v>6</v>
      </c>
      <c r="M2198" s="40" t="str">
        <f t="shared" ref="M2198" si="11535">IF(AND($L2196="",$L2197=""),"",$L2196-$L2197)</f>
        <v/>
      </c>
      <c r="N2198" s="92"/>
      <c r="O2198" s="90"/>
      <c r="P2198" s="119"/>
      <c r="Q2198" s="103"/>
      <c r="R2198" s="103"/>
      <c r="S2198" s="112"/>
      <c r="U2198" s="16"/>
      <c r="V2198" s="16"/>
      <c r="W2198" s="16"/>
      <c r="X2198" s="16"/>
    </row>
    <row r="2199" spans="1:24" ht="15" thickTop="1" thickBot="1" x14ac:dyDescent="0.2">
      <c r="A2199" s="108"/>
      <c r="B2199" s="62" t="s">
        <v>18</v>
      </c>
      <c r="C2199" s="63"/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4"/>
      <c r="P2199" s="44" t="str">
        <f t="shared" ref="P2199" si="11536">IF(AND($P2193="",$P2196=""),"",SUM($P2193:$P2196))</f>
        <v/>
      </c>
      <c r="Q2199" s="45" t="str">
        <f t="shared" ref="Q2199" si="11537">IF(AND(Q2193="",Q2196=""),"",SUM(Q2193:Q2196))</f>
        <v/>
      </c>
      <c r="R2199" s="45" t="str">
        <f t="shared" ref="R2199" si="11538">IF(AND($R2193="",$R2196=""),"",SUM($R2193:$R2196))</f>
        <v/>
      </c>
      <c r="S2199" s="46" t="str">
        <f t="shared" ref="S2199" si="11539">IF(AND($P2199="",$Q2199="",$R2199=""),"",SUM($P2199:$R2199))</f>
        <v/>
      </c>
      <c r="T2199" s="52">
        <v>313</v>
      </c>
      <c r="U2199" s="53" t="str">
        <f t="shared" ref="U2199" si="11540">P2199</f>
        <v/>
      </c>
      <c r="V2199" s="53" t="str">
        <f t="shared" ref="V2199" si="11541">Q2199</f>
        <v/>
      </c>
      <c r="W2199" s="53" t="str">
        <f t="shared" ref="W2199" si="11542">R2199</f>
        <v/>
      </c>
      <c r="X2199" s="53" t="str">
        <f t="shared" ref="X2199" si="11543">S2199</f>
        <v/>
      </c>
    </row>
    <row r="2200" spans="1:24" ht="14.25" thickBot="1" x14ac:dyDescent="0.2">
      <c r="A2200" s="106" t="str" cm="1">
        <f t="array" aca="1" ref="A2200" ca="1">IF($B2200="","",IF(ISNUMBER(OFFSET(INDIRECT(ADDRESS(ROW(),COLUMN())),-7,0)),OFFSET(INDIRECT(ADDRESS(ROW(),COLUMN())),-7,0)+1,1))</f>
        <v/>
      </c>
      <c r="B2200" s="65"/>
      <c r="C2200" s="31"/>
      <c r="D2200" s="20" t="s">
        <v>31</v>
      </c>
      <c r="E2200" s="94" t="s">
        <v>30</v>
      </c>
      <c r="F2200" s="21" t="s">
        <v>1</v>
      </c>
      <c r="G2200" s="25"/>
      <c r="H2200" s="99" t="str">
        <f t="shared" ref="H2200" si="11544">IF($G2200="","",IF($E2200=1,ROUNDDOWN($G2200*7.4/1000,0),ROUNDDOWN($G2200*6/1000,0)))</f>
        <v/>
      </c>
      <c r="I2200" s="101"/>
      <c r="J2200" s="99" t="str">
        <f t="shared" ref="J2200" si="11545">IF($G2200="","",ROUNDDOWN($G2200*2/1000,0))</f>
        <v/>
      </c>
      <c r="K2200" s="101"/>
      <c r="L2200" s="99" t="str">
        <f t="shared" ref="L2200" si="11546">IF(G2200="","",ROUNDDOWN($G2200*2/1000,0))</f>
        <v/>
      </c>
      <c r="M2200" s="100"/>
      <c r="N2200" s="91" t="str">
        <f t="shared" ref="N2200" si="11547">IF(AND($C2200="",$C2202=""),"",ABS($C2200-$C2202)+1)</f>
        <v/>
      </c>
      <c r="O2200" s="120" t="str">
        <f t="shared" ref="O2200" si="11548">REPLACE($O$7,1,2,"差１")</f>
        <v>差１</v>
      </c>
      <c r="P2200" s="113" t="str">
        <f t="shared" ref="P2200" si="11549">IF($I2202="","",$I2202*$N2200)</f>
        <v/>
      </c>
      <c r="Q2200" s="102" t="str">
        <f t="shared" ref="Q2200" si="11550">IF($K2202="","",$K2202*$N2200)</f>
        <v/>
      </c>
      <c r="R2200" s="102" t="str">
        <f t="shared" ref="R2200" si="11551">IF($M2202="","",$M2202*$N2200)</f>
        <v/>
      </c>
      <c r="S2200" s="111"/>
      <c r="U2200" s="16"/>
      <c r="V2200" s="16"/>
      <c r="W2200" s="16"/>
      <c r="X2200" s="16"/>
    </row>
    <row r="2201" spans="1:24" ht="14.25" thickBot="1" x14ac:dyDescent="0.2">
      <c r="A2201" s="107"/>
      <c r="B2201" s="65"/>
      <c r="C2201" s="116" t="s">
        <v>11</v>
      </c>
      <c r="D2201" s="117"/>
      <c r="E2201" s="95"/>
      <c r="F2201" s="33" t="s">
        <v>2</v>
      </c>
      <c r="G2201" s="26"/>
      <c r="H2201" s="97" t="str">
        <f t="shared" ref="H2201" si="11552">IF($G2201="","",IF($E2200=1,ROUNDDOWN($G2201*7.4/1000,0),ROUNDDOWN($G2201*6/1000,0)))</f>
        <v/>
      </c>
      <c r="I2201" s="98"/>
      <c r="J2201" s="97" t="str">
        <f t="shared" ref="J2201" si="11553">IF(G2201="","",ROUNDDOWN(G2201*2/1000,0))</f>
        <v/>
      </c>
      <c r="K2201" s="98"/>
      <c r="L2201" s="97" t="str">
        <f t="shared" ref="L2201" si="11554">IF($G2201="","",ROUNDDOWN($G2201*2/1000,0))</f>
        <v/>
      </c>
      <c r="M2201" s="105"/>
      <c r="N2201" s="92"/>
      <c r="O2201" s="120"/>
      <c r="P2201" s="114"/>
      <c r="Q2201" s="103"/>
      <c r="R2201" s="103"/>
      <c r="S2201" s="111"/>
      <c r="U2201" s="16"/>
      <c r="V2201" s="16"/>
      <c r="W2201" s="16"/>
      <c r="X2201" s="16"/>
    </row>
    <row r="2202" spans="1:24" ht="14.25" thickBot="1" x14ac:dyDescent="0.2">
      <c r="A2202" s="107"/>
      <c r="B2202" s="65"/>
      <c r="C2202" s="34"/>
      <c r="D2202" s="22" t="s">
        <v>31</v>
      </c>
      <c r="E2202" s="96"/>
      <c r="F2202" s="23" t="str">
        <f t="shared" ref="F2202" si="11555">$O$9</f>
        <v>差１</v>
      </c>
      <c r="G2202" s="7" t="str">
        <f t="shared" ref="G2202" si="11556">IF(AND($G2200="",$G2201="",""),"",$G2200-$G2201)</f>
        <v/>
      </c>
      <c r="H2202" s="8" t="s">
        <v>4</v>
      </c>
      <c r="I2202" s="9" t="str">
        <f t="shared" ref="I2202" si="11557">IF(AND($H2200="",$H2201=""),"",$H2200-$H2201)</f>
        <v/>
      </c>
      <c r="J2202" s="8" t="s">
        <v>5</v>
      </c>
      <c r="K2202" s="9" t="str">
        <f t="shared" ref="K2202" si="11558">IF(AND($J2200="",$J2201=""),"",$J2200-$J2201)</f>
        <v/>
      </c>
      <c r="L2202" s="10" t="s">
        <v>6</v>
      </c>
      <c r="M2202" s="7" t="str">
        <f t="shared" ref="M2202" si="11559">IF(AND($L2200="",$L2201=""),"",$L2200-$L2201)</f>
        <v/>
      </c>
      <c r="N2202" s="93"/>
      <c r="O2202" s="120"/>
      <c r="P2202" s="115"/>
      <c r="Q2202" s="104"/>
      <c r="R2202" s="104"/>
      <c r="S2202" s="111"/>
      <c r="U2202" s="16"/>
      <c r="V2202" s="16"/>
      <c r="W2202" s="16"/>
      <c r="X2202" s="16"/>
    </row>
    <row r="2203" spans="1:24" ht="14.25" thickBot="1" x14ac:dyDescent="0.2">
      <c r="A2203" s="107"/>
      <c r="B2203" s="66"/>
      <c r="C2203" s="31"/>
      <c r="D2203" s="20" t="s">
        <v>31</v>
      </c>
      <c r="E2203" s="94"/>
      <c r="F2203" s="24" t="s">
        <v>1</v>
      </c>
      <c r="G2203" s="26"/>
      <c r="H2203" s="86" t="str">
        <f t="shared" ref="H2203" si="11560">IF($G2203="","",IF($E2203=1,ROUNDDOWN($G2203*7.4/1000,0),ROUNDDOWN($G2203*6/1000,0)))</f>
        <v/>
      </c>
      <c r="I2203" s="87"/>
      <c r="J2203" s="86" t="str">
        <f t="shared" ref="J2203:J2204" si="11561">IF($G2203="","",ROUNDDOWN($G2203*2/1000,0))</f>
        <v/>
      </c>
      <c r="K2203" s="87"/>
      <c r="L2203" s="86" t="str">
        <f t="shared" ref="L2203:L2204" si="11562">IF($G2203="","",ROUNDDOWN($G2203*2/1000,0))</f>
        <v/>
      </c>
      <c r="M2203" s="88"/>
      <c r="N2203" s="91" t="str">
        <f t="shared" ref="N2203" si="11563">IF(AND($C2203="",$C2205=""),"",ABS($C2203-$C2205)+1)</f>
        <v/>
      </c>
      <c r="O2203" s="89" t="str">
        <f t="shared" ref="O2203" si="11564">REPLACE($O$7,1,2,"差２")</f>
        <v>差２</v>
      </c>
      <c r="P2203" s="118" t="str">
        <f t="shared" ref="P2203" si="11565">IF($I2205="","",$I2205*$N2203)</f>
        <v/>
      </c>
      <c r="Q2203" s="102" t="str">
        <f t="shared" ref="Q2203:R2203" si="11566">IF($G2205="","",$G2205*$N2203)</f>
        <v/>
      </c>
      <c r="R2203" s="102" t="str">
        <f t="shared" si="11566"/>
        <v/>
      </c>
      <c r="S2203" s="111"/>
      <c r="U2203" s="16"/>
      <c r="V2203" s="16"/>
      <c r="W2203" s="16"/>
      <c r="X2203" s="16"/>
    </row>
    <row r="2204" spans="1:24" ht="14.25" thickBot="1" x14ac:dyDescent="0.2">
      <c r="A2204" s="107"/>
      <c r="B2204" s="67"/>
      <c r="C2204" s="116" t="s">
        <v>11</v>
      </c>
      <c r="D2204" s="117"/>
      <c r="E2204" s="95"/>
      <c r="F2204" s="33" t="s">
        <v>2</v>
      </c>
      <c r="G2204" s="26"/>
      <c r="H2204" s="97" t="str">
        <f t="shared" ref="H2204" si="11567">IF($G2203="","",IF($E2203=1,ROUNDDOWN($G2204*7.4/1000,0),ROUNDDOWN($G2204*6/1000,0)))</f>
        <v/>
      </c>
      <c r="I2204" s="98"/>
      <c r="J2204" s="97" t="str">
        <f t="shared" si="11561"/>
        <v/>
      </c>
      <c r="K2204" s="98"/>
      <c r="L2204" s="97" t="str">
        <f t="shared" si="11562"/>
        <v/>
      </c>
      <c r="M2204" s="105"/>
      <c r="N2204" s="92"/>
      <c r="O2204" s="89"/>
      <c r="P2204" s="119"/>
      <c r="Q2204" s="103"/>
      <c r="R2204" s="103"/>
      <c r="S2204" s="111"/>
      <c r="U2204" s="16"/>
      <c r="V2204" s="16"/>
      <c r="W2204" s="16"/>
      <c r="X2204" s="16"/>
    </row>
    <row r="2205" spans="1:24" ht="14.25" thickBot="1" x14ac:dyDescent="0.2">
      <c r="A2205" s="107"/>
      <c r="B2205" s="67"/>
      <c r="C2205" s="37"/>
      <c r="D2205" s="38" t="s">
        <v>31</v>
      </c>
      <c r="E2205" s="96"/>
      <c r="F2205" s="39" t="str">
        <f t="shared" ref="F2205" si="11568">$O$12</f>
        <v>差２</v>
      </c>
      <c r="G2205" s="40" t="str">
        <f t="shared" ref="G2205" si="11569">IF(AND($G2203="",$G2204=""),"",$G2203-$G2204)</f>
        <v/>
      </c>
      <c r="H2205" s="41" t="s">
        <v>4</v>
      </c>
      <c r="I2205" s="42" t="str">
        <f t="shared" ref="I2205" si="11570">IF(AND($H2203="",$H2204=""),"",$H2203-$H2204)</f>
        <v/>
      </c>
      <c r="J2205" s="41" t="s">
        <v>5</v>
      </c>
      <c r="K2205" s="42" t="str">
        <f t="shared" ref="K2205" si="11571">IF(AND($J2203="",$J2204=""),"",$J2203-$J2204)</f>
        <v/>
      </c>
      <c r="L2205" s="43" t="s">
        <v>6</v>
      </c>
      <c r="M2205" s="40" t="str">
        <f t="shared" ref="M2205" si="11572">IF(AND($L2203="",$L2204=""),"",$L2203-$L2204)</f>
        <v/>
      </c>
      <c r="N2205" s="92"/>
      <c r="O2205" s="90"/>
      <c r="P2205" s="119"/>
      <c r="Q2205" s="103"/>
      <c r="R2205" s="103"/>
      <c r="S2205" s="112"/>
      <c r="U2205" s="16"/>
      <c r="V2205" s="16"/>
      <c r="W2205" s="16"/>
      <c r="X2205" s="16"/>
    </row>
    <row r="2206" spans="1:24" ht="15" thickTop="1" thickBot="1" x14ac:dyDescent="0.2">
      <c r="A2206" s="108"/>
      <c r="B2206" s="62" t="s">
        <v>18</v>
      </c>
      <c r="C2206" s="63"/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4"/>
      <c r="P2206" s="44" t="str">
        <f t="shared" ref="P2206" si="11573">IF(AND($P2200="",$P2203=""),"",SUM($P2200:$P2203))</f>
        <v/>
      </c>
      <c r="Q2206" s="45" t="str">
        <f t="shared" ref="Q2206" si="11574">IF(AND(Q2200="",Q2203=""),"",SUM(Q2200:Q2203))</f>
        <v/>
      </c>
      <c r="R2206" s="45" t="str">
        <f t="shared" ref="R2206" si="11575">IF(AND($R2200="",$R2203=""),"",SUM($R2200:$R2203))</f>
        <v/>
      </c>
      <c r="S2206" s="46" t="str">
        <f t="shared" ref="S2206" si="11576">IF(AND($P2206="",$Q2206="",$R2206=""),"",SUM($P2206:$R2206))</f>
        <v/>
      </c>
      <c r="T2206" s="52">
        <v>314</v>
      </c>
      <c r="U2206" s="53" t="str">
        <f t="shared" ref="U2206" si="11577">P2206</f>
        <v/>
      </c>
      <c r="V2206" s="53" t="str">
        <f t="shared" ref="V2206" si="11578">Q2206</f>
        <v/>
      </c>
      <c r="W2206" s="53" t="str">
        <f t="shared" ref="W2206" si="11579">R2206</f>
        <v/>
      </c>
      <c r="X2206" s="53" t="str">
        <f t="shared" ref="X2206" si="11580">S2206</f>
        <v/>
      </c>
    </row>
    <row r="2207" spans="1:24" ht="14.25" thickBot="1" x14ac:dyDescent="0.2">
      <c r="A2207" s="106" t="str" cm="1">
        <f t="array" aca="1" ref="A2207" ca="1">IF($B2207="","",IF(ISNUMBER(OFFSET(INDIRECT(ADDRESS(ROW(),COLUMN())),-7,0)),OFFSET(INDIRECT(ADDRESS(ROW(),COLUMN())),-7,0)+1,1))</f>
        <v/>
      </c>
      <c r="B2207" s="65"/>
      <c r="C2207" s="31"/>
      <c r="D2207" s="20" t="s">
        <v>31</v>
      </c>
      <c r="E2207" s="94" t="s">
        <v>30</v>
      </c>
      <c r="F2207" s="21" t="s">
        <v>1</v>
      </c>
      <c r="G2207" s="25"/>
      <c r="H2207" s="99" t="str">
        <f t="shared" ref="H2207" si="11581">IF($G2207="","",IF($E2207=1,ROUNDDOWN($G2207*7.4/1000,0),ROUNDDOWN($G2207*6/1000,0)))</f>
        <v/>
      </c>
      <c r="I2207" s="101"/>
      <c r="J2207" s="99" t="str">
        <f t="shared" ref="J2207" si="11582">IF($G2207="","",ROUNDDOWN($G2207*2/1000,0))</f>
        <v/>
      </c>
      <c r="K2207" s="101"/>
      <c r="L2207" s="99" t="str">
        <f t="shared" ref="L2207" si="11583">IF(G2207="","",ROUNDDOWN($G2207*2/1000,0))</f>
        <v/>
      </c>
      <c r="M2207" s="100"/>
      <c r="N2207" s="91" t="str">
        <f t="shared" ref="N2207" si="11584">IF(AND($C2207="",$C2209=""),"",ABS($C2207-$C2209)+1)</f>
        <v/>
      </c>
      <c r="O2207" s="120" t="str">
        <f t="shared" ref="O2207" si="11585">REPLACE($O$7,1,2,"差１")</f>
        <v>差１</v>
      </c>
      <c r="P2207" s="113" t="str">
        <f t="shared" ref="P2207" si="11586">IF($I2209="","",$I2209*$N2207)</f>
        <v/>
      </c>
      <c r="Q2207" s="102" t="str">
        <f t="shared" ref="Q2207" si="11587">IF($K2209="","",$K2209*$N2207)</f>
        <v/>
      </c>
      <c r="R2207" s="102" t="str">
        <f t="shared" ref="R2207" si="11588">IF($M2209="","",$M2209*$N2207)</f>
        <v/>
      </c>
      <c r="S2207" s="111"/>
      <c r="U2207" s="16"/>
      <c r="V2207" s="16"/>
      <c r="W2207" s="16"/>
      <c r="X2207" s="16"/>
    </row>
    <row r="2208" spans="1:24" ht="14.25" thickBot="1" x14ac:dyDescent="0.2">
      <c r="A2208" s="107"/>
      <c r="B2208" s="65"/>
      <c r="C2208" s="116" t="s">
        <v>11</v>
      </c>
      <c r="D2208" s="117"/>
      <c r="E2208" s="95"/>
      <c r="F2208" s="33" t="s">
        <v>2</v>
      </c>
      <c r="G2208" s="26"/>
      <c r="H2208" s="97" t="str">
        <f t="shared" ref="H2208" si="11589">IF($G2208="","",IF($E2207=1,ROUNDDOWN($G2208*7.4/1000,0),ROUNDDOWN($G2208*6/1000,0)))</f>
        <v/>
      </c>
      <c r="I2208" s="98"/>
      <c r="J2208" s="97" t="str">
        <f t="shared" ref="J2208" si="11590">IF(G2208="","",ROUNDDOWN(G2208*2/1000,0))</f>
        <v/>
      </c>
      <c r="K2208" s="98"/>
      <c r="L2208" s="97" t="str">
        <f t="shared" ref="L2208" si="11591">IF($G2208="","",ROUNDDOWN($G2208*2/1000,0))</f>
        <v/>
      </c>
      <c r="M2208" s="105"/>
      <c r="N2208" s="92"/>
      <c r="O2208" s="120"/>
      <c r="P2208" s="114"/>
      <c r="Q2208" s="103"/>
      <c r="R2208" s="103"/>
      <c r="S2208" s="111"/>
      <c r="U2208" s="16"/>
      <c r="V2208" s="16"/>
      <c r="W2208" s="16"/>
      <c r="X2208" s="16"/>
    </row>
    <row r="2209" spans="1:24" ht="14.25" thickBot="1" x14ac:dyDescent="0.2">
      <c r="A2209" s="107"/>
      <c r="B2209" s="65"/>
      <c r="C2209" s="34"/>
      <c r="D2209" s="22" t="s">
        <v>31</v>
      </c>
      <c r="E2209" s="96"/>
      <c r="F2209" s="23" t="str">
        <f t="shared" ref="F2209" si="11592">$O$9</f>
        <v>差１</v>
      </c>
      <c r="G2209" s="7" t="str">
        <f t="shared" ref="G2209" si="11593">IF(AND($G2207="",$G2208="",""),"",$G2207-$G2208)</f>
        <v/>
      </c>
      <c r="H2209" s="8" t="s">
        <v>4</v>
      </c>
      <c r="I2209" s="9" t="str">
        <f t="shared" ref="I2209" si="11594">IF(AND($H2207="",$H2208=""),"",$H2207-$H2208)</f>
        <v/>
      </c>
      <c r="J2209" s="8" t="s">
        <v>5</v>
      </c>
      <c r="K2209" s="9" t="str">
        <f t="shared" ref="K2209" si="11595">IF(AND($J2207="",$J2208=""),"",$J2207-$J2208)</f>
        <v/>
      </c>
      <c r="L2209" s="10" t="s">
        <v>6</v>
      </c>
      <c r="M2209" s="7" t="str">
        <f t="shared" ref="M2209" si="11596">IF(AND($L2207="",$L2208=""),"",$L2207-$L2208)</f>
        <v/>
      </c>
      <c r="N2209" s="93"/>
      <c r="O2209" s="120"/>
      <c r="P2209" s="115"/>
      <c r="Q2209" s="104"/>
      <c r="R2209" s="104"/>
      <c r="S2209" s="111"/>
      <c r="U2209" s="16"/>
      <c r="V2209" s="16"/>
      <c r="W2209" s="16"/>
      <c r="X2209" s="16"/>
    </row>
    <row r="2210" spans="1:24" ht="14.25" thickBot="1" x14ac:dyDescent="0.2">
      <c r="A2210" s="107"/>
      <c r="B2210" s="66"/>
      <c r="C2210" s="31"/>
      <c r="D2210" s="20" t="s">
        <v>31</v>
      </c>
      <c r="E2210" s="94"/>
      <c r="F2210" s="24" t="s">
        <v>1</v>
      </c>
      <c r="G2210" s="26"/>
      <c r="H2210" s="86" t="str">
        <f t="shared" ref="H2210" si="11597">IF($G2210="","",IF($E2210=1,ROUNDDOWN($G2210*7.4/1000,0),ROUNDDOWN($G2210*6/1000,0)))</f>
        <v/>
      </c>
      <c r="I2210" s="87"/>
      <c r="J2210" s="86" t="str">
        <f t="shared" ref="J2210:J2211" si="11598">IF($G2210="","",ROUNDDOWN($G2210*2/1000,0))</f>
        <v/>
      </c>
      <c r="K2210" s="87"/>
      <c r="L2210" s="86" t="str">
        <f t="shared" ref="L2210:L2211" si="11599">IF($G2210="","",ROUNDDOWN($G2210*2/1000,0))</f>
        <v/>
      </c>
      <c r="M2210" s="88"/>
      <c r="N2210" s="91" t="str">
        <f t="shared" ref="N2210" si="11600">IF(AND($C2210="",$C2212=""),"",ABS($C2210-$C2212)+1)</f>
        <v/>
      </c>
      <c r="O2210" s="89" t="str">
        <f t="shared" ref="O2210" si="11601">REPLACE($O$7,1,2,"差２")</f>
        <v>差２</v>
      </c>
      <c r="P2210" s="118" t="str">
        <f t="shared" ref="P2210" si="11602">IF($I2212="","",$I2212*$N2210)</f>
        <v/>
      </c>
      <c r="Q2210" s="102" t="str">
        <f t="shared" ref="Q2210:R2210" si="11603">IF($G2212="","",$G2212*$N2210)</f>
        <v/>
      </c>
      <c r="R2210" s="102" t="str">
        <f t="shared" si="11603"/>
        <v/>
      </c>
      <c r="S2210" s="111"/>
      <c r="U2210" s="16"/>
      <c r="V2210" s="16"/>
      <c r="W2210" s="16"/>
      <c r="X2210" s="16"/>
    </row>
    <row r="2211" spans="1:24" ht="14.25" thickBot="1" x14ac:dyDescent="0.2">
      <c r="A2211" s="107"/>
      <c r="B2211" s="67"/>
      <c r="C2211" s="116" t="s">
        <v>11</v>
      </c>
      <c r="D2211" s="117"/>
      <c r="E2211" s="95"/>
      <c r="F2211" s="33" t="s">
        <v>2</v>
      </c>
      <c r="G2211" s="26"/>
      <c r="H2211" s="97" t="str">
        <f t="shared" ref="H2211" si="11604">IF($G2210="","",IF($E2210=1,ROUNDDOWN($G2211*7.4/1000,0),ROUNDDOWN($G2211*6/1000,0)))</f>
        <v/>
      </c>
      <c r="I2211" s="98"/>
      <c r="J2211" s="97" t="str">
        <f t="shared" si="11598"/>
        <v/>
      </c>
      <c r="K2211" s="98"/>
      <c r="L2211" s="97" t="str">
        <f t="shared" si="11599"/>
        <v/>
      </c>
      <c r="M2211" s="105"/>
      <c r="N2211" s="92"/>
      <c r="O2211" s="89"/>
      <c r="P2211" s="119"/>
      <c r="Q2211" s="103"/>
      <c r="R2211" s="103"/>
      <c r="S2211" s="111"/>
      <c r="U2211" s="16"/>
      <c r="V2211" s="16"/>
      <c r="W2211" s="16"/>
      <c r="X2211" s="16"/>
    </row>
    <row r="2212" spans="1:24" ht="14.25" thickBot="1" x14ac:dyDescent="0.2">
      <c r="A2212" s="107"/>
      <c r="B2212" s="67"/>
      <c r="C2212" s="37"/>
      <c r="D2212" s="38" t="s">
        <v>31</v>
      </c>
      <c r="E2212" s="96"/>
      <c r="F2212" s="39" t="str">
        <f t="shared" ref="F2212" si="11605">$O$12</f>
        <v>差２</v>
      </c>
      <c r="G2212" s="40" t="str">
        <f t="shared" ref="G2212" si="11606">IF(AND($G2210="",$G2211=""),"",$G2210-$G2211)</f>
        <v/>
      </c>
      <c r="H2212" s="41" t="s">
        <v>4</v>
      </c>
      <c r="I2212" s="42" t="str">
        <f t="shared" ref="I2212" si="11607">IF(AND($H2210="",$H2211=""),"",$H2210-$H2211)</f>
        <v/>
      </c>
      <c r="J2212" s="41" t="s">
        <v>5</v>
      </c>
      <c r="K2212" s="42" t="str">
        <f t="shared" ref="K2212" si="11608">IF(AND($J2210="",$J2211=""),"",$J2210-$J2211)</f>
        <v/>
      </c>
      <c r="L2212" s="43" t="s">
        <v>6</v>
      </c>
      <c r="M2212" s="40" t="str">
        <f t="shared" ref="M2212" si="11609">IF(AND($L2210="",$L2211=""),"",$L2210-$L2211)</f>
        <v/>
      </c>
      <c r="N2212" s="92"/>
      <c r="O2212" s="90"/>
      <c r="P2212" s="119"/>
      <c r="Q2212" s="103"/>
      <c r="R2212" s="103"/>
      <c r="S2212" s="112"/>
      <c r="U2212" s="16"/>
      <c r="V2212" s="16"/>
      <c r="W2212" s="16"/>
      <c r="X2212" s="16"/>
    </row>
    <row r="2213" spans="1:24" ht="15" thickTop="1" thickBot="1" x14ac:dyDescent="0.2">
      <c r="A2213" s="108"/>
      <c r="B2213" s="62" t="s">
        <v>18</v>
      </c>
      <c r="C2213" s="63"/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4"/>
      <c r="P2213" s="44" t="str">
        <f t="shared" ref="P2213" si="11610">IF(AND($P2207="",$P2210=""),"",SUM($P2207:$P2210))</f>
        <v/>
      </c>
      <c r="Q2213" s="45" t="str">
        <f t="shared" ref="Q2213" si="11611">IF(AND(Q2207="",Q2210=""),"",SUM(Q2207:Q2210))</f>
        <v/>
      </c>
      <c r="R2213" s="45" t="str">
        <f t="shared" ref="R2213" si="11612">IF(AND($R2207="",$R2210=""),"",SUM($R2207:$R2210))</f>
        <v/>
      </c>
      <c r="S2213" s="46" t="str">
        <f t="shared" ref="S2213" si="11613">IF(AND($P2213="",$Q2213="",$R2213=""),"",SUM($P2213:$R2213))</f>
        <v/>
      </c>
      <c r="T2213" s="52">
        <v>315</v>
      </c>
      <c r="U2213" s="53" t="str">
        <f t="shared" ref="U2213" si="11614">P2213</f>
        <v/>
      </c>
      <c r="V2213" s="53" t="str">
        <f t="shared" ref="V2213" si="11615">Q2213</f>
        <v/>
      </c>
      <c r="W2213" s="53" t="str">
        <f t="shared" ref="W2213" si="11616">R2213</f>
        <v/>
      </c>
      <c r="X2213" s="53" t="str">
        <f t="shared" ref="X2213" si="11617">S2213</f>
        <v/>
      </c>
    </row>
    <row r="2214" spans="1:24" ht="14.25" thickBot="1" x14ac:dyDescent="0.2">
      <c r="A2214" s="106" t="str" cm="1">
        <f t="array" aca="1" ref="A2214" ca="1">IF($B2214="","",IF(ISNUMBER(OFFSET(INDIRECT(ADDRESS(ROW(),COLUMN())),-7,0)),OFFSET(INDIRECT(ADDRESS(ROW(),COLUMN())),-7,0)+1,1))</f>
        <v/>
      </c>
      <c r="B2214" s="65"/>
      <c r="C2214" s="31"/>
      <c r="D2214" s="20" t="s">
        <v>31</v>
      </c>
      <c r="E2214" s="94" t="s">
        <v>30</v>
      </c>
      <c r="F2214" s="21" t="s">
        <v>1</v>
      </c>
      <c r="G2214" s="25"/>
      <c r="H2214" s="99" t="str">
        <f t="shared" ref="H2214" si="11618">IF($G2214="","",IF($E2214=1,ROUNDDOWN($G2214*7.4/1000,0),ROUNDDOWN($G2214*6/1000,0)))</f>
        <v/>
      </c>
      <c r="I2214" s="101"/>
      <c r="J2214" s="99" t="str">
        <f t="shared" ref="J2214" si="11619">IF($G2214="","",ROUNDDOWN($G2214*2/1000,0))</f>
        <v/>
      </c>
      <c r="K2214" s="101"/>
      <c r="L2214" s="99" t="str">
        <f t="shared" ref="L2214" si="11620">IF(G2214="","",ROUNDDOWN($G2214*2/1000,0))</f>
        <v/>
      </c>
      <c r="M2214" s="100"/>
      <c r="N2214" s="91" t="str">
        <f t="shared" ref="N2214" si="11621">IF(AND($C2214="",$C2216=""),"",ABS($C2214-$C2216)+1)</f>
        <v/>
      </c>
      <c r="O2214" s="120" t="str">
        <f t="shared" ref="O2214" si="11622">REPLACE($O$7,1,2,"差１")</f>
        <v>差１</v>
      </c>
      <c r="P2214" s="113" t="str">
        <f t="shared" ref="P2214" si="11623">IF($I2216="","",$I2216*$N2214)</f>
        <v/>
      </c>
      <c r="Q2214" s="102" t="str">
        <f t="shared" ref="Q2214" si="11624">IF($K2216="","",$K2216*$N2214)</f>
        <v/>
      </c>
      <c r="R2214" s="102" t="str">
        <f t="shared" ref="R2214" si="11625">IF($M2216="","",$M2216*$N2214)</f>
        <v/>
      </c>
      <c r="S2214" s="111"/>
      <c r="U2214" s="16"/>
      <c r="V2214" s="16"/>
      <c r="W2214" s="16"/>
      <c r="X2214" s="16"/>
    </row>
    <row r="2215" spans="1:24" ht="14.25" thickBot="1" x14ac:dyDescent="0.2">
      <c r="A2215" s="107"/>
      <c r="B2215" s="65"/>
      <c r="C2215" s="116" t="s">
        <v>11</v>
      </c>
      <c r="D2215" s="117"/>
      <c r="E2215" s="95"/>
      <c r="F2215" s="33" t="s">
        <v>2</v>
      </c>
      <c r="G2215" s="26"/>
      <c r="H2215" s="97" t="str">
        <f t="shared" ref="H2215" si="11626">IF($G2215="","",IF($E2214=1,ROUNDDOWN($G2215*7.4/1000,0),ROUNDDOWN($G2215*6/1000,0)))</f>
        <v/>
      </c>
      <c r="I2215" s="98"/>
      <c r="J2215" s="97" t="str">
        <f t="shared" ref="J2215" si="11627">IF(G2215="","",ROUNDDOWN(G2215*2/1000,0))</f>
        <v/>
      </c>
      <c r="K2215" s="98"/>
      <c r="L2215" s="97" t="str">
        <f t="shared" ref="L2215" si="11628">IF($G2215="","",ROUNDDOWN($G2215*2/1000,0))</f>
        <v/>
      </c>
      <c r="M2215" s="105"/>
      <c r="N2215" s="92"/>
      <c r="O2215" s="120"/>
      <c r="P2215" s="114"/>
      <c r="Q2215" s="103"/>
      <c r="R2215" s="103"/>
      <c r="S2215" s="111"/>
      <c r="U2215" s="16"/>
      <c r="V2215" s="16"/>
      <c r="W2215" s="16"/>
      <c r="X2215" s="16"/>
    </row>
    <row r="2216" spans="1:24" ht="14.25" thickBot="1" x14ac:dyDescent="0.2">
      <c r="A2216" s="107"/>
      <c r="B2216" s="65"/>
      <c r="C2216" s="34"/>
      <c r="D2216" s="22" t="s">
        <v>31</v>
      </c>
      <c r="E2216" s="96"/>
      <c r="F2216" s="23" t="str">
        <f t="shared" ref="F2216" si="11629">$O$9</f>
        <v>差１</v>
      </c>
      <c r="G2216" s="7" t="str">
        <f t="shared" ref="G2216" si="11630">IF(AND($G2214="",$G2215="",""),"",$G2214-$G2215)</f>
        <v/>
      </c>
      <c r="H2216" s="8" t="s">
        <v>4</v>
      </c>
      <c r="I2216" s="9" t="str">
        <f t="shared" ref="I2216" si="11631">IF(AND($H2214="",$H2215=""),"",$H2214-$H2215)</f>
        <v/>
      </c>
      <c r="J2216" s="8" t="s">
        <v>5</v>
      </c>
      <c r="K2216" s="9" t="str">
        <f t="shared" ref="K2216" si="11632">IF(AND($J2214="",$J2215=""),"",$J2214-$J2215)</f>
        <v/>
      </c>
      <c r="L2216" s="10" t="s">
        <v>6</v>
      </c>
      <c r="M2216" s="7" t="str">
        <f t="shared" ref="M2216" si="11633">IF(AND($L2214="",$L2215=""),"",$L2214-$L2215)</f>
        <v/>
      </c>
      <c r="N2216" s="93"/>
      <c r="O2216" s="120"/>
      <c r="P2216" s="115"/>
      <c r="Q2216" s="104"/>
      <c r="R2216" s="104"/>
      <c r="S2216" s="111"/>
      <c r="U2216" s="16"/>
      <c r="V2216" s="16"/>
      <c r="W2216" s="16"/>
      <c r="X2216" s="16"/>
    </row>
    <row r="2217" spans="1:24" ht="14.25" thickBot="1" x14ac:dyDescent="0.2">
      <c r="A2217" s="107"/>
      <c r="B2217" s="66"/>
      <c r="C2217" s="31"/>
      <c r="D2217" s="20" t="s">
        <v>31</v>
      </c>
      <c r="E2217" s="94"/>
      <c r="F2217" s="24" t="s">
        <v>1</v>
      </c>
      <c r="G2217" s="26"/>
      <c r="H2217" s="86" t="str">
        <f t="shared" ref="H2217" si="11634">IF($G2217="","",IF($E2217=1,ROUNDDOWN($G2217*7.4/1000,0),ROUNDDOWN($G2217*6/1000,0)))</f>
        <v/>
      </c>
      <c r="I2217" s="87"/>
      <c r="J2217" s="86" t="str">
        <f t="shared" ref="J2217:J2218" si="11635">IF($G2217="","",ROUNDDOWN($G2217*2/1000,0))</f>
        <v/>
      </c>
      <c r="K2217" s="87"/>
      <c r="L2217" s="86" t="str">
        <f t="shared" ref="L2217:L2218" si="11636">IF($G2217="","",ROUNDDOWN($G2217*2/1000,0))</f>
        <v/>
      </c>
      <c r="M2217" s="88"/>
      <c r="N2217" s="91" t="str">
        <f t="shared" ref="N2217" si="11637">IF(AND($C2217="",$C2219=""),"",ABS($C2217-$C2219)+1)</f>
        <v/>
      </c>
      <c r="O2217" s="89" t="str">
        <f t="shared" ref="O2217" si="11638">REPLACE($O$7,1,2,"差２")</f>
        <v>差２</v>
      </c>
      <c r="P2217" s="118" t="str">
        <f t="shared" ref="P2217" si="11639">IF($I2219="","",$I2219*$N2217)</f>
        <v/>
      </c>
      <c r="Q2217" s="102" t="str">
        <f t="shared" ref="Q2217:R2217" si="11640">IF($G2219="","",$G2219*$N2217)</f>
        <v/>
      </c>
      <c r="R2217" s="102" t="str">
        <f t="shared" si="11640"/>
        <v/>
      </c>
      <c r="S2217" s="111"/>
      <c r="U2217" s="16"/>
      <c r="V2217" s="16"/>
      <c r="W2217" s="16"/>
      <c r="X2217" s="16"/>
    </row>
    <row r="2218" spans="1:24" ht="14.25" thickBot="1" x14ac:dyDescent="0.2">
      <c r="A2218" s="107"/>
      <c r="B2218" s="67"/>
      <c r="C2218" s="116" t="s">
        <v>11</v>
      </c>
      <c r="D2218" s="117"/>
      <c r="E2218" s="95"/>
      <c r="F2218" s="33" t="s">
        <v>2</v>
      </c>
      <c r="G2218" s="26"/>
      <c r="H2218" s="97" t="str">
        <f t="shared" ref="H2218" si="11641">IF($G2217="","",IF($E2217=1,ROUNDDOWN($G2218*7.4/1000,0),ROUNDDOWN($G2218*6/1000,0)))</f>
        <v/>
      </c>
      <c r="I2218" s="98"/>
      <c r="J2218" s="97" t="str">
        <f t="shared" si="11635"/>
        <v/>
      </c>
      <c r="K2218" s="98"/>
      <c r="L2218" s="97" t="str">
        <f t="shared" si="11636"/>
        <v/>
      </c>
      <c r="M2218" s="105"/>
      <c r="N2218" s="92"/>
      <c r="O2218" s="89"/>
      <c r="P2218" s="119"/>
      <c r="Q2218" s="103"/>
      <c r="R2218" s="103"/>
      <c r="S2218" s="111"/>
      <c r="U2218" s="16"/>
      <c r="V2218" s="16"/>
      <c r="W2218" s="16"/>
      <c r="X2218" s="16"/>
    </row>
    <row r="2219" spans="1:24" ht="14.25" thickBot="1" x14ac:dyDescent="0.2">
      <c r="A2219" s="107"/>
      <c r="B2219" s="67"/>
      <c r="C2219" s="37"/>
      <c r="D2219" s="38" t="s">
        <v>31</v>
      </c>
      <c r="E2219" s="96"/>
      <c r="F2219" s="39" t="str">
        <f t="shared" ref="F2219" si="11642">$O$12</f>
        <v>差２</v>
      </c>
      <c r="G2219" s="40" t="str">
        <f t="shared" ref="G2219" si="11643">IF(AND($G2217="",$G2218=""),"",$G2217-$G2218)</f>
        <v/>
      </c>
      <c r="H2219" s="41" t="s">
        <v>4</v>
      </c>
      <c r="I2219" s="42" t="str">
        <f t="shared" ref="I2219" si="11644">IF(AND($H2217="",$H2218=""),"",$H2217-$H2218)</f>
        <v/>
      </c>
      <c r="J2219" s="41" t="s">
        <v>5</v>
      </c>
      <c r="K2219" s="42" t="str">
        <f t="shared" ref="K2219" si="11645">IF(AND($J2217="",$J2218=""),"",$J2217-$J2218)</f>
        <v/>
      </c>
      <c r="L2219" s="43" t="s">
        <v>6</v>
      </c>
      <c r="M2219" s="40" t="str">
        <f t="shared" ref="M2219" si="11646">IF(AND($L2217="",$L2218=""),"",$L2217-$L2218)</f>
        <v/>
      </c>
      <c r="N2219" s="92"/>
      <c r="O2219" s="90"/>
      <c r="P2219" s="119"/>
      <c r="Q2219" s="103"/>
      <c r="R2219" s="103"/>
      <c r="S2219" s="112"/>
      <c r="U2219" s="16"/>
      <c r="V2219" s="16"/>
      <c r="W2219" s="16"/>
      <c r="X2219" s="16"/>
    </row>
    <row r="2220" spans="1:24" ht="15" thickTop="1" thickBot="1" x14ac:dyDescent="0.2">
      <c r="A2220" s="108"/>
      <c r="B2220" s="62" t="s">
        <v>18</v>
      </c>
      <c r="C2220" s="63"/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4"/>
      <c r="P2220" s="44" t="str">
        <f t="shared" ref="P2220" si="11647">IF(AND($P2214="",$P2217=""),"",SUM($P2214:$P2217))</f>
        <v/>
      </c>
      <c r="Q2220" s="45" t="str">
        <f t="shared" ref="Q2220" si="11648">IF(AND(Q2214="",Q2217=""),"",SUM(Q2214:Q2217))</f>
        <v/>
      </c>
      <c r="R2220" s="45" t="str">
        <f t="shared" ref="R2220" si="11649">IF(AND($R2214="",$R2217=""),"",SUM($R2214:$R2217))</f>
        <v/>
      </c>
      <c r="S2220" s="46" t="str">
        <f t="shared" ref="S2220" si="11650">IF(AND($P2220="",$Q2220="",$R2220=""),"",SUM($P2220:$R2220))</f>
        <v/>
      </c>
      <c r="T2220" s="52">
        <v>316</v>
      </c>
      <c r="U2220" s="53" t="str">
        <f t="shared" ref="U2220" si="11651">P2220</f>
        <v/>
      </c>
      <c r="V2220" s="53" t="str">
        <f t="shared" ref="V2220" si="11652">Q2220</f>
        <v/>
      </c>
      <c r="W2220" s="53" t="str">
        <f t="shared" ref="W2220" si="11653">R2220</f>
        <v/>
      </c>
      <c r="X2220" s="53" t="str">
        <f t="shared" ref="X2220" si="11654">S2220</f>
        <v/>
      </c>
    </row>
    <row r="2221" spans="1:24" ht="14.25" thickBot="1" x14ac:dyDescent="0.2">
      <c r="A2221" s="106" t="str" cm="1">
        <f t="array" aca="1" ref="A2221" ca="1">IF($B2221="","",IF(ISNUMBER(OFFSET(INDIRECT(ADDRESS(ROW(),COLUMN())),-7,0)),OFFSET(INDIRECT(ADDRESS(ROW(),COLUMN())),-7,0)+1,1))</f>
        <v/>
      </c>
      <c r="B2221" s="65"/>
      <c r="C2221" s="31"/>
      <c r="D2221" s="20" t="s">
        <v>31</v>
      </c>
      <c r="E2221" s="94" t="s">
        <v>30</v>
      </c>
      <c r="F2221" s="21" t="s">
        <v>1</v>
      </c>
      <c r="G2221" s="25"/>
      <c r="H2221" s="99" t="str">
        <f t="shared" ref="H2221" si="11655">IF($G2221="","",IF($E2221=1,ROUNDDOWN($G2221*7.4/1000,0),ROUNDDOWN($G2221*6/1000,0)))</f>
        <v/>
      </c>
      <c r="I2221" s="101"/>
      <c r="J2221" s="99" t="str">
        <f t="shared" ref="J2221" si="11656">IF($G2221="","",ROUNDDOWN($G2221*2/1000,0))</f>
        <v/>
      </c>
      <c r="K2221" s="101"/>
      <c r="L2221" s="99" t="str">
        <f t="shared" ref="L2221" si="11657">IF(G2221="","",ROUNDDOWN($G2221*2/1000,0))</f>
        <v/>
      </c>
      <c r="M2221" s="100"/>
      <c r="N2221" s="91" t="str">
        <f t="shared" ref="N2221" si="11658">IF(AND($C2221="",$C2223=""),"",ABS($C2221-$C2223)+1)</f>
        <v/>
      </c>
      <c r="O2221" s="120" t="str">
        <f t="shared" ref="O2221" si="11659">REPLACE($O$7,1,2,"差１")</f>
        <v>差１</v>
      </c>
      <c r="P2221" s="113" t="str">
        <f t="shared" ref="P2221" si="11660">IF($I2223="","",$I2223*$N2221)</f>
        <v/>
      </c>
      <c r="Q2221" s="102" t="str">
        <f t="shared" ref="Q2221" si="11661">IF($K2223="","",$K2223*$N2221)</f>
        <v/>
      </c>
      <c r="R2221" s="102" t="str">
        <f t="shared" ref="R2221" si="11662">IF($M2223="","",$M2223*$N2221)</f>
        <v/>
      </c>
      <c r="S2221" s="111"/>
      <c r="U2221" s="16"/>
      <c r="V2221" s="16"/>
      <c r="W2221" s="16"/>
      <c r="X2221" s="16"/>
    </row>
    <row r="2222" spans="1:24" ht="14.25" thickBot="1" x14ac:dyDescent="0.2">
      <c r="A2222" s="107"/>
      <c r="B2222" s="65"/>
      <c r="C2222" s="116" t="s">
        <v>11</v>
      </c>
      <c r="D2222" s="117"/>
      <c r="E2222" s="95"/>
      <c r="F2222" s="33" t="s">
        <v>2</v>
      </c>
      <c r="G2222" s="26"/>
      <c r="H2222" s="97" t="str">
        <f t="shared" ref="H2222" si="11663">IF($G2222="","",IF($E2221=1,ROUNDDOWN($G2222*7.4/1000,0),ROUNDDOWN($G2222*6/1000,0)))</f>
        <v/>
      </c>
      <c r="I2222" s="98"/>
      <c r="J2222" s="97" t="str">
        <f t="shared" ref="J2222" si="11664">IF(G2222="","",ROUNDDOWN(G2222*2/1000,0))</f>
        <v/>
      </c>
      <c r="K2222" s="98"/>
      <c r="L2222" s="97" t="str">
        <f t="shared" ref="L2222" si="11665">IF($G2222="","",ROUNDDOWN($G2222*2/1000,0))</f>
        <v/>
      </c>
      <c r="M2222" s="105"/>
      <c r="N2222" s="92"/>
      <c r="O2222" s="120"/>
      <c r="P2222" s="114"/>
      <c r="Q2222" s="103"/>
      <c r="R2222" s="103"/>
      <c r="S2222" s="111"/>
      <c r="U2222" s="16"/>
      <c r="V2222" s="16"/>
      <c r="W2222" s="16"/>
      <c r="X2222" s="16"/>
    </row>
    <row r="2223" spans="1:24" ht="14.25" thickBot="1" x14ac:dyDescent="0.2">
      <c r="A2223" s="107"/>
      <c r="B2223" s="65"/>
      <c r="C2223" s="34"/>
      <c r="D2223" s="22" t="s">
        <v>31</v>
      </c>
      <c r="E2223" s="96"/>
      <c r="F2223" s="23" t="str">
        <f t="shared" ref="F2223" si="11666">$O$9</f>
        <v>差１</v>
      </c>
      <c r="G2223" s="7" t="str">
        <f t="shared" ref="G2223" si="11667">IF(AND($G2221="",$G2222="",""),"",$G2221-$G2222)</f>
        <v/>
      </c>
      <c r="H2223" s="8" t="s">
        <v>4</v>
      </c>
      <c r="I2223" s="9" t="str">
        <f t="shared" ref="I2223" si="11668">IF(AND($H2221="",$H2222=""),"",$H2221-$H2222)</f>
        <v/>
      </c>
      <c r="J2223" s="8" t="s">
        <v>5</v>
      </c>
      <c r="K2223" s="9" t="str">
        <f t="shared" ref="K2223" si="11669">IF(AND($J2221="",$J2222=""),"",$J2221-$J2222)</f>
        <v/>
      </c>
      <c r="L2223" s="10" t="s">
        <v>6</v>
      </c>
      <c r="M2223" s="7" t="str">
        <f t="shared" ref="M2223" si="11670">IF(AND($L2221="",$L2222=""),"",$L2221-$L2222)</f>
        <v/>
      </c>
      <c r="N2223" s="93"/>
      <c r="O2223" s="120"/>
      <c r="P2223" s="115"/>
      <c r="Q2223" s="104"/>
      <c r="R2223" s="104"/>
      <c r="S2223" s="111"/>
      <c r="U2223" s="16"/>
      <c r="V2223" s="16"/>
      <c r="W2223" s="16"/>
      <c r="X2223" s="16"/>
    </row>
    <row r="2224" spans="1:24" ht="14.25" thickBot="1" x14ac:dyDescent="0.2">
      <c r="A2224" s="107"/>
      <c r="B2224" s="66"/>
      <c r="C2224" s="31"/>
      <c r="D2224" s="20" t="s">
        <v>31</v>
      </c>
      <c r="E2224" s="94"/>
      <c r="F2224" s="24" t="s">
        <v>1</v>
      </c>
      <c r="G2224" s="26"/>
      <c r="H2224" s="86" t="str">
        <f t="shared" ref="H2224" si="11671">IF($G2224="","",IF($E2224=1,ROUNDDOWN($G2224*7.4/1000,0),ROUNDDOWN($G2224*6/1000,0)))</f>
        <v/>
      </c>
      <c r="I2224" s="87"/>
      <c r="J2224" s="86" t="str">
        <f t="shared" ref="J2224:J2225" si="11672">IF($G2224="","",ROUNDDOWN($G2224*2/1000,0))</f>
        <v/>
      </c>
      <c r="K2224" s="87"/>
      <c r="L2224" s="86" t="str">
        <f t="shared" ref="L2224:L2225" si="11673">IF($G2224="","",ROUNDDOWN($G2224*2/1000,0))</f>
        <v/>
      </c>
      <c r="M2224" s="88"/>
      <c r="N2224" s="91" t="str">
        <f t="shared" ref="N2224" si="11674">IF(AND($C2224="",$C2226=""),"",ABS($C2224-$C2226)+1)</f>
        <v/>
      </c>
      <c r="O2224" s="89" t="str">
        <f t="shared" ref="O2224" si="11675">REPLACE($O$7,1,2,"差２")</f>
        <v>差２</v>
      </c>
      <c r="P2224" s="118" t="str">
        <f t="shared" ref="P2224" si="11676">IF($I2226="","",$I2226*$N2224)</f>
        <v/>
      </c>
      <c r="Q2224" s="102" t="str">
        <f t="shared" ref="Q2224:R2224" si="11677">IF($G2226="","",$G2226*$N2224)</f>
        <v/>
      </c>
      <c r="R2224" s="102" t="str">
        <f t="shared" si="11677"/>
        <v/>
      </c>
      <c r="S2224" s="111"/>
      <c r="U2224" s="16"/>
      <c r="V2224" s="16"/>
      <c r="W2224" s="16"/>
      <c r="X2224" s="16"/>
    </row>
    <row r="2225" spans="1:24" ht="14.25" thickBot="1" x14ac:dyDescent="0.2">
      <c r="A2225" s="107"/>
      <c r="B2225" s="67"/>
      <c r="C2225" s="116" t="s">
        <v>11</v>
      </c>
      <c r="D2225" s="117"/>
      <c r="E2225" s="95"/>
      <c r="F2225" s="33" t="s">
        <v>2</v>
      </c>
      <c r="G2225" s="26"/>
      <c r="H2225" s="97" t="str">
        <f t="shared" ref="H2225" si="11678">IF($G2224="","",IF($E2224=1,ROUNDDOWN($G2225*7.4/1000,0),ROUNDDOWN($G2225*6/1000,0)))</f>
        <v/>
      </c>
      <c r="I2225" s="98"/>
      <c r="J2225" s="97" t="str">
        <f t="shared" si="11672"/>
        <v/>
      </c>
      <c r="K2225" s="98"/>
      <c r="L2225" s="97" t="str">
        <f t="shared" si="11673"/>
        <v/>
      </c>
      <c r="M2225" s="105"/>
      <c r="N2225" s="92"/>
      <c r="O2225" s="89"/>
      <c r="P2225" s="119"/>
      <c r="Q2225" s="103"/>
      <c r="R2225" s="103"/>
      <c r="S2225" s="111"/>
      <c r="U2225" s="16"/>
      <c r="V2225" s="16"/>
      <c r="W2225" s="16"/>
      <c r="X2225" s="16"/>
    </row>
    <row r="2226" spans="1:24" ht="14.25" thickBot="1" x14ac:dyDescent="0.2">
      <c r="A2226" s="107"/>
      <c r="B2226" s="67"/>
      <c r="C2226" s="37"/>
      <c r="D2226" s="38" t="s">
        <v>31</v>
      </c>
      <c r="E2226" s="96"/>
      <c r="F2226" s="39" t="str">
        <f t="shared" ref="F2226" si="11679">$O$12</f>
        <v>差２</v>
      </c>
      <c r="G2226" s="40" t="str">
        <f t="shared" ref="G2226" si="11680">IF(AND($G2224="",$G2225=""),"",$G2224-$G2225)</f>
        <v/>
      </c>
      <c r="H2226" s="41" t="s">
        <v>4</v>
      </c>
      <c r="I2226" s="42" t="str">
        <f t="shared" ref="I2226" si="11681">IF(AND($H2224="",$H2225=""),"",$H2224-$H2225)</f>
        <v/>
      </c>
      <c r="J2226" s="41" t="s">
        <v>5</v>
      </c>
      <c r="K2226" s="42" t="str">
        <f t="shared" ref="K2226" si="11682">IF(AND($J2224="",$J2225=""),"",$J2224-$J2225)</f>
        <v/>
      </c>
      <c r="L2226" s="43" t="s">
        <v>6</v>
      </c>
      <c r="M2226" s="40" t="str">
        <f t="shared" ref="M2226" si="11683">IF(AND($L2224="",$L2225=""),"",$L2224-$L2225)</f>
        <v/>
      </c>
      <c r="N2226" s="92"/>
      <c r="O2226" s="90"/>
      <c r="P2226" s="119"/>
      <c r="Q2226" s="103"/>
      <c r="R2226" s="103"/>
      <c r="S2226" s="112"/>
      <c r="U2226" s="16"/>
      <c r="V2226" s="16"/>
      <c r="W2226" s="16"/>
      <c r="X2226" s="16"/>
    </row>
    <row r="2227" spans="1:24" ht="15" thickTop="1" thickBot="1" x14ac:dyDescent="0.2">
      <c r="A2227" s="108"/>
      <c r="B2227" s="62" t="s">
        <v>18</v>
      </c>
      <c r="C2227" s="63"/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4"/>
      <c r="P2227" s="44" t="str">
        <f t="shared" ref="P2227" si="11684">IF(AND($P2221="",$P2224=""),"",SUM($P2221:$P2224))</f>
        <v/>
      </c>
      <c r="Q2227" s="45" t="str">
        <f t="shared" ref="Q2227" si="11685">IF(AND(Q2221="",Q2224=""),"",SUM(Q2221:Q2224))</f>
        <v/>
      </c>
      <c r="R2227" s="45" t="str">
        <f t="shared" ref="R2227" si="11686">IF(AND($R2221="",$R2224=""),"",SUM($R2221:$R2224))</f>
        <v/>
      </c>
      <c r="S2227" s="46" t="str">
        <f t="shared" ref="S2227" si="11687">IF(AND($P2227="",$Q2227="",$R2227=""),"",SUM($P2227:$R2227))</f>
        <v/>
      </c>
      <c r="T2227" s="52">
        <v>317</v>
      </c>
      <c r="U2227" s="53" t="str">
        <f t="shared" ref="U2227" si="11688">P2227</f>
        <v/>
      </c>
      <c r="V2227" s="53" t="str">
        <f t="shared" ref="V2227" si="11689">Q2227</f>
        <v/>
      </c>
      <c r="W2227" s="53" t="str">
        <f t="shared" ref="W2227" si="11690">R2227</f>
        <v/>
      </c>
      <c r="X2227" s="53" t="str">
        <f t="shared" ref="X2227" si="11691">S2227</f>
        <v/>
      </c>
    </row>
    <row r="2228" spans="1:24" ht="14.25" thickBot="1" x14ac:dyDescent="0.2">
      <c r="A2228" s="106" t="str" cm="1">
        <f t="array" aca="1" ref="A2228" ca="1">IF($B2228="","",IF(ISNUMBER(OFFSET(INDIRECT(ADDRESS(ROW(),COLUMN())),-7,0)),OFFSET(INDIRECT(ADDRESS(ROW(),COLUMN())),-7,0)+1,1))</f>
        <v/>
      </c>
      <c r="B2228" s="65"/>
      <c r="C2228" s="31"/>
      <c r="D2228" s="20" t="s">
        <v>31</v>
      </c>
      <c r="E2228" s="94" t="s">
        <v>30</v>
      </c>
      <c r="F2228" s="21" t="s">
        <v>1</v>
      </c>
      <c r="G2228" s="25"/>
      <c r="H2228" s="99" t="str">
        <f t="shared" ref="H2228" si="11692">IF($G2228="","",IF($E2228=1,ROUNDDOWN($G2228*7.4/1000,0),ROUNDDOWN($G2228*6/1000,0)))</f>
        <v/>
      </c>
      <c r="I2228" s="101"/>
      <c r="J2228" s="99" t="str">
        <f t="shared" ref="J2228" si="11693">IF($G2228="","",ROUNDDOWN($G2228*2/1000,0))</f>
        <v/>
      </c>
      <c r="K2228" s="101"/>
      <c r="L2228" s="99" t="str">
        <f t="shared" ref="L2228" si="11694">IF(G2228="","",ROUNDDOWN($G2228*2/1000,0))</f>
        <v/>
      </c>
      <c r="M2228" s="100"/>
      <c r="N2228" s="91" t="str">
        <f t="shared" ref="N2228" si="11695">IF(AND($C2228="",$C2230=""),"",ABS($C2228-$C2230)+1)</f>
        <v/>
      </c>
      <c r="O2228" s="120" t="str">
        <f t="shared" ref="O2228" si="11696">REPLACE($O$7,1,2,"差１")</f>
        <v>差１</v>
      </c>
      <c r="P2228" s="113" t="str">
        <f t="shared" ref="P2228" si="11697">IF($I2230="","",$I2230*$N2228)</f>
        <v/>
      </c>
      <c r="Q2228" s="102" t="str">
        <f t="shared" ref="Q2228" si="11698">IF($K2230="","",$K2230*$N2228)</f>
        <v/>
      </c>
      <c r="R2228" s="102" t="str">
        <f t="shared" ref="R2228" si="11699">IF($M2230="","",$M2230*$N2228)</f>
        <v/>
      </c>
      <c r="S2228" s="111"/>
      <c r="U2228" s="16"/>
      <c r="V2228" s="16"/>
      <c r="W2228" s="16"/>
      <c r="X2228" s="16"/>
    </row>
    <row r="2229" spans="1:24" ht="14.25" thickBot="1" x14ac:dyDescent="0.2">
      <c r="A2229" s="107"/>
      <c r="B2229" s="65"/>
      <c r="C2229" s="116" t="s">
        <v>11</v>
      </c>
      <c r="D2229" s="117"/>
      <c r="E2229" s="95"/>
      <c r="F2229" s="33" t="s">
        <v>2</v>
      </c>
      <c r="G2229" s="26"/>
      <c r="H2229" s="97" t="str">
        <f t="shared" ref="H2229" si="11700">IF($G2229="","",IF($E2228=1,ROUNDDOWN($G2229*7.4/1000,0),ROUNDDOWN($G2229*6/1000,0)))</f>
        <v/>
      </c>
      <c r="I2229" s="98"/>
      <c r="J2229" s="97" t="str">
        <f t="shared" ref="J2229" si="11701">IF(G2229="","",ROUNDDOWN(G2229*2/1000,0))</f>
        <v/>
      </c>
      <c r="K2229" s="98"/>
      <c r="L2229" s="97" t="str">
        <f t="shared" ref="L2229" si="11702">IF($G2229="","",ROUNDDOWN($G2229*2/1000,0))</f>
        <v/>
      </c>
      <c r="M2229" s="105"/>
      <c r="N2229" s="92"/>
      <c r="O2229" s="120"/>
      <c r="P2229" s="114"/>
      <c r="Q2229" s="103"/>
      <c r="R2229" s="103"/>
      <c r="S2229" s="111"/>
      <c r="U2229" s="16"/>
      <c r="V2229" s="16"/>
      <c r="W2229" s="16"/>
      <c r="X2229" s="16"/>
    </row>
    <row r="2230" spans="1:24" ht="14.25" thickBot="1" x14ac:dyDescent="0.2">
      <c r="A2230" s="107"/>
      <c r="B2230" s="65"/>
      <c r="C2230" s="34"/>
      <c r="D2230" s="22" t="s">
        <v>31</v>
      </c>
      <c r="E2230" s="96"/>
      <c r="F2230" s="23" t="str">
        <f t="shared" ref="F2230" si="11703">$O$9</f>
        <v>差１</v>
      </c>
      <c r="G2230" s="7" t="str">
        <f t="shared" ref="G2230" si="11704">IF(AND($G2228="",$G2229="",""),"",$G2228-$G2229)</f>
        <v/>
      </c>
      <c r="H2230" s="8" t="s">
        <v>4</v>
      </c>
      <c r="I2230" s="9" t="str">
        <f t="shared" ref="I2230" si="11705">IF(AND($H2228="",$H2229=""),"",$H2228-$H2229)</f>
        <v/>
      </c>
      <c r="J2230" s="8" t="s">
        <v>5</v>
      </c>
      <c r="K2230" s="9" t="str">
        <f t="shared" ref="K2230" si="11706">IF(AND($J2228="",$J2229=""),"",$J2228-$J2229)</f>
        <v/>
      </c>
      <c r="L2230" s="10" t="s">
        <v>6</v>
      </c>
      <c r="M2230" s="7" t="str">
        <f t="shared" ref="M2230" si="11707">IF(AND($L2228="",$L2229=""),"",$L2228-$L2229)</f>
        <v/>
      </c>
      <c r="N2230" s="93"/>
      <c r="O2230" s="120"/>
      <c r="P2230" s="115"/>
      <c r="Q2230" s="104"/>
      <c r="R2230" s="104"/>
      <c r="S2230" s="111"/>
      <c r="U2230" s="16"/>
      <c r="V2230" s="16"/>
      <c r="W2230" s="16"/>
      <c r="X2230" s="16"/>
    </row>
    <row r="2231" spans="1:24" ht="14.25" thickBot="1" x14ac:dyDescent="0.2">
      <c r="A2231" s="107"/>
      <c r="B2231" s="66"/>
      <c r="C2231" s="31"/>
      <c r="D2231" s="20" t="s">
        <v>31</v>
      </c>
      <c r="E2231" s="94"/>
      <c r="F2231" s="24" t="s">
        <v>1</v>
      </c>
      <c r="G2231" s="26"/>
      <c r="H2231" s="86" t="str">
        <f t="shared" ref="H2231" si="11708">IF($G2231="","",IF($E2231=1,ROUNDDOWN($G2231*7.4/1000,0),ROUNDDOWN($G2231*6/1000,0)))</f>
        <v/>
      </c>
      <c r="I2231" s="87"/>
      <c r="J2231" s="86" t="str">
        <f t="shared" ref="J2231:J2232" si="11709">IF($G2231="","",ROUNDDOWN($G2231*2/1000,0))</f>
        <v/>
      </c>
      <c r="K2231" s="87"/>
      <c r="L2231" s="86" t="str">
        <f t="shared" ref="L2231:L2232" si="11710">IF($G2231="","",ROUNDDOWN($G2231*2/1000,0))</f>
        <v/>
      </c>
      <c r="M2231" s="88"/>
      <c r="N2231" s="91" t="str">
        <f t="shared" ref="N2231" si="11711">IF(AND($C2231="",$C2233=""),"",ABS($C2231-$C2233)+1)</f>
        <v/>
      </c>
      <c r="O2231" s="89" t="str">
        <f t="shared" ref="O2231" si="11712">REPLACE($O$7,1,2,"差２")</f>
        <v>差２</v>
      </c>
      <c r="P2231" s="118" t="str">
        <f t="shared" ref="P2231" si="11713">IF($I2233="","",$I2233*$N2231)</f>
        <v/>
      </c>
      <c r="Q2231" s="102" t="str">
        <f t="shared" ref="Q2231:R2231" si="11714">IF($G2233="","",$G2233*$N2231)</f>
        <v/>
      </c>
      <c r="R2231" s="102" t="str">
        <f t="shared" si="11714"/>
        <v/>
      </c>
      <c r="S2231" s="111"/>
      <c r="U2231" s="16"/>
      <c r="V2231" s="16"/>
      <c r="W2231" s="16"/>
      <c r="X2231" s="16"/>
    </row>
    <row r="2232" spans="1:24" ht="14.25" thickBot="1" x14ac:dyDescent="0.2">
      <c r="A2232" s="107"/>
      <c r="B2232" s="67"/>
      <c r="C2232" s="116" t="s">
        <v>11</v>
      </c>
      <c r="D2232" s="117"/>
      <c r="E2232" s="95"/>
      <c r="F2232" s="33" t="s">
        <v>2</v>
      </c>
      <c r="G2232" s="26"/>
      <c r="H2232" s="97" t="str">
        <f t="shared" ref="H2232" si="11715">IF($G2231="","",IF($E2231=1,ROUNDDOWN($G2232*7.4/1000,0),ROUNDDOWN($G2232*6/1000,0)))</f>
        <v/>
      </c>
      <c r="I2232" s="98"/>
      <c r="J2232" s="97" t="str">
        <f t="shared" si="11709"/>
        <v/>
      </c>
      <c r="K2232" s="98"/>
      <c r="L2232" s="97" t="str">
        <f t="shared" si="11710"/>
        <v/>
      </c>
      <c r="M2232" s="105"/>
      <c r="N2232" s="92"/>
      <c r="O2232" s="89"/>
      <c r="P2232" s="119"/>
      <c r="Q2232" s="103"/>
      <c r="R2232" s="103"/>
      <c r="S2232" s="111"/>
      <c r="U2232" s="16"/>
      <c r="V2232" s="16"/>
      <c r="W2232" s="16"/>
      <c r="X2232" s="16"/>
    </row>
    <row r="2233" spans="1:24" ht="14.25" thickBot="1" x14ac:dyDescent="0.2">
      <c r="A2233" s="107"/>
      <c r="B2233" s="67"/>
      <c r="C2233" s="37"/>
      <c r="D2233" s="38" t="s">
        <v>31</v>
      </c>
      <c r="E2233" s="96"/>
      <c r="F2233" s="39" t="str">
        <f t="shared" ref="F2233" si="11716">$O$12</f>
        <v>差２</v>
      </c>
      <c r="G2233" s="40" t="str">
        <f t="shared" ref="G2233" si="11717">IF(AND($G2231="",$G2232=""),"",$G2231-$G2232)</f>
        <v/>
      </c>
      <c r="H2233" s="41" t="s">
        <v>4</v>
      </c>
      <c r="I2233" s="42" t="str">
        <f t="shared" ref="I2233" si="11718">IF(AND($H2231="",$H2232=""),"",$H2231-$H2232)</f>
        <v/>
      </c>
      <c r="J2233" s="41" t="s">
        <v>5</v>
      </c>
      <c r="K2233" s="42" t="str">
        <f t="shared" ref="K2233" si="11719">IF(AND($J2231="",$J2232=""),"",$J2231-$J2232)</f>
        <v/>
      </c>
      <c r="L2233" s="43" t="s">
        <v>6</v>
      </c>
      <c r="M2233" s="40" t="str">
        <f t="shared" ref="M2233" si="11720">IF(AND($L2231="",$L2232=""),"",$L2231-$L2232)</f>
        <v/>
      </c>
      <c r="N2233" s="92"/>
      <c r="O2233" s="90"/>
      <c r="P2233" s="119"/>
      <c r="Q2233" s="103"/>
      <c r="R2233" s="103"/>
      <c r="S2233" s="112"/>
      <c r="U2233" s="16"/>
      <c r="V2233" s="16"/>
      <c r="W2233" s="16"/>
      <c r="X2233" s="16"/>
    </row>
    <row r="2234" spans="1:24" ht="15" thickTop="1" thickBot="1" x14ac:dyDescent="0.2">
      <c r="A2234" s="108"/>
      <c r="B2234" s="62" t="s">
        <v>18</v>
      </c>
      <c r="C2234" s="63"/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4"/>
      <c r="P2234" s="44" t="str">
        <f t="shared" ref="P2234" si="11721">IF(AND($P2228="",$P2231=""),"",SUM($P2228:$P2231))</f>
        <v/>
      </c>
      <c r="Q2234" s="45" t="str">
        <f t="shared" ref="Q2234" si="11722">IF(AND(Q2228="",Q2231=""),"",SUM(Q2228:Q2231))</f>
        <v/>
      </c>
      <c r="R2234" s="45" t="str">
        <f t="shared" ref="R2234" si="11723">IF(AND($R2228="",$R2231=""),"",SUM($R2228:$R2231))</f>
        <v/>
      </c>
      <c r="S2234" s="46" t="str">
        <f t="shared" ref="S2234" si="11724">IF(AND($P2234="",$Q2234="",$R2234=""),"",SUM($P2234:$R2234))</f>
        <v/>
      </c>
      <c r="T2234" s="52">
        <v>318</v>
      </c>
      <c r="U2234" s="53" t="str">
        <f t="shared" ref="U2234" si="11725">P2234</f>
        <v/>
      </c>
      <c r="V2234" s="53" t="str">
        <f t="shared" ref="V2234" si="11726">Q2234</f>
        <v/>
      </c>
      <c r="W2234" s="53" t="str">
        <f t="shared" ref="W2234" si="11727">R2234</f>
        <v/>
      </c>
      <c r="X2234" s="53" t="str">
        <f t="shared" ref="X2234" si="11728">S2234</f>
        <v/>
      </c>
    </row>
    <row r="2235" spans="1:24" ht="14.25" thickBot="1" x14ac:dyDescent="0.2">
      <c r="A2235" s="106" t="str" cm="1">
        <f t="array" aca="1" ref="A2235" ca="1">IF($B2235="","",IF(ISNUMBER(OFFSET(INDIRECT(ADDRESS(ROW(),COLUMN())),-7,0)),OFFSET(INDIRECT(ADDRESS(ROW(),COLUMN())),-7,0)+1,1))</f>
        <v/>
      </c>
      <c r="B2235" s="65"/>
      <c r="C2235" s="31"/>
      <c r="D2235" s="20" t="s">
        <v>31</v>
      </c>
      <c r="E2235" s="94" t="s">
        <v>30</v>
      </c>
      <c r="F2235" s="21" t="s">
        <v>1</v>
      </c>
      <c r="G2235" s="25"/>
      <c r="H2235" s="99" t="str">
        <f t="shared" ref="H2235" si="11729">IF($G2235="","",IF($E2235=1,ROUNDDOWN($G2235*7.4/1000,0),ROUNDDOWN($G2235*6/1000,0)))</f>
        <v/>
      </c>
      <c r="I2235" s="101"/>
      <c r="J2235" s="99" t="str">
        <f t="shared" ref="J2235" si="11730">IF($G2235="","",ROUNDDOWN($G2235*2/1000,0))</f>
        <v/>
      </c>
      <c r="K2235" s="101"/>
      <c r="L2235" s="99" t="str">
        <f t="shared" ref="L2235" si="11731">IF(G2235="","",ROUNDDOWN($G2235*2/1000,0))</f>
        <v/>
      </c>
      <c r="M2235" s="100"/>
      <c r="N2235" s="91" t="str">
        <f t="shared" ref="N2235" si="11732">IF(AND($C2235="",$C2237=""),"",ABS($C2235-$C2237)+1)</f>
        <v/>
      </c>
      <c r="O2235" s="120" t="str">
        <f t="shared" ref="O2235" si="11733">REPLACE($O$7,1,2,"差１")</f>
        <v>差１</v>
      </c>
      <c r="P2235" s="113" t="str">
        <f t="shared" ref="P2235" si="11734">IF($I2237="","",$I2237*$N2235)</f>
        <v/>
      </c>
      <c r="Q2235" s="102" t="str">
        <f t="shared" ref="Q2235" si="11735">IF($K2237="","",$K2237*$N2235)</f>
        <v/>
      </c>
      <c r="R2235" s="102" t="str">
        <f t="shared" ref="R2235" si="11736">IF($M2237="","",$M2237*$N2235)</f>
        <v/>
      </c>
      <c r="S2235" s="111"/>
      <c r="U2235" s="16"/>
      <c r="V2235" s="16"/>
      <c r="W2235" s="16"/>
      <c r="X2235" s="16"/>
    </row>
    <row r="2236" spans="1:24" ht="14.25" thickBot="1" x14ac:dyDescent="0.2">
      <c r="A2236" s="107"/>
      <c r="B2236" s="65"/>
      <c r="C2236" s="116" t="s">
        <v>11</v>
      </c>
      <c r="D2236" s="117"/>
      <c r="E2236" s="95"/>
      <c r="F2236" s="33" t="s">
        <v>2</v>
      </c>
      <c r="G2236" s="26"/>
      <c r="H2236" s="97" t="str">
        <f t="shared" ref="H2236" si="11737">IF($G2236="","",IF($E2235=1,ROUNDDOWN($G2236*7.4/1000,0),ROUNDDOWN($G2236*6/1000,0)))</f>
        <v/>
      </c>
      <c r="I2236" s="98"/>
      <c r="J2236" s="97" t="str">
        <f t="shared" ref="J2236" si="11738">IF(G2236="","",ROUNDDOWN(G2236*2/1000,0))</f>
        <v/>
      </c>
      <c r="K2236" s="98"/>
      <c r="L2236" s="97" t="str">
        <f t="shared" ref="L2236" si="11739">IF($G2236="","",ROUNDDOWN($G2236*2/1000,0))</f>
        <v/>
      </c>
      <c r="M2236" s="105"/>
      <c r="N2236" s="92"/>
      <c r="O2236" s="120"/>
      <c r="P2236" s="114"/>
      <c r="Q2236" s="103"/>
      <c r="R2236" s="103"/>
      <c r="S2236" s="111"/>
      <c r="U2236" s="16"/>
      <c r="V2236" s="16"/>
      <c r="W2236" s="16"/>
      <c r="X2236" s="16"/>
    </row>
    <row r="2237" spans="1:24" ht="14.25" thickBot="1" x14ac:dyDescent="0.2">
      <c r="A2237" s="107"/>
      <c r="B2237" s="65"/>
      <c r="C2237" s="34"/>
      <c r="D2237" s="22" t="s">
        <v>31</v>
      </c>
      <c r="E2237" s="96"/>
      <c r="F2237" s="23" t="str">
        <f t="shared" ref="F2237" si="11740">$O$9</f>
        <v>差１</v>
      </c>
      <c r="G2237" s="7" t="str">
        <f t="shared" ref="G2237" si="11741">IF(AND($G2235="",$G2236="",""),"",$G2235-$G2236)</f>
        <v/>
      </c>
      <c r="H2237" s="8" t="s">
        <v>4</v>
      </c>
      <c r="I2237" s="9" t="str">
        <f t="shared" ref="I2237" si="11742">IF(AND($H2235="",$H2236=""),"",$H2235-$H2236)</f>
        <v/>
      </c>
      <c r="J2237" s="8" t="s">
        <v>5</v>
      </c>
      <c r="K2237" s="9" t="str">
        <f t="shared" ref="K2237" si="11743">IF(AND($J2235="",$J2236=""),"",$J2235-$J2236)</f>
        <v/>
      </c>
      <c r="L2237" s="10" t="s">
        <v>6</v>
      </c>
      <c r="M2237" s="7" t="str">
        <f t="shared" ref="M2237" si="11744">IF(AND($L2235="",$L2236=""),"",$L2235-$L2236)</f>
        <v/>
      </c>
      <c r="N2237" s="93"/>
      <c r="O2237" s="120"/>
      <c r="P2237" s="115"/>
      <c r="Q2237" s="104"/>
      <c r="R2237" s="104"/>
      <c r="S2237" s="111"/>
      <c r="U2237" s="16"/>
      <c r="V2237" s="16"/>
      <c r="W2237" s="16"/>
      <c r="X2237" s="16"/>
    </row>
    <row r="2238" spans="1:24" ht="14.25" thickBot="1" x14ac:dyDescent="0.2">
      <c r="A2238" s="107"/>
      <c r="B2238" s="66"/>
      <c r="C2238" s="31"/>
      <c r="D2238" s="20" t="s">
        <v>31</v>
      </c>
      <c r="E2238" s="94"/>
      <c r="F2238" s="24" t="s">
        <v>1</v>
      </c>
      <c r="G2238" s="26"/>
      <c r="H2238" s="86" t="str">
        <f t="shared" ref="H2238" si="11745">IF($G2238="","",IF($E2238=1,ROUNDDOWN($G2238*7.4/1000,0),ROUNDDOWN($G2238*6/1000,0)))</f>
        <v/>
      </c>
      <c r="I2238" s="87"/>
      <c r="J2238" s="86" t="str">
        <f t="shared" ref="J2238:J2239" si="11746">IF($G2238="","",ROUNDDOWN($G2238*2/1000,0))</f>
        <v/>
      </c>
      <c r="K2238" s="87"/>
      <c r="L2238" s="86" t="str">
        <f t="shared" ref="L2238:L2239" si="11747">IF($G2238="","",ROUNDDOWN($G2238*2/1000,0))</f>
        <v/>
      </c>
      <c r="M2238" s="88"/>
      <c r="N2238" s="91" t="str">
        <f t="shared" ref="N2238" si="11748">IF(AND($C2238="",$C2240=""),"",ABS($C2238-$C2240)+1)</f>
        <v/>
      </c>
      <c r="O2238" s="89" t="str">
        <f t="shared" ref="O2238" si="11749">REPLACE($O$7,1,2,"差２")</f>
        <v>差２</v>
      </c>
      <c r="P2238" s="118" t="str">
        <f t="shared" ref="P2238" si="11750">IF($I2240="","",$I2240*$N2238)</f>
        <v/>
      </c>
      <c r="Q2238" s="102" t="str">
        <f t="shared" ref="Q2238:R2238" si="11751">IF($G2240="","",$G2240*$N2238)</f>
        <v/>
      </c>
      <c r="R2238" s="102" t="str">
        <f t="shared" si="11751"/>
        <v/>
      </c>
      <c r="S2238" s="111"/>
      <c r="U2238" s="16"/>
      <c r="V2238" s="16"/>
      <c r="W2238" s="16"/>
      <c r="X2238" s="16"/>
    </row>
    <row r="2239" spans="1:24" ht="14.25" thickBot="1" x14ac:dyDescent="0.2">
      <c r="A2239" s="107"/>
      <c r="B2239" s="67"/>
      <c r="C2239" s="116" t="s">
        <v>11</v>
      </c>
      <c r="D2239" s="117"/>
      <c r="E2239" s="95"/>
      <c r="F2239" s="33" t="s">
        <v>2</v>
      </c>
      <c r="G2239" s="26"/>
      <c r="H2239" s="97" t="str">
        <f t="shared" ref="H2239" si="11752">IF($G2238="","",IF($E2238=1,ROUNDDOWN($G2239*7.4/1000,0),ROUNDDOWN($G2239*6/1000,0)))</f>
        <v/>
      </c>
      <c r="I2239" s="98"/>
      <c r="J2239" s="97" t="str">
        <f t="shared" si="11746"/>
        <v/>
      </c>
      <c r="K2239" s="98"/>
      <c r="L2239" s="97" t="str">
        <f t="shared" si="11747"/>
        <v/>
      </c>
      <c r="M2239" s="105"/>
      <c r="N2239" s="92"/>
      <c r="O2239" s="89"/>
      <c r="P2239" s="119"/>
      <c r="Q2239" s="103"/>
      <c r="R2239" s="103"/>
      <c r="S2239" s="111"/>
      <c r="U2239" s="16"/>
      <c r="V2239" s="16"/>
      <c r="W2239" s="16"/>
      <c r="X2239" s="16"/>
    </row>
    <row r="2240" spans="1:24" ht="14.25" thickBot="1" x14ac:dyDescent="0.2">
      <c r="A2240" s="107"/>
      <c r="B2240" s="67"/>
      <c r="C2240" s="37"/>
      <c r="D2240" s="38" t="s">
        <v>31</v>
      </c>
      <c r="E2240" s="96"/>
      <c r="F2240" s="39" t="str">
        <f t="shared" ref="F2240" si="11753">$O$12</f>
        <v>差２</v>
      </c>
      <c r="G2240" s="40" t="str">
        <f t="shared" ref="G2240" si="11754">IF(AND($G2238="",$G2239=""),"",$G2238-$G2239)</f>
        <v/>
      </c>
      <c r="H2240" s="41" t="s">
        <v>4</v>
      </c>
      <c r="I2240" s="42" t="str">
        <f t="shared" ref="I2240" si="11755">IF(AND($H2238="",$H2239=""),"",$H2238-$H2239)</f>
        <v/>
      </c>
      <c r="J2240" s="41" t="s">
        <v>5</v>
      </c>
      <c r="K2240" s="42" t="str">
        <f t="shared" ref="K2240" si="11756">IF(AND($J2238="",$J2239=""),"",$J2238-$J2239)</f>
        <v/>
      </c>
      <c r="L2240" s="43" t="s">
        <v>6</v>
      </c>
      <c r="M2240" s="40" t="str">
        <f t="shared" ref="M2240" si="11757">IF(AND($L2238="",$L2239=""),"",$L2238-$L2239)</f>
        <v/>
      </c>
      <c r="N2240" s="92"/>
      <c r="O2240" s="90"/>
      <c r="P2240" s="119"/>
      <c r="Q2240" s="103"/>
      <c r="R2240" s="103"/>
      <c r="S2240" s="112"/>
      <c r="U2240" s="16"/>
      <c r="V2240" s="16"/>
      <c r="W2240" s="16"/>
      <c r="X2240" s="16"/>
    </row>
    <row r="2241" spans="1:24" ht="15" thickTop="1" thickBot="1" x14ac:dyDescent="0.2">
      <c r="A2241" s="108"/>
      <c r="B2241" s="62" t="s">
        <v>18</v>
      </c>
      <c r="C2241" s="63"/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4"/>
      <c r="P2241" s="44" t="str">
        <f t="shared" ref="P2241" si="11758">IF(AND($P2235="",$P2238=""),"",SUM($P2235:$P2238))</f>
        <v/>
      </c>
      <c r="Q2241" s="45" t="str">
        <f t="shared" ref="Q2241" si="11759">IF(AND(Q2235="",Q2238=""),"",SUM(Q2235:Q2238))</f>
        <v/>
      </c>
      <c r="R2241" s="45" t="str">
        <f t="shared" ref="R2241" si="11760">IF(AND($R2235="",$R2238=""),"",SUM($R2235:$R2238))</f>
        <v/>
      </c>
      <c r="S2241" s="46" t="str">
        <f t="shared" ref="S2241" si="11761">IF(AND($P2241="",$Q2241="",$R2241=""),"",SUM($P2241:$R2241))</f>
        <v/>
      </c>
      <c r="T2241" s="52">
        <v>319</v>
      </c>
      <c r="U2241" s="53" t="str">
        <f t="shared" ref="U2241" si="11762">P2241</f>
        <v/>
      </c>
      <c r="V2241" s="53" t="str">
        <f t="shared" ref="V2241" si="11763">Q2241</f>
        <v/>
      </c>
      <c r="W2241" s="53" t="str">
        <f t="shared" ref="W2241" si="11764">R2241</f>
        <v/>
      </c>
      <c r="X2241" s="53" t="str">
        <f t="shared" ref="X2241" si="11765">S2241</f>
        <v/>
      </c>
    </row>
    <row r="2242" spans="1:24" ht="14.25" thickBot="1" x14ac:dyDescent="0.2">
      <c r="A2242" s="106" t="str" cm="1">
        <f t="array" aca="1" ref="A2242" ca="1">IF($B2242="","",IF(ISNUMBER(OFFSET(INDIRECT(ADDRESS(ROW(),COLUMN())),-7,0)),OFFSET(INDIRECT(ADDRESS(ROW(),COLUMN())),-7,0)+1,1))</f>
        <v/>
      </c>
      <c r="B2242" s="65"/>
      <c r="C2242" s="31"/>
      <c r="D2242" s="20" t="s">
        <v>31</v>
      </c>
      <c r="E2242" s="94" t="s">
        <v>30</v>
      </c>
      <c r="F2242" s="21" t="s">
        <v>1</v>
      </c>
      <c r="G2242" s="25"/>
      <c r="H2242" s="99" t="str">
        <f t="shared" ref="H2242" si="11766">IF($G2242="","",IF($E2242=1,ROUNDDOWN($G2242*7.4/1000,0),ROUNDDOWN($G2242*6/1000,0)))</f>
        <v/>
      </c>
      <c r="I2242" s="101"/>
      <c r="J2242" s="99" t="str">
        <f t="shared" ref="J2242" si="11767">IF($G2242="","",ROUNDDOWN($G2242*2/1000,0))</f>
        <v/>
      </c>
      <c r="K2242" s="101"/>
      <c r="L2242" s="99" t="str">
        <f t="shared" ref="L2242" si="11768">IF(G2242="","",ROUNDDOWN($G2242*2/1000,0))</f>
        <v/>
      </c>
      <c r="M2242" s="100"/>
      <c r="N2242" s="91" t="str">
        <f t="shared" ref="N2242" si="11769">IF(AND($C2242="",$C2244=""),"",ABS($C2242-$C2244)+1)</f>
        <v/>
      </c>
      <c r="O2242" s="120" t="str">
        <f t="shared" ref="O2242" si="11770">REPLACE($O$7,1,2,"差１")</f>
        <v>差１</v>
      </c>
      <c r="P2242" s="113" t="str">
        <f t="shared" ref="P2242" si="11771">IF($I2244="","",$I2244*$N2242)</f>
        <v/>
      </c>
      <c r="Q2242" s="102" t="str">
        <f t="shared" ref="Q2242" si="11772">IF($K2244="","",$K2244*$N2242)</f>
        <v/>
      </c>
      <c r="R2242" s="102" t="str">
        <f t="shared" ref="R2242" si="11773">IF($M2244="","",$M2244*$N2242)</f>
        <v/>
      </c>
      <c r="S2242" s="111"/>
      <c r="U2242" s="16"/>
      <c r="V2242" s="16"/>
      <c r="W2242" s="16"/>
      <c r="X2242" s="16"/>
    </row>
    <row r="2243" spans="1:24" ht="14.25" thickBot="1" x14ac:dyDescent="0.2">
      <c r="A2243" s="107"/>
      <c r="B2243" s="65"/>
      <c r="C2243" s="116" t="s">
        <v>11</v>
      </c>
      <c r="D2243" s="117"/>
      <c r="E2243" s="95"/>
      <c r="F2243" s="33" t="s">
        <v>2</v>
      </c>
      <c r="G2243" s="26"/>
      <c r="H2243" s="97" t="str">
        <f t="shared" ref="H2243" si="11774">IF($G2243="","",IF($E2242=1,ROUNDDOWN($G2243*7.4/1000,0),ROUNDDOWN($G2243*6/1000,0)))</f>
        <v/>
      </c>
      <c r="I2243" s="98"/>
      <c r="J2243" s="97" t="str">
        <f t="shared" ref="J2243" si="11775">IF(G2243="","",ROUNDDOWN(G2243*2/1000,0))</f>
        <v/>
      </c>
      <c r="K2243" s="98"/>
      <c r="L2243" s="97" t="str">
        <f t="shared" ref="L2243" si="11776">IF($G2243="","",ROUNDDOWN($G2243*2/1000,0))</f>
        <v/>
      </c>
      <c r="M2243" s="105"/>
      <c r="N2243" s="92"/>
      <c r="O2243" s="120"/>
      <c r="P2243" s="114"/>
      <c r="Q2243" s="103"/>
      <c r="R2243" s="103"/>
      <c r="S2243" s="111"/>
      <c r="U2243" s="16"/>
      <c r="V2243" s="16"/>
      <c r="W2243" s="16"/>
      <c r="X2243" s="16"/>
    </row>
    <row r="2244" spans="1:24" ht="14.25" thickBot="1" x14ac:dyDescent="0.2">
      <c r="A2244" s="107"/>
      <c r="B2244" s="65"/>
      <c r="C2244" s="34"/>
      <c r="D2244" s="22" t="s">
        <v>31</v>
      </c>
      <c r="E2244" s="96"/>
      <c r="F2244" s="23" t="str">
        <f t="shared" ref="F2244" si="11777">$O$9</f>
        <v>差１</v>
      </c>
      <c r="G2244" s="7" t="str">
        <f t="shared" ref="G2244" si="11778">IF(AND($G2242="",$G2243="",""),"",$G2242-$G2243)</f>
        <v/>
      </c>
      <c r="H2244" s="8" t="s">
        <v>4</v>
      </c>
      <c r="I2244" s="9" t="str">
        <f t="shared" ref="I2244" si="11779">IF(AND($H2242="",$H2243=""),"",$H2242-$H2243)</f>
        <v/>
      </c>
      <c r="J2244" s="8" t="s">
        <v>5</v>
      </c>
      <c r="K2244" s="9" t="str">
        <f t="shared" ref="K2244" si="11780">IF(AND($J2242="",$J2243=""),"",$J2242-$J2243)</f>
        <v/>
      </c>
      <c r="L2244" s="10" t="s">
        <v>6</v>
      </c>
      <c r="M2244" s="7" t="str">
        <f t="shared" ref="M2244" si="11781">IF(AND($L2242="",$L2243=""),"",$L2242-$L2243)</f>
        <v/>
      </c>
      <c r="N2244" s="93"/>
      <c r="O2244" s="120"/>
      <c r="P2244" s="115"/>
      <c r="Q2244" s="104"/>
      <c r="R2244" s="104"/>
      <c r="S2244" s="111"/>
      <c r="U2244" s="16"/>
      <c r="V2244" s="16"/>
      <c r="W2244" s="16"/>
      <c r="X2244" s="16"/>
    </row>
    <row r="2245" spans="1:24" ht="14.25" thickBot="1" x14ac:dyDescent="0.2">
      <c r="A2245" s="107"/>
      <c r="B2245" s="66"/>
      <c r="C2245" s="31"/>
      <c r="D2245" s="20" t="s">
        <v>31</v>
      </c>
      <c r="E2245" s="94"/>
      <c r="F2245" s="24" t="s">
        <v>1</v>
      </c>
      <c r="G2245" s="26"/>
      <c r="H2245" s="86" t="str">
        <f t="shared" ref="H2245" si="11782">IF($G2245="","",IF($E2245=1,ROUNDDOWN($G2245*7.4/1000,0),ROUNDDOWN($G2245*6/1000,0)))</f>
        <v/>
      </c>
      <c r="I2245" s="87"/>
      <c r="J2245" s="86" t="str">
        <f t="shared" ref="J2245:J2246" si="11783">IF($G2245="","",ROUNDDOWN($G2245*2/1000,0))</f>
        <v/>
      </c>
      <c r="K2245" s="87"/>
      <c r="L2245" s="86" t="str">
        <f t="shared" ref="L2245:L2246" si="11784">IF($G2245="","",ROUNDDOWN($G2245*2/1000,0))</f>
        <v/>
      </c>
      <c r="M2245" s="88"/>
      <c r="N2245" s="91" t="str">
        <f t="shared" ref="N2245" si="11785">IF(AND($C2245="",$C2247=""),"",ABS($C2245-$C2247)+1)</f>
        <v/>
      </c>
      <c r="O2245" s="89" t="str">
        <f t="shared" ref="O2245" si="11786">REPLACE($O$7,1,2,"差２")</f>
        <v>差２</v>
      </c>
      <c r="P2245" s="118" t="str">
        <f t="shared" ref="P2245" si="11787">IF($I2247="","",$I2247*$N2245)</f>
        <v/>
      </c>
      <c r="Q2245" s="102" t="str">
        <f t="shared" ref="Q2245:R2245" si="11788">IF($G2247="","",$G2247*$N2245)</f>
        <v/>
      </c>
      <c r="R2245" s="102" t="str">
        <f t="shared" si="11788"/>
        <v/>
      </c>
      <c r="S2245" s="111"/>
      <c r="U2245" s="16"/>
      <c r="V2245" s="16"/>
      <c r="W2245" s="16"/>
      <c r="X2245" s="16"/>
    </row>
    <row r="2246" spans="1:24" ht="14.25" thickBot="1" x14ac:dyDescent="0.2">
      <c r="A2246" s="107"/>
      <c r="B2246" s="67"/>
      <c r="C2246" s="116" t="s">
        <v>11</v>
      </c>
      <c r="D2246" s="117"/>
      <c r="E2246" s="95"/>
      <c r="F2246" s="33" t="s">
        <v>2</v>
      </c>
      <c r="G2246" s="26"/>
      <c r="H2246" s="97" t="str">
        <f t="shared" ref="H2246" si="11789">IF($G2245="","",IF($E2245=1,ROUNDDOWN($G2246*7.4/1000,0),ROUNDDOWN($G2246*6/1000,0)))</f>
        <v/>
      </c>
      <c r="I2246" s="98"/>
      <c r="J2246" s="97" t="str">
        <f t="shared" si="11783"/>
        <v/>
      </c>
      <c r="K2246" s="98"/>
      <c r="L2246" s="97" t="str">
        <f t="shared" si="11784"/>
        <v/>
      </c>
      <c r="M2246" s="105"/>
      <c r="N2246" s="92"/>
      <c r="O2246" s="89"/>
      <c r="P2246" s="119"/>
      <c r="Q2246" s="103"/>
      <c r="R2246" s="103"/>
      <c r="S2246" s="111"/>
      <c r="U2246" s="16"/>
      <c r="V2246" s="16"/>
      <c r="W2246" s="16"/>
      <c r="X2246" s="16"/>
    </row>
    <row r="2247" spans="1:24" ht="14.25" thickBot="1" x14ac:dyDescent="0.2">
      <c r="A2247" s="107"/>
      <c r="B2247" s="67"/>
      <c r="C2247" s="37"/>
      <c r="D2247" s="38" t="s">
        <v>31</v>
      </c>
      <c r="E2247" s="96"/>
      <c r="F2247" s="39" t="str">
        <f t="shared" ref="F2247" si="11790">$O$12</f>
        <v>差２</v>
      </c>
      <c r="G2247" s="40" t="str">
        <f t="shared" ref="G2247" si="11791">IF(AND($G2245="",$G2246=""),"",$G2245-$G2246)</f>
        <v/>
      </c>
      <c r="H2247" s="41" t="s">
        <v>4</v>
      </c>
      <c r="I2247" s="42" t="str">
        <f t="shared" ref="I2247" si="11792">IF(AND($H2245="",$H2246=""),"",$H2245-$H2246)</f>
        <v/>
      </c>
      <c r="J2247" s="41" t="s">
        <v>5</v>
      </c>
      <c r="K2247" s="42" t="str">
        <f t="shared" ref="K2247" si="11793">IF(AND($J2245="",$J2246=""),"",$J2245-$J2246)</f>
        <v/>
      </c>
      <c r="L2247" s="43" t="s">
        <v>6</v>
      </c>
      <c r="M2247" s="40" t="str">
        <f t="shared" ref="M2247" si="11794">IF(AND($L2245="",$L2246=""),"",$L2245-$L2246)</f>
        <v/>
      </c>
      <c r="N2247" s="92"/>
      <c r="O2247" s="90"/>
      <c r="P2247" s="119"/>
      <c r="Q2247" s="103"/>
      <c r="R2247" s="103"/>
      <c r="S2247" s="112"/>
      <c r="U2247" s="16"/>
      <c r="V2247" s="16"/>
      <c r="W2247" s="16"/>
      <c r="X2247" s="16"/>
    </row>
    <row r="2248" spans="1:24" ht="15" thickTop="1" thickBot="1" x14ac:dyDescent="0.2">
      <c r="A2248" s="108"/>
      <c r="B2248" s="62" t="s">
        <v>18</v>
      </c>
      <c r="C2248" s="63"/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4"/>
      <c r="P2248" s="44" t="str">
        <f t="shared" ref="P2248" si="11795">IF(AND($P2242="",$P2245=""),"",SUM($P2242:$P2245))</f>
        <v/>
      </c>
      <c r="Q2248" s="45" t="str">
        <f t="shared" ref="Q2248" si="11796">IF(AND(Q2242="",Q2245=""),"",SUM(Q2242:Q2245))</f>
        <v/>
      </c>
      <c r="R2248" s="45" t="str">
        <f t="shared" ref="R2248" si="11797">IF(AND($R2242="",$R2245=""),"",SUM($R2242:$R2245))</f>
        <v/>
      </c>
      <c r="S2248" s="46" t="str">
        <f t="shared" ref="S2248" si="11798">IF(AND($P2248="",$Q2248="",$R2248=""),"",SUM($P2248:$R2248))</f>
        <v/>
      </c>
      <c r="T2248" s="52">
        <v>320</v>
      </c>
      <c r="U2248" s="53" t="str">
        <f t="shared" ref="U2248" si="11799">P2248</f>
        <v/>
      </c>
      <c r="V2248" s="53" t="str">
        <f t="shared" ref="V2248" si="11800">Q2248</f>
        <v/>
      </c>
      <c r="W2248" s="53" t="str">
        <f t="shared" ref="W2248" si="11801">R2248</f>
        <v/>
      </c>
      <c r="X2248" s="53" t="str">
        <f t="shared" ref="X2248" si="11802">S2248</f>
        <v/>
      </c>
    </row>
    <row r="2249" spans="1:24" ht="14.25" thickBot="1" x14ac:dyDescent="0.2">
      <c r="A2249" s="106" t="str" cm="1">
        <f t="array" aca="1" ref="A2249" ca="1">IF($B2249="","",IF(ISNUMBER(OFFSET(INDIRECT(ADDRESS(ROW(),COLUMN())),-7,0)),OFFSET(INDIRECT(ADDRESS(ROW(),COLUMN())),-7,0)+1,1))</f>
        <v/>
      </c>
      <c r="B2249" s="65"/>
      <c r="C2249" s="31"/>
      <c r="D2249" s="20" t="s">
        <v>31</v>
      </c>
      <c r="E2249" s="94" t="s">
        <v>30</v>
      </c>
      <c r="F2249" s="21" t="s">
        <v>1</v>
      </c>
      <c r="G2249" s="25"/>
      <c r="H2249" s="99" t="str">
        <f t="shared" ref="H2249" si="11803">IF($G2249="","",IF($E2249=1,ROUNDDOWN($G2249*7.4/1000,0),ROUNDDOWN($G2249*6/1000,0)))</f>
        <v/>
      </c>
      <c r="I2249" s="101"/>
      <c r="J2249" s="99" t="str">
        <f t="shared" ref="J2249" si="11804">IF($G2249="","",ROUNDDOWN($G2249*2/1000,0))</f>
        <v/>
      </c>
      <c r="K2249" s="101"/>
      <c r="L2249" s="99" t="str">
        <f t="shared" ref="L2249" si="11805">IF(G2249="","",ROUNDDOWN($G2249*2/1000,0))</f>
        <v/>
      </c>
      <c r="M2249" s="100"/>
      <c r="N2249" s="91" t="str">
        <f t="shared" ref="N2249" si="11806">IF(AND($C2249="",$C2251=""),"",ABS($C2249-$C2251)+1)</f>
        <v/>
      </c>
      <c r="O2249" s="120" t="str">
        <f t="shared" ref="O2249" si="11807">REPLACE($O$7,1,2,"差１")</f>
        <v>差１</v>
      </c>
      <c r="P2249" s="113" t="str">
        <f t="shared" ref="P2249" si="11808">IF($I2251="","",$I2251*$N2249)</f>
        <v/>
      </c>
      <c r="Q2249" s="102" t="str">
        <f t="shared" ref="Q2249" si="11809">IF($K2251="","",$K2251*$N2249)</f>
        <v/>
      </c>
      <c r="R2249" s="102" t="str">
        <f t="shared" ref="R2249" si="11810">IF($M2251="","",$M2251*$N2249)</f>
        <v/>
      </c>
      <c r="S2249" s="111"/>
      <c r="U2249" s="16"/>
      <c r="V2249" s="16"/>
      <c r="W2249" s="16"/>
      <c r="X2249" s="16"/>
    </row>
    <row r="2250" spans="1:24" ht="14.25" thickBot="1" x14ac:dyDescent="0.2">
      <c r="A2250" s="107"/>
      <c r="B2250" s="65"/>
      <c r="C2250" s="116" t="s">
        <v>11</v>
      </c>
      <c r="D2250" s="117"/>
      <c r="E2250" s="95"/>
      <c r="F2250" s="33" t="s">
        <v>2</v>
      </c>
      <c r="G2250" s="26"/>
      <c r="H2250" s="97" t="str">
        <f t="shared" ref="H2250" si="11811">IF($G2250="","",IF($E2249=1,ROUNDDOWN($G2250*7.4/1000,0),ROUNDDOWN($G2250*6/1000,0)))</f>
        <v/>
      </c>
      <c r="I2250" s="98"/>
      <c r="J2250" s="97" t="str">
        <f t="shared" ref="J2250" si="11812">IF(G2250="","",ROUNDDOWN(G2250*2/1000,0))</f>
        <v/>
      </c>
      <c r="K2250" s="98"/>
      <c r="L2250" s="97" t="str">
        <f t="shared" ref="L2250" si="11813">IF($G2250="","",ROUNDDOWN($G2250*2/1000,0))</f>
        <v/>
      </c>
      <c r="M2250" s="105"/>
      <c r="N2250" s="92"/>
      <c r="O2250" s="120"/>
      <c r="P2250" s="114"/>
      <c r="Q2250" s="103"/>
      <c r="R2250" s="103"/>
      <c r="S2250" s="111"/>
      <c r="U2250" s="16"/>
      <c r="V2250" s="16"/>
      <c r="W2250" s="16"/>
      <c r="X2250" s="16"/>
    </row>
    <row r="2251" spans="1:24" ht="14.25" thickBot="1" x14ac:dyDescent="0.2">
      <c r="A2251" s="107"/>
      <c r="B2251" s="65"/>
      <c r="C2251" s="34"/>
      <c r="D2251" s="22" t="s">
        <v>31</v>
      </c>
      <c r="E2251" s="96"/>
      <c r="F2251" s="23" t="str">
        <f t="shared" ref="F2251" si="11814">$O$9</f>
        <v>差１</v>
      </c>
      <c r="G2251" s="7" t="str">
        <f t="shared" ref="G2251" si="11815">IF(AND($G2249="",$G2250="",""),"",$G2249-$G2250)</f>
        <v/>
      </c>
      <c r="H2251" s="8" t="s">
        <v>4</v>
      </c>
      <c r="I2251" s="9" t="str">
        <f t="shared" ref="I2251" si="11816">IF(AND($H2249="",$H2250=""),"",$H2249-$H2250)</f>
        <v/>
      </c>
      <c r="J2251" s="8" t="s">
        <v>5</v>
      </c>
      <c r="K2251" s="9" t="str">
        <f t="shared" ref="K2251" si="11817">IF(AND($J2249="",$J2250=""),"",$J2249-$J2250)</f>
        <v/>
      </c>
      <c r="L2251" s="10" t="s">
        <v>6</v>
      </c>
      <c r="M2251" s="7" t="str">
        <f t="shared" ref="M2251" si="11818">IF(AND($L2249="",$L2250=""),"",$L2249-$L2250)</f>
        <v/>
      </c>
      <c r="N2251" s="93"/>
      <c r="O2251" s="120"/>
      <c r="P2251" s="115"/>
      <c r="Q2251" s="104"/>
      <c r="R2251" s="104"/>
      <c r="S2251" s="111"/>
      <c r="U2251" s="16"/>
      <c r="V2251" s="16"/>
      <c r="W2251" s="16"/>
      <c r="X2251" s="16"/>
    </row>
    <row r="2252" spans="1:24" ht="14.25" thickBot="1" x14ac:dyDescent="0.2">
      <c r="A2252" s="107"/>
      <c r="B2252" s="66"/>
      <c r="C2252" s="31"/>
      <c r="D2252" s="20" t="s">
        <v>31</v>
      </c>
      <c r="E2252" s="94"/>
      <c r="F2252" s="24" t="s">
        <v>1</v>
      </c>
      <c r="G2252" s="26"/>
      <c r="H2252" s="86" t="str">
        <f t="shared" ref="H2252" si="11819">IF($G2252="","",IF($E2252=1,ROUNDDOWN($G2252*7.4/1000,0),ROUNDDOWN($G2252*6/1000,0)))</f>
        <v/>
      </c>
      <c r="I2252" s="87"/>
      <c r="J2252" s="86" t="str">
        <f t="shared" ref="J2252:J2253" si="11820">IF($G2252="","",ROUNDDOWN($G2252*2/1000,0))</f>
        <v/>
      </c>
      <c r="K2252" s="87"/>
      <c r="L2252" s="86" t="str">
        <f t="shared" ref="L2252:L2253" si="11821">IF($G2252="","",ROUNDDOWN($G2252*2/1000,0))</f>
        <v/>
      </c>
      <c r="M2252" s="88"/>
      <c r="N2252" s="91" t="str">
        <f t="shared" ref="N2252" si="11822">IF(AND($C2252="",$C2254=""),"",ABS($C2252-$C2254)+1)</f>
        <v/>
      </c>
      <c r="O2252" s="89" t="str">
        <f t="shared" ref="O2252" si="11823">REPLACE($O$7,1,2,"差２")</f>
        <v>差２</v>
      </c>
      <c r="P2252" s="118" t="str">
        <f t="shared" ref="P2252" si="11824">IF($I2254="","",$I2254*$N2252)</f>
        <v/>
      </c>
      <c r="Q2252" s="102" t="str">
        <f t="shared" ref="Q2252:R2252" si="11825">IF($G2254="","",$G2254*$N2252)</f>
        <v/>
      </c>
      <c r="R2252" s="102" t="str">
        <f t="shared" si="11825"/>
        <v/>
      </c>
      <c r="S2252" s="111"/>
      <c r="U2252" s="16"/>
      <c r="V2252" s="16"/>
      <c r="W2252" s="16"/>
      <c r="X2252" s="16"/>
    </row>
    <row r="2253" spans="1:24" ht="14.25" thickBot="1" x14ac:dyDescent="0.2">
      <c r="A2253" s="107"/>
      <c r="B2253" s="67"/>
      <c r="C2253" s="116" t="s">
        <v>11</v>
      </c>
      <c r="D2253" s="117"/>
      <c r="E2253" s="95"/>
      <c r="F2253" s="33" t="s">
        <v>2</v>
      </c>
      <c r="G2253" s="26"/>
      <c r="H2253" s="97" t="str">
        <f t="shared" ref="H2253" si="11826">IF($G2252="","",IF($E2252=1,ROUNDDOWN($G2253*7.4/1000,0),ROUNDDOWN($G2253*6/1000,0)))</f>
        <v/>
      </c>
      <c r="I2253" s="98"/>
      <c r="J2253" s="97" t="str">
        <f t="shared" si="11820"/>
        <v/>
      </c>
      <c r="K2253" s="98"/>
      <c r="L2253" s="97" t="str">
        <f t="shared" si="11821"/>
        <v/>
      </c>
      <c r="M2253" s="105"/>
      <c r="N2253" s="92"/>
      <c r="O2253" s="89"/>
      <c r="P2253" s="119"/>
      <c r="Q2253" s="103"/>
      <c r="R2253" s="103"/>
      <c r="S2253" s="111"/>
      <c r="U2253" s="16"/>
      <c r="V2253" s="16"/>
      <c r="W2253" s="16"/>
      <c r="X2253" s="16"/>
    </row>
    <row r="2254" spans="1:24" ht="14.25" thickBot="1" x14ac:dyDescent="0.2">
      <c r="A2254" s="107"/>
      <c r="B2254" s="67"/>
      <c r="C2254" s="37"/>
      <c r="D2254" s="38" t="s">
        <v>31</v>
      </c>
      <c r="E2254" s="96"/>
      <c r="F2254" s="39" t="str">
        <f t="shared" ref="F2254" si="11827">$O$12</f>
        <v>差２</v>
      </c>
      <c r="G2254" s="40" t="str">
        <f t="shared" ref="G2254" si="11828">IF(AND($G2252="",$G2253=""),"",$G2252-$G2253)</f>
        <v/>
      </c>
      <c r="H2254" s="41" t="s">
        <v>4</v>
      </c>
      <c r="I2254" s="42" t="str">
        <f t="shared" ref="I2254" si="11829">IF(AND($H2252="",$H2253=""),"",$H2252-$H2253)</f>
        <v/>
      </c>
      <c r="J2254" s="41" t="s">
        <v>5</v>
      </c>
      <c r="K2254" s="42" t="str">
        <f t="shared" ref="K2254" si="11830">IF(AND($J2252="",$J2253=""),"",$J2252-$J2253)</f>
        <v/>
      </c>
      <c r="L2254" s="43" t="s">
        <v>6</v>
      </c>
      <c r="M2254" s="40" t="str">
        <f t="shared" ref="M2254" si="11831">IF(AND($L2252="",$L2253=""),"",$L2252-$L2253)</f>
        <v/>
      </c>
      <c r="N2254" s="92"/>
      <c r="O2254" s="90"/>
      <c r="P2254" s="119"/>
      <c r="Q2254" s="103"/>
      <c r="R2254" s="103"/>
      <c r="S2254" s="112"/>
      <c r="U2254" s="16"/>
      <c r="V2254" s="16"/>
      <c r="W2254" s="16"/>
      <c r="X2254" s="16"/>
    </row>
    <row r="2255" spans="1:24" ht="15" thickTop="1" thickBot="1" x14ac:dyDescent="0.2">
      <c r="A2255" s="108"/>
      <c r="B2255" s="62" t="s">
        <v>18</v>
      </c>
      <c r="C2255" s="63"/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4"/>
      <c r="P2255" s="44" t="str">
        <f t="shared" ref="P2255" si="11832">IF(AND($P2249="",$P2252=""),"",SUM($P2249:$P2252))</f>
        <v/>
      </c>
      <c r="Q2255" s="45" t="str">
        <f t="shared" ref="Q2255" si="11833">IF(AND(Q2249="",Q2252=""),"",SUM(Q2249:Q2252))</f>
        <v/>
      </c>
      <c r="R2255" s="45" t="str">
        <f t="shared" ref="R2255" si="11834">IF(AND($R2249="",$R2252=""),"",SUM($R2249:$R2252))</f>
        <v/>
      </c>
      <c r="S2255" s="46" t="str">
        <f t="shared" ref="S2255" si="11835">IF(AND($P2255="",$Q2255="",$R2255=""),"",SUM($P2255:$R2255))</f>
        <v/>
      </c>
      <c r="T2255" s="52">
        <v>321</v>
      </c>
      <c r="U2255" s="53" t="str">
        <f t="shared" ref="U2255" si="11836">P2255</f>
        <v/>
      </c>
      <c r="V2255" s="53" t="str">
        <f t="shared" ref="V2255" si="11837">Q2255</f>
        <v/>
      </c>
      <c r="W2255" s="53" t="str">
        <f t="shared" ref="W2255" si="11838">R2255</f>
        <v/>
      </c>
      <c r="X2255" s="53" t="str">
        <f t="shared" ref="X2255" si="11839">S2255</f>
        <v/>
      </c>
    </row>
    <row r="2256" spans="1:24" ht="14.25" thickBot="1" x14ac:dyDescent="0.2">
      <c r="A2256" s="106" t="str" cm="1">
        <f t="array" aca="1" ref="A2256" ca="1">IF($B2256="","",IF(ISNUMBER(OFFSET(INDIRECT(ADDRESS(ROW(),COLUMN())),-7,0)),OFFSET(INDIRECT(ADDRESS(ROW(),COLUMN())),-7,0)+1,1))</f>
        <v/>
      </c>
      <c r="B2256" s="65"/>
      <c r="C2256" s="31"/>
      <c r="D2256" s="20" t="s">
        <v>31</v>
      </c>
      <c r="E2256" s="94" t="s">
        <v>30</v>
      </c>
      <c r="F2256" s="21" t="s">
        <v>1</v>
      </c>
      <c r="G2256" s="25"/>
      <c r="H2256" s="99" t="str">
        <f t="shared" ref="H2256" si="11840">IF($G2256="","",IF($E2256=1,ROUNDDOWN($G2256*7.4/1000,0),ROUNDDOWN($G2256*6/1000,0)))</f>
        <v/>
      </c>
      <c r="I2256" s="101"/>
      <c r="J2256" s="99" t="str">
        <f t="shared" ref="J2256" si="11841">IF($G2256="","",ROUNDDOWN($G2256*2/1000,0))</f>
        <v/>
      </c>
      <c r="K2256" s="101"/>
      <c r="L2256" s="99" t="str">
        <f t="shared" ref="L2256" si="11842">IF(G2256="","",ROUNDDOWN($G2256*2/1000,0))</f>
        <v/>
      </c>
      <c r="M2256" s="100"/>
      <c r="N2256" s="91" t="str">
        <f t="shared" ref="N2256" si="11843">IF(AND($C2256="",$C2258=""),"",ABS($C2256-$C2258)+1)</f>
        <v/>
      </c>
      <c r="O2256" s="120" t="str">
        <f t="shared" ref="O2256" si="11844">REPLACE($O$7,1,2,"差１")</f>
        <v>差１</v>
      </c>
      <c r="P2256" s="113" t="str">
        <f t="shared" ref="P2256" si="11845">IF($I2258="","",$I2258*$N2256)</f>
        <v/>
      </c>
      <c r="Q2256" s="102" t="str">
        <f t="shared" ref="Q2256" si="11846">IF($K2258="","",$K2258*$N2256)</f>
        <v/>
      </c>
      <c r="R2256" s="102" t="str">
        <f t="shared" ref="R2256" si="11847">IF($M2258="","",$M2258*$N2256)</f>
        <v/>
      </c>
      <c r="S2256" s="111"/>
      <c r="U2256" s="16"/>
      <c r="V2256" s="16"/>
      <c r="W2256" s="16"/>
      <c r="X2256" s="16"/>
    </row>
    <row r="2257" spans="1:24" ht="14.25" thickBot="1" x14ac:dyDescent="0.2">
      <c r="A2257" s="107"/>
      <c r="B2257" s="65"/>
      <c r="C2257" s="116" t="s">
        <v>11</v>
      </c>
      <c r="D2257" s="117"/>
      <c r="E2257" s="95"/>
      <c r="F2257" s="33" t="s">
        <v>2</v>
      </c>
      <c r="G2257" s="26"/>
      <c r="H2257" s="97" t="str">
        <f t="shared" ref="H2257" si="11848">IF($G2257="","",IF($E2256=1,ROUNDDOWN($G2257*7.4/1000,0),ROUNDDOWN($G2257*6/1000,0)))</f>
        <v/>
      </c>
      <c r="I2257" s="98"/>
      <c r="J2257" s="97" t="str">
        <f t="shared" ref="J2257" si="11849">IF(G2257="","",ROUNDDOWN(G2257*2/1000,0))</f>
        <v/>
      </c>
      <c r="K2257" s="98"/>
      <c r="L2257" s="97" t="str">
        <f t="shared" ref="L2257" si="11850">IF($G2257="","",ROUNDDOWN($G2257*2/1000,0))</f>
        <v/>
      </c>
      <c r="M2257" s="105"/>
      <c r="N2257" s="92"/>
      <c r="O2257" s="120"/>
      <c r="P2257" s="114"/>
      <c r="Q2257" s="103"/>
      <c r="R2257" s="103"/>
      <c r="S2257" s="111"/>
      <c r="U2257" s="16"/>
      <c r="V2257" s="16"/>
      <c r="W2257" s="16"/>
      <c r="X2257" s="16"/>
    </row>
    <row r="2258" spans="1:24" ht="14.25" thickBot="1" x14ac:dyDescent="0.2">
      <c r="A2258" s="107"/>
      <c r="B2258" s="65"/>
      <c r="C2258" s="34"/>
      <c r="D2258" s="22" t="s">
        <v>31</v>
      </c>
      <c r="E2258" s="96"/>
      <c r="F2258" s="23" t="str">
        <f t="shared" ref="F2258" si="11851">$O$9</f>
        <v>差１</v>
      </c>
      <c r="G2258" s="7" t="str">
        <f t="shared" ref="G2258" si="11852">IF(AND($G2256="",$G2257="",""),"",$G2256-$G2257)</f>
        <v/>
      </c>
      <c r="H2258" s="8" t="s">
        <v>4</v>
      </c>
      <c r="I2258" s="9" t="str">
        <f t="shared" ref="I2258" si="11853">IF(AND($H2256="",$H2257=""),"",$H2256-$H2257)</f>
        <v/>
      </c>
      <c r="J2258" s="8" t="s">
        <v>5</v>
      </c>
      <c r="K2258" s="9" t="str">
        <f t="shared" ref="K2258" si="11854">IF(AND($J2256="",$J2257=""),"",$J2256-$J2257)</f>
        <v/>
      </c>
      <c r="L2258" s="10" t="s">
        <v>6</v>
      </c>
      <c r="M2258" s="7" t="str">
        <f t="shared" ref="M2258" si="11855">IF(AND($L2256="",$L2257=""),"",$L2256-$L2257)</f>
        <v/>
      </c>
      <c r="N2258" s="93"/>
      <c r="O2258" s="120"/>
      <c r="P2258" s="115"/>
      <c r="Q2258" s="104"/>
      <c r="R2258" s="104"/>
      <c r="S2258" s="111"/>
      <c r="U2258" s="16"/>
      <c r="V2258" s="16"/>
      <c r="W2258" s="16"/>
      <c r="X2258" s="16"/>
    </row>
    <row r="2259" spans="1:24" ht="14.25" thickBot="1" x14ac:dyDescent="0.2">
      <c r="A2259" s="107"/>
      <c r="B2259" s="66"/>
      <c r="C2259" s="31"/>
      <c r="D2259" s="20" t="s">
        <v>31</v>
      </c>
      <c r="E2259" s="94"/>
      <c r="F2259" s="24" t="s">
        <v>1</v>
      </c>
      <c r="G2259" s="26"/>
      <c r="H2259" s="86" t="str">
        <f t="shared" ref="H2259" si="11856">IF($G2259="","",IF($E2259=1,ROUNDDOWN($G2259*7.4/1000,0),ROUNDDOWN($G2259*6/1000,0)))</f>
        <v/>
      </c>
      <c r="I2259" s="87"/>
      <c r="J2259" s="86" t="str">
        <f t="shared" ref="J2259:J2260" si="11857">IF($G2259="","",ROUNDDOWN($G2259*2/1000,0))</f>
        <v/>
      </c>
      <c r="K2259" s="87"/>
      <c r="L2259" s="86" t="str">
        <f t="shared" ref="L2259:L2260" si="11858">IF($G2259="","",ROUNDDOWN($G2259*2/1000,0))</f>
        <v/>
      </c>
      <c r="M2259" s="88"/>
      <c r="N2259" s="91" t="str">
        <f t="shared" ref="N2259" si="11859">IF(AND($C2259="",$C2261=""),"",ABS($C2259-$C2261)+1)</f>
        <v/>
      </c>
      <c r="O2259" s="89" t="str">
        <f t="shared" ref="O2259" si="11860">REPLACE($O$7,1,2,"差２")</f>
        <v>差２</v>
      </c>
      <c r="P2259" s="118" t="str">
        <f t="shared" ref="P2259" si="11861">IF($I2261="","",$I2261*$N2259)</f>
        <v/>
      </c>
      <c r="Q2259" s="102" t="str">
        <f t="shared" ref="Q2259:R2259" si="11862">IF($G2261="","",$G2261*$N2259)</f>
        <v/>
      </c>
      <c r="R2259" s="102" t="str">
        <f t="shared" si="11862"/>
        <v/>
      </c>
      <c r="S2259" s="111"/>
      <c r="U2259" s="16"/>
      <c r="V2259" s="16"/>
      <c r="W2259" s="16"/>
      <c r="X2259" s="16"/>
    </row>
    <row r="2260" spans="1:24" ht="14.25" thickBot="1" x14ac:dyDescent="0.2">
      <c r="A2260" s="107"/>
      <c r="B2260" s="67"/>
      <c r="C2260" s="116" t="s">
        <v>11</v>
      </c>
      <c r="D2260" s="117"/>
      <c r="E2260" s="95"/>
      <c r="F2260" s="33" t="s">
        <v>2</v>
      </c>
      <c r="G2260" s="26"/>
      <c r="H2260" s="97" t="str">
        <f t="shared" ref="H2260" si="11863">IF($G2259="","",IF($E2259=1,ROUNDDOWN($G2260*7.4/1000,0),ROUNDDOWN($G2260*6/1000,0)))</f>
        <v/>
      </c>
      <c r="I2260" s="98"/>
      <c r="J2260" s="97" t="str">
        <f t="shared" si="11857"/>
        <v/>
      </c>
      <c r="K2260" s="98"/>
      <c r="L2260" s="97" t="str">
        <f t="shared" si="11858"/>
        <v/>
      </c>
      <c r="M2260" s="105"/>
      <c r="N2260" s="92"/>
      <c r="O2260" s="89"/>
      <c r="P2260" s="119"/>
      <c r="Q2260" s="103"/>
      <c r="R2260" s="103"/>
      <c r="S2260" s="111"/>
      <c r="U2260" s="16"/>
      <c r="V2260" s="16"/>
      <c r="W2260" s="16"/>
      <c r="X2260" s="16"/>
    </row>
    <row r="2261" spans="1:24" ht="14.25" thickBot="1" x14ac:dyDescent="0.2">
      <c r="A2261" s="107"/>
      <c r="B2261" s="67"/>
      <c r="C2261" s="37"/>
      <c r="D2261" s="38" t="s">
        <v>31</v>
      </c>
      <c r="E2261" s="96"/>
      <c r="F2261" s="39" t="str">
        <f t="shared" ref="F2261" si="11864">$O$12</f>
        <v>差２</v>
      </c>
      <c r="G2261" s="40" t="str">
        <f t="shared" ref="G2261" si="11865">IF(AND($G2259="",$G2260=""),"",$G2259-$G2260)</f>
        <v/>
      </c>
      <c r="H2261" s="41" t="s">
        <v>4</v>
      </c>
      <c r="I2261" s="42" t="str">
        <f t="shared" ref="I2261" si="11866">IF(AND($H2259="",$H2260=""),"",$H2259-$H2260)</f>
        <v/>
      </c>
      <c r="J2261" s="41" t="s">
        <v>5</v>
      </c>
      <c r="K2261" s="42" t="str">
        <f t="shared" ref="K2261" si="11867">IF(AND($J2259="",$J2260=""),"",$J2259-$J2260)</f>
        <v/>
      </c>
      <c r="L2261" s="43" t="s">
        <v>6</v>
      </c>
      <c r="M2261" s="40" t="str">
        <f t="shared" ref="M2261" si="11868">IF(AND($L2259="",$L2260=""),"",$L2259-$L2260)</f>
        <v/>
      </c>
      <c r="N2261" s="92"/>
      <c r="O2261" s="90"/>
      <c r="P2261" s="119"/>
      <c r="Q2261" s="103"/>
      <c r="R2261" s="103"/>
      <c r="S2261" s="112"/>
      <c r="U2261" s="16"/>
      <c r="V2261" s="16"/>
      <c r="W2261" s="16"/>
      <c r="X2261" s="16"/>
    </row>
    <row r="2262" spans="1:24" ht="15" thickTop="1" thickBot="1" x14ac:dyDescent="0.2">
      <c r="A2262" s="108"/>
      <c r="B2262" s="62" t="s">
        <v>18</v>
      </c>
      <c r="C2262" s="63"/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4"/>
      <c r="P2262" s="44" t="str">
        <f t="shared" ref="P2262" si="11869">IF(AND($P2256="",$P2259=""),"",SUM($P2256:$P2259))</f>
        <v/>
      </c>
      <c r="Q2262" s="45" t="str">
        <f t="shared" ref="Q2262" si="11870">IF(AND(Q2256="",Q2259=""),"",SUM(Q2256:Q2259))</f>
        <v/>
      </c>
      <c r="R2262" s="45" t="str">
        <f t="shared" ref="R2262" si="11871">IF(AND($R2256="",$R2259=""),"",SUM($R2256:$R2259))</f>
        <v/>
      </c>
      <c r="S2262" s="46" t="str">
        <f t="shared" ref="S2262" si="11872">IF(AND($P2262="",$Q2262="",$R2262=""),"",SUM($P2262:$R2262))</f>
        <v/>
      </c>
      <c r="T2262" s="52">
        <v>322</v>
      </c>
      <c r="U2262" s="53" t="str">
        <f t="shared" ref="U2262" si="11873">P2262</f>
        <v/>
      </c>
      <c r="V2262" s="53" t="str">
        <f t="shared" ref="V2262" si="11874">Q2262</f>
        <v/>
      </c>
      <c r="W2262" s="53" t="str">
        <f t="shared" ref="W2262" si="11875">R2262</f>
        <v/>
      </c>
      <c r="X2262" s="53" t="str">
        <f t="shared" ref="X2262" si="11876">S2262</f>
        <v/>
      </c>
    </row>
    <row r="2263" spans="1:24" ht="14.25" thickBot="1" x14ac:dyDescent="0.2">
      <c r="A2263" s="106" t="str" cm="1">
        <f t="array" aca="1" ref="A2263" ca="1">IF($B2263="","",IF(ISNUMBER(OFFSET(INDIRECT(ADDRESS(ROW(),COLUMN())),-7,0)),OFFSET(INDIRECT(ADDRESS(ROW(),COLUMN())),-7,0)+1,1))</f>
        <v/>
      </c>
      <c r="B2263" s="65"/>
      <c r="C2263" s="31"/>
      <c r="D2263" s="20" t="s">
        <v>31</v>
      </c>
      <c r="E2263" s="94" t="s">
        <v>30</v>
      </c>
      <c r="F2263" s="21" t="s">
        <v>1</v>
      </c>
      <c r="G2263" s="25"/>
      <c r="H2263" s="99" t="str">
        <f t="shared" ref="H2263" si="11877">IF($G2263="","",IF($E2263=1,ROUNDDOWN($G2263*7.4/1000,0),ROUNDDOWN($G2263*6/1000,0)))</f>
        <v/>
      </c>
      <c r="I2263" s="101"/>
      <c r="J2263" s="99" t="str">
        <f t="shared" ref="J2263" si="11878">IF($G2263="","",ROUNDDOWN($G2263*2/1000,0))</f>
        <v/>
      </c>
      <c r="K2263" s="101"/>
      <c r="L2263" s="99" t="str">
        <f t="shared" ref="L2263" si="11879">IF(G2263="","",ROUNDDOWN($G2263*2/1000,0))</f>
        <v/>
      </c>
      <c r="M2263" s="100"/>
      <c r="N2263" s="91" t="str">
        <f t="shared" ref="N2263" si="11880">IF(AND($C2263="",$C2265=""),"",ABS($C2263-$C2265)+1)</f>
        <v/>
      </c>
      <c r="O2263" s="120" t="str">
        <f t="shared" ref="O2263" si="11881">REPLACE($O$7,1,2,"差１")</f>
        <v>差１</v>
      </c>
      <c r="P2263" s="113" t="str">
        <f t="shared" ref="P2263" si="11882">IF($I2265="","",$I2265*$N2263)</f>
        <v/>
      </c>
      <c r="Q2263" s="102" t="str">
        <f t="shared" ref="Q2263" si="11883">IF($K2265="","",$K2265*$N2263)</f>
        <v/>
      </c>
      <c r="R2263" s="102" t="str">
        <f t="shared" ref="R2263" si="11884">IF($M2265="","",$M2265*$N2263)</f>
        <v/>
      </c>
      <c r="S2263" s="111"/>
      <c r="U2263" s="16"/>
      <c r="V2263" s="16"/>
      <c r="W2263" s="16"/>
      <c r="X2263" s="16"/>
    </row>
    <row r="2264" spans="1:24" ht="14.25" thickBot="1" x14ac:dyDescent="0.2">
      <c r="A2264" s="107"/>
      <c r="B2264" s="65"/>
      <c r="C2264" s="116" t="s">
        <v>11</v>
      </c>
      <c r="D2264" s="117"/>
      <c r="E2264" s="95"/>
      <c r="F2264" s="33" t="s">
        <v>2</v>
      </c>
      <c r="G2264" s="26"/>
      <c r="H2264" s="97" t="str">
        <f t="shared" ref="H2264" si="11885">IF($G2264="","",IF($E2263=1,ROUNDDOWN($G2264*7.4/1000,0),ROUNDDOWN($G2264*6/1000,0)))</f>
        <v/>
      </c>
      <c r="I2264" s="98"/>
      <c r="J2264" s="97" t="str">
        <f t="shared" ref="J2264" si="11886">IF(G2264="","",ROUNDDOWN(G2264*2/1000,0))</f>
        <v/>
      </c>
      <c r="K2264" s="98"/>
      <c r="L2264" s="97" t="str">
        <f t="shared" ref="L2264" si="11887">IF($G2264="","",ROUNDDOWN($G2264*2/1000,0))</f>
        <v/>
      </c>
      <c r="M2264" s="105"/>
      <c r="N2264" s="92"/>
      <c r="O2264" s="120"/>
      <c r="P2264" s="114"/>
      <c r="Q2264" s="103"/>
      <c r="R2264" s="103"/>
      <c r="S2264" s="111"/>
      <c r="U2264" s="16"/>
      <c r="V2264" s="16"/>
      <c r="W2264" s="16"/>
      <c r="X2264" s="16"/>
    </row>
    <row r="2265" spans="1:24" ht="14.25" thickBot="1" x14ac:dyDescent="0.2">
      <c r="A2265" s="107"/>
      <c r="B2265" s="65"/>
      <c r="C2265" s="34"/>
      <c r="D2265" s="22" t="s">
        <v>31</v>
      </c>
      <c r="E2265" s="96"/>
      <c r="F2265" s="23" t="str">
        <f t="shared" ref="F2265" si="11888">$O$9</f>
        <v>差１</v>
      </c>
      <c r="G2265" s="7" t="str">
        <f t="shared" ref="G2265" si="11889">IF(AND($G2263="",$G2264="",""),"",$G2263-$G2264)</f>
        <v/>
      </c>
      <c r="H2265" s="8" t="s">
        <v>4</v>
      </c>
      <c r="I2265" s="9" t="str">
        <f t="shared" ref="I2265" si="11890">IF(AND($H2263="",$H2264=""),"",$H2263-$H2264)</f>
        <v/>
      </c>
      <c r="J2265" s="8" t="s">
        <v>5</v>
      </c>
      <c r="K2265" s="9" t="str">
        <f t="shared" ref="K2265" si="11891">IF(AND($J2263="",$J2264=""),"",$J2263-$J2264)</f>
        <v/>
      </c>
      <c r="L2265" s="10" t="s">
        <v>6</v>
      </c>
      <c r="M2265" s="7" t="str">
        <f t="shared" ref="M2265" si="11892">IF(AND($L2263="",$L2264=""),"",$L2263-$L2264)</f>
        <v/>
      </c>
      <c r="N2265" s="93"/>
      <c r="O2265" s="120"/>
      <c r="P2265" s="115"/>
      <c r="Q2265" s="104"/>
      <c r="R2265" s="104"/>
      <c r="S2265" s="111"/>
      <c r="U2265" s="16"/>
      <c r="V2265" s="16"/>
      <c r="W2265" s="16"/>
      <c r="X2265" s="16"/>
    </row>
    <row r="2266" spans="1:24" ht="14.25" thickBot="1" x14ac:dyDescent="0.2">
      <c r="A2266" s="107"/>
      <c r="B2266" s="66"/>
      <c r="C2266" s="31"/>
      <c r="D2266" s="20" t="s">
        <v>31</v>
      </c>
      <c r="E2266" s="94"/>
      <c r="F2266" s="24" t="s">
        <v>1</v>
      </c>
      <c r="G2266" s="26"/>
      <c r="H2266" s="86" t="str">
        <f t="shared" ref="H2266" si="11893">IF($G2266="","",IF($E2266=1,ROUNDDOWN($G2266*7.4/1000,0),ROUNDDOWN($G2266*6/1000,0)))</f>
        <v/>
      </c>
      <c r="I2266" s="87"/>
      <c r="J2266" s="86" t="str">
        <f t="shared" ref="J2266:J2267" si="11894">IF($G2266="","",ROUNDDOWN($G2266*2/1000,0))</f>
        <v/>
      </c>
      <c r="K2266" s="87"/>
      <c r="L2266" s="86" t="str">
        <f t="shared" ref="L2266:L2267" si="11895">IF($G2266="","",ROUNDDOWN($G2266*2/1000,0))</f>
        <v/>
      </c>
      <c r="M2266" s="88"/>
      <c r="N2266" s="91" t="str">
        <f t="shared" ref="N2266" si="11896">IF(AND($C2266="",$C2268=""),"",ABS($C2266-$C2268)+1)</f>
        <v/>
      </c>
      <c r="O2266" s="89" t="str">
        <f t="shared" ref="O2266" si="11897">REPLACE($O$7,1,2,"差２")</f>
        <v>差２</v>
      </c>
      <c r="P2266" s="118" t="str">
        <f t="shared" ref="P2266" si="11898">IF($I2268="","",$I2268*$N2266)</f>
        <v/>
      </c>
      <c r="Q2266" s="102" t="str">
        <f t="shared" ref="Q2266:R2266" si="11899">IF($G2268="","",$G2268*$N2266)</f>
        <v/>
      </c>
      <c r="R2266" s="102" t="str">
        <f t="shared" si="11899"/>
        <v/>
      </c>
      <c r="S2266" s="111"/>
      <c r="U2266" s="16"/>
      <c r="V2266" s="16"/>
      <c r="W2266" s="16"/>
      <c r="X2266" s="16"/>
    </row>
    <row r="2267" spans="1:24" ht="14.25" thickBot="1" x14ac:dyDescent="0.2">
      <c r="A2267" s="107"/>
      <c r="B2267" s="67"/>
      <c r="C2267" s="116" t="s">
        <v>11</v>
      </c>
      <c r="D2267" s="117"/>
      <c r="E2267" s="95"/>
      <c r="F2267" s="33" t="s">
        <v>2</v>
      </c>
      <c r="G2267" s="26"/>
      <c r="H2267" s="97" t="str">
        <f t="shared" ref="H2267" si="11900">IF($G2266="","",IF($E2266=1,ROUNDDOWN($G2267*7.4/1000,0),ROUNDDOWN($G2267*6/1000,0)))</f>
        <v/>
      </c>
      <c r="I2267" s="98"/>
      <c r="J2267" s="97" t="str">
        <f t="shared" si="11894"/>
        <v/>
      </c>
      <c r="K2267" s="98"/>
      <c r="L2267" s="97" t="str">
        <f t="shared" si="11895"/>
        <v/>
      </c>
      <c r="M2267" s="105"/>
      <c r="N2267" s="92"/>
      <c r="O2267" s="89"/>
      <c r="P2267" s="119"/>
      <c r="Q2267" s="103"/>
      <c r="R2267" s="103"/>
      <c r="S2267" s="111"/>
      <c r="U2267" s="16"/>
      <c r="V2267" s="16"/>
      <c r="W2267" s="16"/>
      <c r="X2267" s="16"/>
    </row>
    <row r="2268" spans="1:24" ht="14.25" thickBot="1" x14ac:dyDescent="0.2">
      <c r="A2268" s="107"/>
      <c r="B2268" s="67"/>
      <c r="C2268" s="37"/>
      <c r="D2268" s="38" t="s">
        <v>31</v>
      </c>
      <c r="E2268" s="96"/>
      <c r="F2268" s="39" t="str">
        <f t="shared" ref="F2268" si="11901">$O$12</f>
        <v>差２</v>
      </c>
      <c r="G2268" s="40" t="str">
        <f t="shared" ref="G2268" si="11902">IF(AND($G2266="",$G2267=""),"",$G2266-$G2267)</f>
        <v/>
      </c>
      <c r="H2268" s="41" t="s">
        <v>4</v>
      </c>
      <c r="I2268" s="42" t="str">
        <f t="shared" ref="I2268" si="11903">IF(AND($H2266="",$H2267=""),"",$H2266-$H2267)</f>
        <v/>
      </c>
      <c r="J2268" s="41" t="s">
        <v>5</v>
      </c>
      <c r="K2268" s="42" t="str">
        <f t="shared" ref="K2268" si="11904">IF(AND($J2266="",$J2267=""),"",$J2266-$J2267)</f>
        <v/>
      </c>
      <c r="L2268" s="43" t="s">
        <v>6</v>
      </c>
      <c r="M2268" s="40" t="str">
        <f t="shared" ref="M2268" si="11905">IF(AND($L2266="",$L2267=""),"",$L2266-$L2267)</f>
        <v/>
      </c>
      <c r="N2268" s="92"/>
      <c r="O2268" s="90"/>
      <c r="P2268" s="119"/>
      <c r="Q2268" s="103"/>
      <c r="R2268" s="103"/>
      <c r="S2268" s="112"/>
      <c r="U2268" s="16"/>
      <c r="V2268" s="16"/>
      <c r="W2268" s="16"/>
      <c r="X2268" s="16"/>
    </row>
    <row r="2269" spans="1:24" ht="15" thickTop="1" thickBot="1" x14ac:dyDescent="0.2">
      <c r="A2269" s="108"/>
      <c r="B2269" s="62" t="s">
        <v>18</v>
      </c>
      <c r="C2269" s="63"/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4"/>
      <c r="P2269" s="44" t="str">
        <f t="shared" ref="P2269" si="11906">IF(AND($P2263="",$P2266=""),"",SUM($P2263:$P2266))</f>
        <v/>
      </c>
      <c r="Q2269" s="45" t="str">
        <f t="shared" ref="Q2269" si="11907">IF(AND(Q2263="",Q2266=""),"",SUM(Q2263:Q2266))</f>
        <v/>
      </c>
      <c r="R2269" s="45" t="str">
        <f t="shared" ref="R2269" si="11908">IF(AND($R2263="",$R2266=""),"",SUM($R2263:$R2266))</f>
        <v/>
      </c>
      <c r="S2269" s="46" t="str">
        <f t="shared" ref="S2269" si="11909">IF(AND($P2269="",$Q2269="",$R2269=""),"",SUM($P2269:$R2269))</f>
        <v/>
      </c>
      <c r="T2269" s="52">
        <v>323</v>
      </c>
      <c r="U2269" s="53" t="str">
        <f t="shared" ref="U2269" si="11910">P2269</f>
        <v/>
      </c>
      <c r="V2269" s="53" t="str">
        <f t="shared" ref="V2269" si="11911">Q2269</f>
        <v/>
      </c>
      <c r="W2269" s="53" t="str">
        <f t="shared" ref="W2269" si="11912">R2269</f>
        <v/>
      </c>
      <c r="X2269" s="53" t="str">
        <f t="shared" ref="X2269" si="11913">S2269</f>
        <v/>
      </c>
    </row>
    <row r="2270" spans="1:24" ht="14.25" thickBot="1" x14ac:dyDescent="0.2">
      <c r="A2270" s="106" t="str" cm="1">
        <f t="array" aca="1" ref="A2270" ca="1">IF($B2270="","",IF(ISNUMBER(OFFSET(INDIRECT(ADDRESS(ROW(),COLUMN())),-7,0)),OFFSET(INDIRECT(ADDRESS(ROW(),COLUMN())),-7,0)+1,1))</f>
        <v/>
      </c>
      <c r="B2270" s="65"/>
      <c r="C2270" s="31"/>
      <c r="D2270" s="20" t="s">
        <v>31</v>
      </c>
      <c r="E2270" s="94" t="s">
        <v>30</v>
      </c>
      <c r="F2270" s="21" t="s">
        <v>1</v>
      </c>
      <c r="G2270" s="25"/>
      <c r="H2270" s="99" t="str">
        <f t="shared" ref="H2270" si="11914">IF($G2270="","",IF($E2270=1,ROUNDDOWN($G2270*7.4/1000,0),ROUNDDOWN($G2270*6/1000,0)))</f>
        <v/>
      </c>
      <c r="I2270" s="101"/>
      <c r="J2270" s="99" t="str">
        <f t="shared" ref="J2270" si="11915">IF($G2270="","",ROUNDDOWN($G2270*2/1000,0))</f>
        <v/>
      </c>
      <c r="K2270" s="101"/>
      <c r="L2270" s="99" t="str">
        <f t="shared" ref="L2270" si="11916">IF(G2270="","",ROUNDDOWN($G2270*2/1000,0))</f>
        <v/>
      </c>
      <c r="M2270" s="100"/>
      <c r="N2270" s="91" t="str">
        <f t="shared" ref="N2270" si="11917">IF(AND($C2270="",$C2272=""),"",ABS($C2270-$C2272)+1)</f>
        <v/>
      </c>
      <c r="O2270" s="120" t="str">
        <f t="shared" ref="O2270" si="11918">REPLACE($O$7,1,2,"差１")</f>
        <v>差１</v>
      </c>
      <c r="P2270" s="113" t="str">
        <f t="shared" ref="P2270" si="11919">IF($I2272="","",$I2272*$N2270)</f>
        <v/>
      </c>
      <c r="Q2270" s="102" t="str">
        <f t="shared" ref="Q2270" si="11920">IF($K2272="","",$K2272*$N2270)</f>
        <v/>
      </c>
      <c r="R2270" s="102" t="str">
        <f t="shared" ref="R2270" si="11921">IF($M2272="","",$M2272*$N2270)</f>
        <v/>
      </c>
      <c r="S2270" s="111"/>
      <c r="U2270" s="16"/>
      <c r="V2270" s="16"/>
      <c r="W2270" s="16"/>
      <c r="X2270" s="16"/>
    </row>
    <row r="2271" spans="1:24" ht="14.25" thickBot="1" x14ac:dyDescent="0.2">
      <c r="A2271" s="107"/>
      <c r="B2271" s="65"/>
      <c r="C2271" s="116" t="s">
        <v>11</v>
      </c>
      <c r="D2271" s="117"/>
      <c r="E2271" s="95"/>
      <c r="F2271" s="33" t="s">
        <v>2</v>
      </c>
      <c r="G2271" s="26"/>
      <c r="H2271" s="97" t="str">
        <f t="shared" ref="H2271" si="11922">IF($G2271="","",IF($E2270=1,ROUNDDOWN($G2271*7.4/1000,0),ROUNDDOWN($G2271*6/1000,0)))</f>
        <v/>
      </c>
      <c r="I2271" s="98"/>
      <c r="J2271" s="97" t="str">
        <f t="shared" ref="J2271" si="11923">IF(G2271="","",ROUNDDOWN(G2271*2/1000,0))</f>
        <v/>
      </c>
      <c r="K2271" s="98"/>
      <c r="L2271" s="97" t="str">
        <f t="shared" ref="L2271" si="11924">IF($G2271="","",ROUNDDOWN($G2271*2/1000,0))</f>
        <v/>
      </c>
      <c r="M2271" s="105"/>
      <c r="N2271" s="92"/>
      <c r="O2271" s="120"/>
      <c r="P2271" s="114"/>
      <c r="Q2271" s="103"/>
      <c r="R2271" s="103"/>
      <c r="S2271" s="111"/>
      <c r="U2271" s="16"/>
      <c r="V2271" s="16"/>
      <c r="W2271" s="16"/>
      <c r="X2271" s="16"/>
    </row>
    <row r="2272" spans="1:24" ht="14.25" thickBot="1" x14ac:dyDescent="0.2">
      <c r="A2272" s="107"/>
      <c r="B2272" s="65"/>
      <c r="C2272" s="34"/>
      <c r="D2272" s="22" t="s">
        <v>31</v>
      </c>
      <c r="E2272" s="96"/>
      <c r="F2272" s="23" t="str">
        <f t="shared" ref="F2272" si="11925">$O$9</f>
        <v>差１</v>
      </c>
      <c r="G2272" s="7" t="str">
        <f t="shared" ref="G2272" si="11926">IF(AND($G2270="",$G2271="",""),"",$G2270-$G2271)</f>
        <v/>
      </c>
      <c r="H2272" s="8" t="s">
        <v>4</v>
      </c>
      <c r="I2272" s="9" t="str">
        <f t="shared" ref="I2272" si="11927">IF(AND($H2270="",$H2271=""),"",$H2270-$H2271)</f>
        <v/>
      </c>
      <c r="J2272" s="8" t="s">
        <v>5</v>
      </c>
      <c r="K2272" s="9" t="str">
        <f t="shared" ref="K2272" si="11928">IF(AND($J2270="",$J2271=""),"",$J2270-$J2271)</f>
        <v/>
      </c>
      <c r="L2272" s="10" t="s">
        <v>6</v>
      </c>
      <c r="M2272" s="7" t="str">
        <f t="shared" ref="M2272" si="11929">IF(AND($L2270="",$L2271=""),"",$L2270-$L2271)</f>
        <v/>
      </c>
      <c r="N2272" s="93"/>
      <c r="O2272" s="120"/>
      <c r="P2272" s="115"/>
      <c r="Q2272" s="104"/>
      <c r="R2272" s="104"/>
      <c r="S2272" s="111"/>
      <c r="U2272" s="16"/>
      <c r="V2272" s="16"/>
      <c r="W2272" s="16"/>
      <c r="X2272" s="16"/>
    </row>
    <row r="2273" spans="1:24" ht="14.25" thickBot="1" x14ac:dyDescent="0.2">
      <c r="A2273" s="107"/>
      <c r="B2273" s="66"/>
      <c r="C2273" s="31"/>
      <c r="D2273" s="20" t="s">
        <v>31</v>
      </c>
      <c r="E2273" s="94"/>
      <c r="F2273" s="24" t="s">
        <v>1</v>
      </c>
      <c r="G2273" s="26"/>
      <c r="H2273" s="86" t="str">
        <f t="shared" ref="H2273" si="11930">IF($G2273="","",IF($E2273=1,ROUNDDOWN($G2273*7.4/1000,0),ROUNDDOWN($G2273*6/1000,0)))</f>
        <v/>
      </c>
      <c r="I2273" s="87"/>
      <c r="J2273" s="86" t="str">
        <f t="shared" ref="J2273:J2274" si="11931">IF($G2273="","",ROUNDDOWN($G2273*2/1000,0))</f>
        <v/>
      </c>
      <c r="K2273" s="87"/>
      <c r="L2273" s="86" t="str">
        <f t="shared" ref="L2273:L2274" si="11932">IF($G2273="","",ROUNDDOWN($G2273*2/1000,0))</f>
        <v/>
      </c>
      <c r="M2273" s="88"/>
      <c r="N2273" s="91" t="str">
        <f t="shared" ref="N2273" si="11933">IF(AND($C2273="",$C2275=""),"",ABS($C2273-$C2275)+1)</f>
        <v/>
      </c>
      <c r="O2273" s="89" t="str">
        <f t="shared" ref="O2273" si="11934">REPLACE($O$7,1,2,"差２")</f>
        <v>差２</v>
      </c>
      <c r="P2273" s="118" t="str">
        <f t="shared" ref="P2273" si="11935">IF($I2275="","",$I2275*$N2273)</f>
        <v/>
      </c>
      <c r="Q2273" s="102" t="str">
        <f t="shared" ref="Q2273:R2273" si="11936">IF($G2275="","",$G2275*$N2273)</f>
        <v/>
      </c>
      <c r="R2273" s="102" t="str">
        <f t="shared" si="11936"/>
        <v/>
      </c>
      <c r="S2273" s="111"/>
      <c r="U2273" s="16"/>
      <c r="V2273" s="16"/>
      <c r="W2273" s="16"/>
      <c r="X2273" s="16"/>
    </row>
    <row r="2274" spans="1:24" ht="14.25" thickBot="1" x14ac:dyDescent="0.2">
      <c r="A2274" s="107"/>
      <c r="B2274" s="67"/>
      <c r="C2274" s="116" t="s">
        <v>11</v>
      </c>
      <c r="D2274" s="117"/>
      <c r="E2274" s="95"/>
      <c r="F2274" s="33" t="s">
        <v>2</v>
      </c>
      <c r="G2274" s="26"/>
      <c r="H2274" s="97" t="str">
        <f t="shared" ref="H2274" si="11937">IF($G2273="","",IF($E2273=1,ROUNDDOWN($G2274*7.4/1000,0),ROUNDDOWN($G2274*6/1000,0)))</f>
        <v/>
      </c>
      <c r="I2274" s="98"/>
      <c r="J2274" s="97" t="str">
        <f t="shared" si="11931"/>
        <v/>
      </c>
      <c r="K2274" s="98"/>
      <c r="L2274" s="97" t="str">
        <f t="shared" si="11932"/>
        <v/>
      </c>
      <c r="M2274" s="105"/>
      <c r="N2274" s="92"/>
      <c r="O2274" s="89"/>
      <c r="P2274" s="119"/>
      <c r="Q2274" s="103"/>
      <c r="R2274" s="103"/>
      <c r="S2274" s="111"/>
      <c r="U2274" s="16"/>
      <c r="V2274" s="16"/>
      <c r="W2274" s="16"/>
      <c r="X2274" s="16"/>
    </row>
    <row r="2275" spans="1:24" ht="14.25" thickBot="1" x14ac:dyDescent="0.2">
      <c r="A2275" s="107"/>
      <c r="B2275" s="67"/>
      <c r="C2275" s="37"/>
      <c r="D2275" s="38" t="s">
        <v>31</v>
      </c>
      <c r="E2275" s="96"/>
      <c r="F2275" s="39" t="str">
        <f t="shared" ref="F2275" si="11938">$O$12</f>
        <v>差２</v>
      </c>
      <c r="G2275" s="40" t="str">
        <f t="shared" ref="G2275" si="11939">IF(AND($G2273="",$G2274=""),"",$G2273-$G2274)</f>
        <v/>
      </c>
      <c r="H2275" s="41" t="s">
        <v>4</v>
      </c>
      <c r="I2275" s="42" t="str">
        <f t="shared" ref="I2275" si="11940">IF(AND($H2273="",$H2274=""),"",$H2273-$H2274)</f>
        <v/>
      </c>
      <c r="J2275" s="41" t="s">
        <v>5</v>
      </c>
      <c r="K2275" s="42" t="str">
        <f t="shared" ref="K2275" si="11941">IF(AND($J2273="",$J2274=""),"",$J2273-$J2274)</f>
        <v/>
      </c>
      <c r="L2275" s="43" t="s">
        <v>6</v>
      </c>
      <c r="M2275" s="40" t="str">
        <f t="shared" ref="M2275" si="11942">IF(AND($L2273="",$L2274=""),"",$L2273-$L2274)</f>
        <v/>
      </c>
      <c r="N2275" s="92"/>
      <c r="O2275" s="90"/>
      <c r="P2275" s="119"/>
      <c r="Q2275" s="103"/>
      <c r="R2275" s="103"/>
      <c r="S2275" s="112"/>
      <c r="U2275" s="16"/>
      <c r="V2275" s="16"/>
      <c r="W2275" s="16"/>
      <c r="X2275" s="16"/>
    </row>
    <row r="2276" spans="1:24" ht="15" thickTop="1" thickBot="1" x14ac:dyDescent="0.2">
      <c r="A2276" s="108"/>
      <c r="B2276" s="62" t="s">
        <v>18</v>
      </c>
      <c r="C2276" s="63"/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4"/>
      <c r="P2276" s="44" t="str">
        <f t="shared" ref="P2276" si="11943">IF(AND($P2270="",$P2273=""),"",SUM($P2270:$P2273))</f>
        <v/>
      </c>
      <c r="Q2276" s="45" t="str">
        <f t="shared" ref="Q2276" si="11944">IF(AND(Q2270="",Q2273=""),"",SUM(Q2270:Q2273))</f>
        <v/>
      </c>
      <c r="R2276" s="45" t="str">
        <f t="shared" ref="R2276" si="11945">IF(AND($R2270="",$R2273=""),"",SUM($R2270:$R2273))</f>
        <v/>
      </c>
      <c r="S2276" s="46" t="str">
        <f t="shared" ref="S2276" si="11946">IF(AND($P2276="",$Q2276="",$R2276=""),"",SUM($P2276:$R2276))</f>
        <v/>
      </c>
      <c r="T2276" s="52">
        <v>324</v>
      </c>
      <c r="U2276" s="53" t="str">
        <f t="shared" ref="U2276" si="11947">P2276</f>
        <v/>
      </c>
      <c r="V2276" s="53" t="str">
        <f t="shared" ref="V2276" si="11948">Q2276</f>
        <v/>
      </c>
      <c r="W2276" s="53" t="str">
        <f t="shared" ref="W2276" si="11949">R2276</f>
        <v/>
      </c>
      <c r="X2276" s="53" t="str">
        <f t="shared" ref="X2276" si="11950">S2276</f>
        <v/>
      </c>
    </row>
    <row r="2277" spans="1:24" ht="14.25" thickBot="1" x14ac:dyDescent="0.2">
      <c r="A2277" s="106" t="str" cm="1">
        <f t="array" aca="1" ref="A2277" ca="1">IF($B2277="","",IF(ISNUMBER(OFFSET(INDIRECT(ADDRESS(ROW(),COLUMN())),-7,0)),OFFSET(INDIRECT(ADDRESS(ROW(),COLUMN())),-7,0)+1,1))</f>
        <v/>
      </c>
      <c r="B2277" s="65"/>
      <c r="C2277" s="31"/>
      <c r="D2277" s="20" t="s">
        <v>31</v>
      </c>
      <c r="E2277" s="94" t="s">
        <v>30</v>
      </c>
      <c r="F2277" s="21" t="s">
        <v>1</v>
      </c>
      <c r="G2277" s="25"/>
      <c r="H2277" s="99" t="str">
        <f t="shared" ref="H2277" si="11951">IF($G2277="","",IF($E2277=1,ROUNDDOWN($G2277*7.4/1000,0),ROUNDDOWN($G2277*6/1000,0)))</f>
        <v/>
      </c>
      <c r="I2277" s="101"/>
      <c r="J2277" s="99" t="str">
        <f t="shared" ref="J2277" si="11952">IF($G2277="","",ROUNDDOWN($G2277*2/1000,0))</f>
        <v/>
      </c>
      <c r="K2277" s="101"/>
      <c r="L2277" s="99" t="str">
        <f t="shared" ref="L2277" si="11953">IF(G2277="","",ROUNDDOWN($G2277*2/1000,0))</f>
        <v/>
      </c>
      <c r="M2277" s="100"/>
      <c r="N2277" s="91" t="str">
        <f t="shared" ref="N2277" si="11954">IF(AND($C2277="",$C2279=""),"",ABS($C2277-$C2279)+1)</f>
        <v/>
      </c>
      <c r="O2277" s="120" t="str">
        <f t="shared" ref="O2277" si="11955">REPLACE($O$7,1,2,"差１")</f>
        <v>差１</v>
      </c>
      <c r="P2277" s="113" t="str">
        <f t="shared" ref="P2277" si="11956">IF($I2279="","",$I2279*$N2277)</f>
        <v/>
      </c>
      <c r="Q2277" s="102" t="str">
        <f t="shared" ref="Q2277" si="11957">IF($K2279="","",$K2279*$N2277)</f>
        <v/>
      </c>
      <c r="R2277" s="102" t="str">
        <f t="shared" ref="R2277" si="11958">IF($M2279="","",$M2279*$N2277)</f>
        <v/>
      </c>
      <c r="S2277" s="111"/>
      <c r="U2277" s="16"/>
      <c r="V2277" s="16"/>
      <c r="W2277" s="16"/>
      <c r="X2277" s="16"/>
    </row>
    <row r="2278" spans="1:24" ht="14.25" thickBot="1" x14ac:dyDescent="0.2">
      <c r="A2278" s="107"/>
      <c r="B2278" s="65"/>
      <c r="C2278" s="116" t="s">
        <v>11</v>
      </c>
      <c r="D2278" s="117"/>
      <c r="E2278" s="95"/>
      <c r="F2278" s="33" t="s">
        <v>2</v>
      </c>
      <c r="G2278" s="26"/>
      <c r="H2278" s="97" t="str">
        <f t="shared" ref="H2278" si="11959">IF($G2278="","",IF($E2277=1,ROUNDDOWN($G2278*7.4/1000,0),ROUNDDOWN($G2278*6/1000,0)))</f>
        <v/>
      </c>
      <c r="I2278" s="98"/>
      <c r="J2278" s="97" t="str">
        <f t="shared" ref="J2278" si="11960">IF(G2278="","",ROUNDDOWN(G2278*2/1000,0))</f>
        <v/>
      </c>
      <c r="K2278" s="98"/>
      <c r="L2278" s="97" t="str">
        <f t="shared" ref="L2278" si="11961">IF($G2278="","",ROUNDDOWN($G2278*2/1000,0))</f>
        <v/>
      </c>
      <c r="M2278" s="105"/>
      <c r="N2278" s="92"/>
      <c r="O2278" s="120"/>
      <c r="P2278" s="114"/>
      <c r="Q2278" s="103"/>
      <c r="R2278" s="103"/>
      <c r="S2278" s="111"/>
      <c r="U2278" s="16"/>
      <c r="V2278" s="16"/>
      <c r="W2278" s="16"/>
      <c r="X2278" s="16"/>
    </row>
    <row r="2279" spans="1:24" ht="14.25" thickBot="1" x14ac:dyDescent="0.2">
      <c r="A2279" s="107"/>
      <c r="B2279" s="65"/>
      <c r="C2279" s="34"/>
      <c r="D2279" s="22" t="s">
        <v>31</v>
      </c>
      <c r="E2279" s="96"/>
      <c r="F2279" s="23" t="str">
        <f t="shared" ref="F2279" si="11962">$O$9</f>
        <v>差１</v>
      </c>
      <c r="G2279" s="7" t="str">
        <f t="shared" ref="G2279" si="11963">IF(AND($G2277="",$G2278="",""),"",$G2277-$G2278)</f>
        <v/>
      </c>
      <c r="H2279" s="8" t="s">
        <v>4</v>
      </c>
      <c r="I2279" s="9" t="str">
        <f t="shared" ref="I2279" si="11964">IF(AND($H2277="",$H2278=""),"",$H2277-$H2278)</f>
        <v/>
      </c>
      <c r="J2279" s="8" t="s">
        <v>5</v>
      </c>
      <c r="K2279" s="9" t="str">
        <f t="shared" ref="K2279" si="11965">IF(AND($J2277="",$J2278=""),"",$J2277-$J2278)</f>
        <v/>
      </c>
      <c r="L2279" s="10" t="s">
        <v>6</v>
      </c>
      <c r="M2279" s="7" t="str">
        <f t="shared" ref="M2279" si="11966">IF(AND($L2277="",$L2278=""),"",$L2277-$L2278)</f>
        <v/>
      </c>
      <c r="N2279" s="93"/>
      <c r="O2279" s="120"/>
      <c r="P2279" s="115"/>
      <c r="Q2279" s="104"/>
      <c r="R2279" s="104"/>
      <c r="S2279" s="111"/>
      <c r="U2279" s="16"/>
      <c r="V2279" s="16"/>
      <c r="W2279" s="16"/>
      <c r="X2279" s="16"/>
    </row>
    <row r="2280" spans="1:24" ht="14.25" thickBot="1" x14ac:dyDescent="0.2">
      <c r="A2280" s="107"/>
      <c r="B2280" s="66"/>
      <c r="C2280" s="31"/>
      <c r="D2280" s="20" t="s">
        <v>31</v>
      </c>
      <c r="E2280" s="94"/>
      <c r="F2280" s="24" t="s">
        <v>1</v>
      </c>
      <c r="G2280" s="26"/>
      <c r="H2280" s="86" t="str">
        <f t="shared" ref="H2280" si="11967">IF($G2280="","",IF($E2280=1,ROUNDDOWN($G2280*7.4/1000,0),ROUNDDOWN($G2280*6/1000,0)))</f>
        <v/>
      </c>
      <c r="I2280" s="87"/>
      <c r="J2280" s="86" t="str">
        <f t="shared" ref="J2280:J2281" si="11968">IF($G2280="","",ROUNDDOWN($G2280*2/1000,0))</f>
        <v/>
      </c>
      <c r="K2280" s="87"/>
      <c r="L2280" s="86" t="str">
        <f t="shared" ref="L2280:L2281" si="11969">IF($G2280="","",ROUNDDOWN($G2280*2/1000,0))</f>
        <v/>
      </c>
      <c r="M2280" s="88"/>
      <c r="N2280" s="91" t="str">
        <f t="shared" ref="N2280" si="11970">IF(AND($C2280="",$C2282=""),"",ABS($C2280-$C2282)+1)</f>
        <v/>
      </c>
      <c r="O2280" s="89" t="str">
        <f t="shared" ref="O2280" si="11971">REPLACE($O$7,1,2,"差２")</f>
        <v>差２</v>
      </c>
      <c r="P2280" s="118" t="str">
        <f t="shared" ref="P2280" si="11972">IF($I2282="","",$I2282*$N2280)</f>
        <v/>
      </c>
      <c r="Q2280" s="102" t="str">
        <f t="shared" ref="Q2280:R2280" si="11973">IF($G2282="","",$G2282*$N2280)</f>
        <v/>
      </c>
      <c r="R2280" s="102" t="str">
        <f t="shared" si="11973"/>
        <v/>
      </c>
      <c r="S2280" s="111"/>
      <c r="U2280" s="16"/>
      <c r="V2280" s="16"/>
      <c r="W2280" s="16"/>
      <c r="X2280" s="16"/>
    </row>
    <row r="2281" spans="1:24" ht="14.25" thickBot="1" x14ac:dyDescent="0.2">
      <c r="A2281" s="107"/>
      <c r="B2281" s="67"/>
      <c r="C2281" s="116" t="s">
        <v>11</v>
      </c>
      <c r="D2281" s="117"/>
      <c r="E2281" s="95"/>
      <c r="F2281" s="33" t="s">
        <v>2</v>
      </c>
      <c r="G2281" s="26"/>
      <c r="H2281" s="97" t="str">
        <f t="shared" ref="H2281" si="11974">IF($G2280="","",IF($E2280=1,ROUNDDOWN($G2281*7.4/1000,0),ROUNDDOWN($G2281*6/1000,0)))</f>
        <v/>
      </c>
      <c r="I2281" s="98"/>
      <c r="J2281" s="97" t="str">
        <f t="shared" si="11968"/>
        <v/>
      </c>
      <c r="K2281" s="98"/>
      <c r="L2281" s="97" t="str">
        <f t="shared" si="11969"/>
        <v/>
      </c>
      <c r="M2281" s="105"/>
      <c r="N2281" s="92"/>
      <c r="O2281" s="89"/>
      <c r="P2281" s="119"/>
      <c r="Q2281" s="103"/>
      <c r="R2281" s="103"/>
      <c r="S2281" s="111"/>
      <c r="U2281" s="16"/>
      <c r="V2281" s="16"/>
      <c r="W2281" s="16"/>
      <c r="X2281" s="16"/>
    </row>
    <row r="2282" spans="1:24" ht="14.25" thickBot="1" x14ac:dyDescent="0.2">
      <c r="A2282" s="107"/>
      <c r="B2282" s="67"/>
      <c r="C2282" s="37"/>
      <c r="D2282" s="38" t="s">
        <v>31</v>
      </c>
      <c r="E2282" s="96"/>
      <c r="F2282" s="39" t="str">
        <f t="shared" ref="F2282" si="11975">$O$12</f>
        <v>差２</v>
      </c>
      <c r="G2282" s="40" t="str">
        <f t="shared" ref="G2282" si="11976">IF(AND($G2280="",$G2281=""),"",$G2280-$G2281)</f>
        <v/>
      </c>
      <c r="H2282" s="41" t="s">
        <v>4</v>
      </c>
      <c r="I2282" s="42" t="str">
        <f t="shared" ref="I2282" si="11977">IF(AND($H2280="",$H2281=""),"",$H2280-$H2281)</f>
        <v/>
      </c>
      <c r="J2282" s="41" t="s">
        <v>5</v>
      </c>
      <c r="K2282" s="42" t="str">
        <f t="shared" ref="K2282" si="11978">IF(AND($J2280="",$J2281=""),"",$J2280-$J2281)</f>
        <v/>
      </c>
      <c r="L2282" s="43" t="s">
        <v>6</v>
      </c>
      <c r="M2282" s="40" t="str">
        <f t="shared" ref="M2282" si="11979">IF(AND($L2280="",$L2281=""),"",$L2280-$L2281)</f>
        <v/>
      </c>
      <c r="N2282" s="92"/>
      <c r="O2282" s="90"/>
      <c r="P2282" s="119"/>
      <c r="Q2282" s="103"/>
      <c r="R2282" s="103"/>
      <c r="S2282" s="112"/>
      <c r="U2282" s="16"/>
      <c r="V2282" s="16"/>
      <c r="W2282" s="16"/>
      <c r="X2282" s="16"/>
    </row>
    <row r="2283" spans="1:24" ht="15" thickTop="1" thickBot="1" x14ac:dyDescent="0.2">
      <c r="A2283" s="108"/>
      <c r="B2283" s="62" t="s">
        <v>18</v>
      </c>
      <c r="C2283" s="63"/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4"/>
      <c r="P2283" s="44" t="str">
        <f t="shared" ref="P2283" si="11980">IF(AND($P2277="",$P2280=""),"",SUM($P2277:$P2280))</f>
        <v/>
      </c>
      <c r="Q2283" s="45" t="str">
        <f t="shared" ref="Q2283" si="11981">IF(AND(Q2277="",Q2280=""),"",SUM(Q2277:Q2280))</f>
        <v/>
      </c>
      <c r="R2283" s="45" t="str">
        <f t="shared" ref="R2283" si="11982">IF(AND($R2277="",$R2280=""),"",SUM($R2277:$R2280))</f>
        <v/>
      </c>
      <c r="S2283" s="46" t="str">
        <f t="shared" ref="S2283" si="11983">IF(AND($P2283="",$Q2283="",$R2283=""),"",SUM($P2283:$R2283))</f>
        <v/>
      </c>
      <c r="T2283" s="52">
        <v>325</v>
      </c>
      <c r="U2283" s="53" t="str">
        <f t="shared" ref="U2283" si="11984">P2283</f>
        <v/>
      </c>
      <c r="V2283" s="53" t="str">
        <f t="shared" ref="V2283" si="11985">Q2283</f>
        <v/>
      </c>
      <c r="W2283" s="53" t="str">
        <f t="shared" ref="W2283" si="11986">R2283</f>
        <v/>
      </c>
      <c r="X2283" s="53" t="str">
        <f t="shared" ref="X2283" si="11987">S2283</f>
        <v/>
      </c>
    </row>
    <row r="2284" spans="1:24" ht="14.25" thickBot="1" x14ac:dyDescent="0.2">
      <c r="A2284" s="106" t="str" cm="1">
        <f t="array" aca="1" ref="A2284" ca="1">IF($B2284="","",IF(ISNUMBER(OFFSET(INDIRECT(ADDRESS(ROW(),COLUMN())),-7,0)),OFFSET(INDIRECT(ADDRESS(ROW(),COLUMN())),-7,0)+1,1))</f>
        <v/>
      </c>
      <c r="B2284" s="65"/>
      <c r="C2284" s="31"/>
      <c r="D2284" s="20" t="s">
        <v>31</v>
      </c>
      <c r="E2284" s="94" t="s">
        <v>30</v>
      </c>
      <c r="F2284" s="21" t="s">
        <v>1</v>
      </c>
      <c r="G2284" s="25"/>
      <c r="H2284" s="99" t="str">
        <f t="shared" ref="H2284" si="11988">IF($G2284="","",IF($E2284=1,ROUNDDOWN($G2284*7.4/1000,0),ROUNDDOWN($G2284*6/1000,0)))</f>
        <v/>
      </c>
      <c r="I2284" s="101"/>
      <c r="J2284" s="99" t="str">
        <f t="shared" ref="J2284" si="11989">IF($G2284="","",ROUNDDOWN($G2284*2/1000,0))</f>
        <v/>
      </c>
      <c r="K2284" s="101"/>
      <c r="L2284" s="99" t="str">
        <f t="shared" ref="L2284" si="11990">IF(G2284="","",ROUNDDOWN($G2284*2/1000,0))</f>
        <v/>
      </c>
      <c r="M2284" s="100"/>
      <c r="N2284" s="91" t="str">
        <f t="shared" ref="N2284" si="11991">IF(AND($C2284="",$C2286=""),"",ABS($C2284-$C2286)+1)</f>
        <v/>
      </c>
      <c r="O2284" s="120" t="str">
        <f t="shared" ref="O2284" si="11992">REPLACE($O$7,1,2,"差１")</f>
        <v>差１</v>
      </c>
      <c r="P2284" s="113" t="str">
        <f t="shared" ref="P2284" si="11993">IF($I2286="","",$I2286*$N2284)</f>
        <v/>
      </c>
      <c r="Q2284" s="102" t="str">
        <f t="shared" ref="Q2284" si="11994">IF($K2286="","",$K2286*$N2284)</f>
        <v/>
      </c>
      <c r="R2284" s="102" t="str">
        <f t="shared" ref="R2284" si="11995">IF($M2286="","",$M2286*$N2284)</f>
        <v/>
      </c>
      <c r="S2284" s="111"/>
      <c r="U2284" s="16"/>
      <c r="V2284" s="16"/>
      <c r="W2284" s="16"/>
      <c r="X2284" s="16"/>
    </row>
    <row r="2285" spans="1:24" ht="14.25" thickBot="1" x14ac:dyDescent="0.2">
      <c r="A2285" s="107"/>
      <c r="B2285" s="65"/>
      <c r="C2285" s="116" t="s">
        <v>11</v>
      </c>
      <c r="D2285" s="117"/>
      <c r="E2285" s="95"/>
      <c r="F2285" s="33" t="s">
        <v>2</v>
      </c>
      <c r="G2285" s="26"/>
      <c r="H2285" s="97" t="str">
        <f t="shared" ref="H2285" si="11996">IF($G2285="","",IF($E2284=1,ROUNDDOWN($G2285*7.4/1000,0),ROUNDDOWN($G2285*6/1000,0)))</f>
        <v/>
      </c>
      <c r="I2285" s="98"/>
      <c r="J2285" s="97" t="str">
        <f t="shared" ref="J2285" si="11997">IF(G2285="","",ROUNDDOWN(G2285*2/1000,0))</f>
        <v/>
      </c>
      <c r="K2285" s="98"/>
      <c r="L2285" s="97" t="str">
        <f t="shared" ref="L2285" si="11998">IF($G2285="","",ROUNDDOWN($G2285*2/1000,0))</f>
        <v/>
      </c>
      <c r="M2285" s="105"/>
      <c r="N2285" s="92"/>
      <c r="O2285" s="120"/>
      <c r="P2285" s="114"/>
      <c r="Q2285" s="103"/>
      <c r="R2285" s="103"/>
      <c r="S2285" s="111"/>
      <c r="U2285" s="16"/>
      <c r="V2285" s="16"/>
      <c r="W2285" s="16"/>
      <c r="X2285" s="16"/>
    </row>
    <row r="2286" spans="1:24" ht="14.25" thickBot="1" x14ac:dyDescent="0.2">
      <c r="A2286" s="107"/>
      <c r="B2286" s="65"/>
      <c r="C2286" s="34"/>
      <c r="D2286" s="22" t="s">
        <v>31</v>
      </c>
      <c r="E2286" s="96"/>
      <c r="F2286" s="23" t="str">
        <f t="shared" ref="F2286" si="11999">$O$9</f>
        <v>差１</v>
      </c>
      <c r="G2286" s="7" t="str">
        <f t="shared" ref="G2286" si="12000">IF(AND($G2284="",$G2285="",""),"",$G2284-$G2285)</f>
        <v/>
      </c>
      <c r="H2286" s="8" t="s">
        <v>4</v>
      </c>
      <c r="I2286" s="9" t="str">
        <f t="shared" ref="I2286" si="12001">IF(AND($H2284="",$H2285=""),"",$H2284-$H2285)</f>
        <v/>
      </c>
      <c r="J2286" s="8" t="s">
        <v>5</v>
      </c>
      <c r="K2286" s="9" t="str">
        <f t="shared" ref="K2286" si="12002">IF(AND($J2284="",$J2285=""),"",$J2284-$J2285)</f>
        <v/>
      </c>
      <c r="L2286" s="10" t="s">
        <v>6</v>
      </c>
      <c r="M2286" s="7" t="str">
        <f t="shared" ref="M2286" si="12003">IF(AND($L2284="",$L2285=""),"",$L2284-$L2285)</f>
        <v/>
      </c>
      <c r="N2286" s="93"/>
      <c r="O2286" s="120"/>
      <c r="P2286" s="115"/>
      <c r="Q2286" s="104"/>
      <c r="R2286" s="104"/>
      <c r="S2286" s="111"/>
      <c r="U2286" s="16"/>
      <c r="V2286" s="16"/>
      <c r="W2286" s="16"/>
      <c r="X2286" s="16"/>
    </row>
    <row r="2287" spans="1:24" ht="14.25" thickBot="1" x14ac:dyDescent="0.2">
      <c r="A2287" s="107"/>
      <c r="B2287" s="66"/>
      <c r="C2287" s="31"/>
      <c r="D2287" s="20" t="s">
        <v>31</v>
      </c>
      <c r="E2287" s="94"/>
      <c r="F2287" s="24" t="s">
        <v>1</v>
      </c>
      <c r="G2287" s="26"/>
      <c r="H2287" s="86" t="str">
        <f t="shared" ref="H2287" si="12004">IF($G2287="","",IF($E2287=1,ROUNDDOWN($G2287*7.4/1000,0),ROUNDDOWN($G2287*6/1000,0)))</f>
        <v/>
      </c>
      <c r="I2287" s="87"/>
      <c r="J2287" s="86" t="str">
        <f t="shared" ref="J2287:J2288" si="12005">IF($G2287="","",ROUNDDOWN($G2287*2/1000,0))</f>
        <v/>
      </c>
      <c r="K2287" s="87"/>
      <c r="L2287" s="86" t="str">
        <f t="shared" ref="L2287:L2288" si="12006">IF($G2287="","",ROUNDDOWN($G2287*2/1000,0))</f>
        <v/>
      </c>
      <c r="M2287" s="88"/>
      <c r="N2287" s="91" t="str">
        <f t="shared" ref="N2287" si="12007">IF(AND($C2287="",$C2289=""),"",ABS($C2287-$C2289)+1)</f>
        <v/>
      </c>
      <c r="O2287" s="89" t="str">
        <f t="shared" ref="O2287" si="12008">REPLACE($O$7,1,2,"差２")</f>
        <v>差２</v>
      </c>
      <c r="P2287" s="118" t="str">
        <f t="shared" ref="P2287" si="12009">IF($I2289="","",$I2289*$N2287)</f>
        <v/>
      </c>
      <c r="Q2287" s="102" t="str">
        <f t="shared" ref="Q2287:R2287" si="12010">IF($G2289="","",$G2289*$N2287)</f>
        <v/>
      </c>
      <c r="R2287" s="102" t="str">
        <f t="shared" si="12010"/>
        <v/>
      </c>
      <c r="S2287" s="111"/>
      <c r="U2287" s="16"/>
      <c r="V2287" s="16"/>
      <c r="W2287" s="16"/>
      <c r="X2287" s="16"/>
    </row>
    <row r="2288" spans="1:24" ht="14.25" thickBot="1" x14ac:dyDescent="0.2">
      <c r="A2288" s="107"/>
      <c r="B2288" s="67"/>
      <c r="C2288" s="116" t="s">
        <v>11</v>
      </c>
      <c r="D2288" s="117"/>
      <c r="E2288" s="95"/>
      <c r="F2288" s="33" t="s">
        <v>2</v>
      </c>
      <c r="G2288" s="26"/>
      <c r="H2288" s="97" t="str">
        <f t="shared" ref="H2288" si="12011">IF($G2287="","",IF($E2287=1,ROUNDDOWN($G2288*7.4/1000,0),ROUNDDOWN($G2288*6/1000,0)))</f>
        <v/>
      </c>
      <c r="I2288" s="98"/>
      <c r="J2288" s="97" t="str">
        <f t="shared" si="12005"/>
        <v/>
      </c>
      <c r="K2288" s="98"/>
      <c r="L2288" s="97" t="str">
        <f t="shared" si="12006"/>
        <v/>
      </c>
      <c r="M2288" s="105"/>
      <c r="N2288" s="92"/>
      <c r="O2288" s="89"/>
      <c r="P2288" s="119"/>
      <c r="Q2288" s="103"/>
      <c r="R2288" s="103"/>
      <c r="S2288" s="111"/>
      <c r="U2288" s="16"/>
      <c r="V2288" s="16"/>
      <c r="W2288" s="16"/>
      <c r="X2288" s="16"/>
    </row>
    <row r="2289" spans="1:24" ht="14.25" thickBot="1" x14ac:dyDescent="0.2">
      <c r="A2289" s="107"/>
      <c r="B2289" s="67"/>
      <c r="C2289" s="37"/>
      <c r="D2289" s="38" t="s">
        <v>31</v>
      </c>
      <c r="E2289" s="96"/>
      <c r="F2289" s="39" t="str">
        <f t="shared" ref="F2289" si="12012">$O$12</f>
        <v>差２</v>
      </c>
      <c r="G2289" s="40" t="str">
        <f t="shared" ref="G2289" si="12013">IF(AND($G2287="",$G2288=""),"",$G2287-$G2288)</f>
        <v/>
      </c>
      <c r="H2289" s="41" t="s">
        <v>4</v>
      </c>
      <c r="I2289" s="42" t="str">
        <f t="shared" ref="I2289" si="12014">IF(AND($H2287="",$H2288=""),"",$H2287-$H2288)</f>
        <v/>
      </c>
      <c r="J2289" s="41" t="s">
        <v>5</v>
      </c>
      <c r="K2289" s="42" t="str">
        <f t="shared" ref="K2289" si="12015">IF(AND($J2287="",$J2288=""),"",$J2287-$J2288)</f>
        <v/>
      </c>
      <c r="L2289" s="43" t="s">
        <v>6</v>
      </c>
      <c r="M2289" s="40" t="str">
        <f t="shared" ref="M2289" si="12016">IF(AND($L2287="",$L2288=""),"",$L2287-$L2288)</f>
        <v/>
      </c>
      <c r="N2289" s="92"/>
      <c r="O2289" s="90"/>
      <c r="P2289" s="119"/>
      <c r="Q2289" s="103"/>
      <c r="R2289" s="103"/>
      <c r="S2289" s="112"/>
      <c r="U2289" s="16"/>
      <c r="V2289" s="16"/>
      <c r="W2289" s="16"/>
      <c r="X2289" s="16"/>
    </row>
    <row r="2290" spans="1:24" ht="15" thickTop="1" thickBot="1" x14ac:dyDescent="0.2">
      <c r="A2290" s="108"/>
      <c r="B2290" s="62" t="s">
        <v>18</v>
      </c>
      <c r="C2290" s="63"/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4"/>
      <c r="P2290" s="44" t="str">
        <f t="shared" ref="P2290" si="12017">IF(AND($P2284="",$P2287=""),"",SUM($P2284:$P2287))</f>
        <v/>
      </c>
      <c r="Q2290" s="45" t="str">
        <f t="shared" ref="Q2290" si="12018">IF(AND(Q2284="",Q2287=""),"",SUM(Q2284:Q2287))</f>
        <v/>
      </c>
      <c r="R2290" s="45" t="str">
        <f t="shared" ref="R2290" si="12019">IF(AND($R2284="",$R2287=""),"",SUM($R2284:$R2287))</f>
        <v/>
      </c>
      <c r="S2290" s="46" t="str">
        <f t="shared" ref="S2290" si="12020">IF(AND($P2290="",$Q2290="",$R2290=""),"",SUM($P2290:$R2290))</f>
        <v/>
      </c>
      <c r="T2290" s="52">
        <v>326</v>
      </c>
      <c r="U2290" s="53" t="str">
        <f t="shared" ref="U2290" si="12021">P2290</f>
        <v/>
      </c>
      <c r="V2290" s="53" t="str">
        <f t="shared" ref="V2290" si="12022">Q2290</f>
        <v/>
      </c>
      <c r="W2290" s="53" t="str">
        <f t="shared" ref="W2290" si="12023">R2290</f>
        <v/>
      </c>
      <c r="X2290" s="53" t="str">
        <f t="shared" ref="X2290" si="12024">S2290</f>
        <v/>
      </c>
    </row>
    <row r="2291" spans="1:24" ht="14.25" thickBot="1" x14ac:dyDescent="0.2">
      <c r="A2291" s="106" t="str" cm="1">
        <f t="array" aca="1" ref="A2291" ca="1">IF($B2291="","",IF(ISNUMBER(OFFSET(INDIRECT(ADDRESS(ROW(),COLUMN())),-7,0)),OFFSET(INDIRECT(ADDRESS(ROW(),COLUMN())),-7,0)+1,1))</f>
        <v/>
      </c>
      <c r="B2291" s="65"/>
      <c r="C2291" s="31"/>
      <c r="D2291" s="20" t="s">
        <v>31</v>
      </c>
      <c r="E2291" s="94" t="s">
        <v>30</v>
      </c>
      <c r="F2291" s="21" t="s">
        <v>1</v>
      </c>
      <c r="G2291" s="25"/>
      <c r="H2291" s="99" t="str">
        <f t="shared" ref="H2291" si="12025">IF($G2291="","",IF($E2291=1,ROUNDDOWN($G2291*7.4/1000,0),ROUNDDOWN($G2291*6/1000,0)))</f>
        <v/>
      </c>
      <c r="I2291" s="101"/>
      <c r="J2291" s="99" t="str">
        <f t="shared" ref="J2291" si="12026">IF($G2291="","",ROUNDDOWN($G2291*2/1000,0))</f>
        <v/>
      </c>
      <c r="K2291" s="101"/>
      <c r="L2291" s="99" t="str">
        <f t="shared" ref="L2291" si="12027">IF(G2291="","",ROUNDDOWN($G2291*2/1000,0))</f>
        <v/>
      </c>
      <c r="M2291" s="100"/>
      <c r="N2291" s="91" t="str">
        <f t="shared" ref="N2291" si="12028">IF(AND($C2291="",$C2293=""),"",ABS($C2291-$C2293)+1)</f>
        <v/>
      </c>
      <c r="O2291" s="120" t="str">
        <f t="shared" ref="O2291" si="12029">REPLACE($O$7,1,2,"差１")</f>
        <v>差１</v>
      </c>
      <c r="P2291" s="113" t="str">
        <f t="shared" ref="P2291" si="12030">IF($I2293="","",$I2293*$N2291)</f>
        <v/>
      </c>
      <c r="Q2291" s="102" t="str">
        <f t="shared" ref="Q2291" si="12031">IF($K2293="","",$K2293*$N2291)</f>
        <v/>
      </c>
      <c r="R2291" s="102" t="str">
        <f t="shared" ref="R2291" si="12032">IF($M2293="","",$M2293*$N2291)</f>
        <v/>
      </c>
      <c r="S2291" s="111"/>
      <c r="U2291" s="16"/>
      <c r="V2291" s="16"/>
      <c r="W2291" s="16"/>
      <c r="X2291" s="16"/>
    </row>
    <row r="2292" spans="1:24" ht="14.25" thickBot="1" x14ac:dyDescent="0.2">
      <c r="A2292" s="107"/>
      <c r="B2292" s="65"/>
      <c r="C2292" s="116" t="s">
        <v>11</v>
      </c>
      <c r="D2292" s="117"/>
      <c r="E2292" s="95"/>
      <c r="F2292" s="33" t="s">
        <v>2</v>
      </c>
      <c r="G2292" s="26"/>
      <c r="H2292" s="97" t="str">
        <f t="shared" ref="H2292" si="12033">IF($G2292="","",IF($E2291=1,ROUNDDOWN($G2292*7.4/1000,0),ROUNDDOWN($G2292*6/1000,0)))</f>
        <v/>
      </c>
      <c r="I2292" s="98"/>
      <c r="J2292" s="97" t="str">
        <f t="shared" ref="J2292" si="12034">IF(G2292="","",ROUNDDOWN(G2292*2/1000,0))</f>
        <v/>
      </c>
      <c r="K2292" s="98"/>
      <c r="L2292" s="97" t="str">
        <f t="shared" ref="L2292" si="12035">IF($G2292="","",ROUNDDOWN($G2292*2/1000,0))</f>
        <v/>
      </c>
      <c r="M2292" s="105"/>
      <c r="N2292" s="92"/>
      <c r="O2292" s="120"/>
      <c r="P2292" s="114"/>
      <c r="Q2292" s="103"/>
      <c r="R2292" s="103"/>
      <c r="S2292" s="111"/>
      <c r="U2292" s="16"/>
      <c r="V2292" s="16"/>
      <c r="W2292" s="16"/>
      <c r="X2292" s="16"/>
    </row>
    <row r="2293" spans="1:24" ht="14.25" thickBot="1" x14ac:dyDescent="0.2">
      <c r="A2293" s="107"/>
      <c r="B2293" s="65"/>
      <c r="C2293" s="34"/>
      <c r="D2293" s="22" t="s">
        <v>31</v>
      </c>
      <c r="E2293" s="96"/>
      <c r="F2293" s="23" t="str">
        <f t="shared" ref="F2293" si="12036">$O$9</f>
        <v>差１</v>
      </c>
      <c r="G2293" s="7" t="str">
        <f t="shared" ref="G2293" si="12037">IF(AND($G2291="",$G2292="",""),"",$G2291-$G2292)</f>
        <v/>
      </c>
      <c r="H2293" s="8" t="s">
        <v>4</v>
      </c>
      <c r="I2293" s="9" t="str">
        <f t="shared" ref="I2293" si="12038">IF(AND($H2291="",$H2292=""),"",$H2291-$H2292)</f>
        <v/>
      </c>
      <c r="J2293" s="8" t="s">
        <v>5</v>
      </c>
      <c r="K2293" s="9" t="str">
        <f t="shared" ref="K2293" si="12039">IF(AND($J2291="",$J2292=""),"",$J2291-$J2292)</f>
        <v/>
      </c>
      <c r="L2293" s="10" t="s">
        <v>6</v>
      </c>
      <c r="M2293" s="7" t="str">
        <f t="shared" ref="M2293" si="12040">IF(AND($L2291="",$L2292=""),"",$L2291-$L2292)</f>
        <v/>
      </c>
      <c r="N2293" s="93"/>
      <c r="O2293" s="120"/>
      <c r="P2293" s="115"/>
      <c r="Q2293" s="104"/>
      <c r="R2293" s="104"/>
      <c r="S2293" s="111"/>
      <c r="U2293" s="16"/>
      <c r="V2293" s="16"/>
      <c r="W2293" s="16"/>
      <c r="X2293" s="16"/>
    </row>
    <row r="2294" spans="1:24" ht="14.25" thickBot="1" x14ac:dyDescent="0.2">
      <c r="A2294" s="107"/>
      <c r="B2294" s="66"/>
      <c r="C2294" s="31"/>
      <c r="D2294" s="20" t="s">
        <v>31</v>
      </c>
      <c r="E2294" s="94"/>
      <c r="F2294" s="24" t="s">
        <v>1</v>
      </c>
      <c r="G2294" s="26"/>
      <c r="H2294" s="86" t="str">
        <f t="shared" ref="H2294" si="12041">IF($G2294="","",IF($E2294=1,ROUNDDOWN($G2294*7.4/1000,0),ROUNDDOWN($G2294*6/1000,0)))</f>
        <v/>
      </c>
      <c r="I2294" s="87"/>
      <c r="J2294" s="86" t="str">
        <f t="shared" ref="J2294:J2295" si="12042">IF($G2294="","",ROUNDDOWN($G2294*2/1000,0))</f>
        <v/>
      </c>
      <c r="K2294" s="87"/>
      <c r="L2294" s="86" t="str">
        <f t="shared" ref="L2294:L2295" si="12043">IF($G2294="","",ROUNDDOWN($G2294*2/1000,0))</f>
        <v/>
      </c>
      <c r="M2294" s="88"/>
      <c r="N2294" s="91" t="str">
        <f t="shared" ref="N2294" si="12044">IF(AND($C2294="",$C2296=""),"",ABS($C2294-$C2296)+1)</f>
        <v/>
      </c>
      <c r="O2294" s="89" t="str">
        <f t="shared" ref="O2294" si="12045">REPLACE($O$7,1,2,"差２")</f>
        <v>差２</v>
      </c>
      <c r="P2294" s="118" t="str">
        <f t="shared" ref="P2294" si="12046">IF($I2296="","",$I2296*$N2294)</f>
        <v/>
      </c>
      <c r="Q2294" s="102" t="str">
        <f t="shared" ref="Q2294:R2294" si="12047">IF($G2296="","",$G2296*$N2294)</f>
        <v/>
      </c>
      <c r="R2294" s="102" t="str">
        <f t="shared" si="12047"/>
        <v/>
      </c>
      <c r="S2294" s="111"/>
      <c r="U2294" s="16"/>
      <c r="V2294" s="16"/>
      <c r="W2294" s="16"/>
      <c r="X2294" s="16"/>
    </row>
    <row r="2295" spans="1:24" ht="14.25" thickBot="1" x14ac:dyDescent="0.2">
      <c r="A2295" s="107"/>
      <c r="B2295" s="67"/>
      <c r="C2295" s="116" t="s">
        <v>11</v>
      </c>
      <c r="D2295" s="117"/>
      <c r="E2295" s="95"/>
      <c r="F2295" s="33" t="s">
        <v>2</v>
      </c>
      <c r="G2295" s="26"/>
      <c r="H2295" s="97" t="str">
        <f t="shared" ref="H2295" si="12048">IF($G2294="","",IF($E2294=1,ROUNDDOWN($G2295*7.4/1000,0),ROUNDDOWN($G2295*6/1000,0)))</f>
        <v/>
      </c>
      <c r="I2295" s="98"/>
      <c r="J2295" s="97" t="str">
        <f t="shared" si="12042"/>
        <v/>
      </c>
      <c r="K2295" s="98"/>
      <c r="L2295" s="97" t="str">
        <f t="shared" si="12043"/>
        <v/>
      </c>
      <c r="M2295" s="105"/>
      <c r="N2295" s="92"/>
      <c r="O2295" s="89"/>
      <c r="P2295" s="119"/>
      <c r="Q2295" s="103"/>
      <c r="R2295" s="103"/>
      <c r="S2295" s="111"/>
      <c r="U2295" s="16"/>
      <c r="V2295" s="16"/>
      <c r="W2295" s="16"/>
      <c r="X2295" s="16"/>
    </row>
    <row r="2296" spans="1:24" ht="14.25" thickBot="1" x14ac:dyDescent="0.2">
      <c r="A2296" s="107"/>
      <c r="B2296" s="67"/>
      <c r="C2296" s="37"/>
      <c r="D2296" s="38" t="s">
        <v>31</v>
      </c>
      <c r="E2296" s="96"/>
      <c r="F2296" s="39" t="str">
        <f t="shared" ref="F2296" si="12049">$O$12</f>
        <v>差２</v>
      </c>
      <c r="G2296" s="40" t="str">
        <f t="shared" ref="G2296" si="12050">IF(AND($G2294="",$G2295=""),"",$G2294-$G2295)</f>
        <v/>
      </c>
      <c r="H2296" s="41" t="s">
        <v>4</v>
      </c>
      <c r="I2296" s="42" t="str">
        <f t="shared" ref="I2296" si="12051">IF(AND($H2294="",$H2295=""),"",$H2294-$H2295)</f>
        <v/>
      </c>
      <c r="J2296" s="41" t="s">
        <v>5</v>
      </c>
      <c r="K2296" s="42" t="str">
        <f t="shared" ref="K2296" si="12052">IF(AND($J2294="",$J2295=""),"",$J2294-$J2295)</f>
        <v/>
      </c>
      <c r="L2296" s="43" t="s">
        <v>6</v>
      </c>
      <c r="M2296" s="40" t="str">
        <f t="shared" ref="M2296" si="12053">IF(AND($L2294="",$L2295=""),"",$L2294-$L2295)</f>
        <v/>
      </c>
      <c r="N2296" s="92"/>
      <c r="O2296" s="90"/>
      <c r="P2296" s="119"/>
      <c r="Q2296" s="103"/>
      <c r="R2296" s="103"/>
      <c r="S2296" s="112"/>
      <c r="U2296" s="16"/>
      <c r="V2296" s="16"/>
      <c r="W2296" s="16"/>
      <c r="X2296" s="16"/>
    </row>
    <row r="2297" spans="1:24" ht="15" thickTop="1" thickBot="1" x14ac:dyDescent="0.2">
      <c r="A2297" s="108"/>
      <c r="B2297" s="62" t="s">
        <v>18</v>
      </c>
      <c r="C2297" s="63"/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4"/>
      <c r="P2297" s="44" t="str">
        <f t="shared" ref="P2297" si="12054">IF(AND($P2291="",$P2294=""),"",SUM($P2291:$P2294))</f>
        <v/>
      </c>
      <c r="Q2297" s="45" t="str">
        <f t="shared" ref="Q2297" si="12055">IF(AND(Q2291="",Q2294=""),"",SUM(Q2291:Q2294))</f>
        <v/>
      </c>
      <c r="R2297" s="45" t="str">
        <f t="shared" ref="R2297" si="12056">IF(AND($R2291="",$R2294=""),"",SUM($R2291:$R2294))</f>
        <v/>
      </c>
      <c r="S2297" s="46" t="str">
        <f t="shared" ref="S2297" si="12057">IF(AND($P2297="",$Q2297="",$R2297=""),"",SUM($P2297:$R2297))</f>
        <v/>
      </c>
      <c r="T2297" s="52">
        <v>327</v>
      </c>
      <c r="U2297" s="53" t="str">
        <f t="shared" ref="U2297" si="12058">P2297</f>
        <v/>
      </c>
      <c r="V2297" s="53" t="str">
        <f t="shared" ref="V2297" si="12059">Q2297</f>
        <v/>
      </c>
      <c r="W2297" s="53" t="str">
        <f t="shared" ref="W2297" si="12060">R2297</f>
        <v/>
      </c>
      <c r="X2297" s="53" t="str">
        <f t="shared" ref="X2297" si="12061">S2297</f>
        <v/>
      </c>
    </row>
    <row r="2298" spans="1:24" ht="14.25" thickBot="1" x14ac:dyDescent="0.2">
      <c r="A2298" s="106" t="str" cm="1">
        <f t="array" aca="1" ref="A2298" ca="1">IF($B2298="","",IF(ISNUMBER(OFFSET(INDIRECT(ADDRESS(ROW(),COLUMN())),-7,0)),OFFSET(INDIRECT(ADDRESS(ROW(),COLUMN())),-7,0)+1,1))</f>
        <v/>
      </c>
      <c r="B2298" s="65"/>
      <c r="C2298" s="31"/>
      <c r="D2298" s="20" t="s">
        <v>31</v>
      </c>
      <c r="E2298" s="94" t="s">
        <v>30</v>
      </c>
      <c r="F2298" s="21" t="s">
        <v>1</v>
      </c>
      <c r="G2298" s="25"/>
      <c r="H2298" s="99" t="str">
        <f t="shared" ref="H2298" si="12062">IF($G2298="","",IF($E2298=1,ROUNDDOWN($G2298*7.4/1000,0),ROUNDDOWN($G2298*6/1000,0)))</f>
        <v/>
      </c>
      <c r="I2298" s="101"/>
      <c r="J2298" s="99" t="str">
        <f t="shared" ref="J2298" si="12063">IF($G2298="","",ROUNDDOWN($G2298*2/1000,0))</f>
        <v/>
      </c>
      <c r="K2298" s="101"/>
      <c r="L2298" s="99" t="str">
        <f t="shared" ref="L2298" si="12064">IF(G2298="","",ROUNDDOWN($G2298*2/1000,0))</f>
        <v/>
      </c>
      <c r="M2298" s="100"/>
      <c r="N2298" s="91" t="str">
        <f t="shared" ref="N2298" si="12065">IF(AND($C2298="",$C2300=""),"",ABS($C2298-$C2300)+1)</f>
        <v/>
      </c>
      <c r="O2298" s="120" t="str">
        <f t="shared" ref="O2298" si="12066">REPLACE($O$7,1,2,"差１")</f>
        <v>差１</v>
      </c>
      <c r="P2298" s="113" t="str">
        <f t="shared" ref="P2298" si="12067">IF($I2300="","",$I2300*$N2298)</f>
        <v/>
      </c>
      <c r="Q2298" s="102" t="str">
        <f t="shared" ref="Q2298" si="12068">IF($K2300="","",$K2300*$N2298)</f>
        <v/>
      </c>
      <c r="R2298" s="102" t="str">
        <f t="shared" ref="R2298" si="12069">IF($M2300="","",$M2300*$N2298)</f>
        <v/>
      </c>
      <c r="S2298" s="111"/>
      <c r="U2298" s="16"/>
      <c r="V2298" s="16"/>
      <c r="W2298" s="16"/>
      <c r="X2298" s="16"/>
    </row>
    <row r="2299" spans="1:24" ht="14.25" thickBot="1" x14ac:dyDescent="0.2">
      <c r="A2299" s="107"/>
      <c r="B2299" s="65"/>
      <c r="C2299" s="116" t="s">
        <v>11</v>
      </c>
      <c r="D2299" s="117"/>
      <c r="E2299" s="95"/>
      <c r="F2299" s="33" t="s">
        <v>2</v>
      </c>
      <c r="G2299" s="26"/>
      <c r="H2299" s="97" t="str">
        <f t="shared" ref="H2299" si="12070">IF($G2299="","",IF($E2298=1,ROUNDDOWN($G2299*7.4/1000,0),ROUNDDOWN($G2299*6/1000,0)))</f>
        <v/>
      </c>
      <c r="I2299" s="98"/>
      <c r="J2299" s="97" t="str">
        <f t="shared" ref="J2299" si="12071">IF(G2299="","",ROUNDDOWN(G2299*2/1000,0))</f>
        <v/>
      </c>
      <c r="K2299" s="98"/>
      <c r="L2299" s="97" t="str">
        <f t="shared" ref="L2299" si="12072">IF($G2299="","",ROUNDDOWN($G2299*2/1000,0))</f>
        <v/>
      </c>
      <c r="M2299" s="105"/>
      <c r="N2299" s="92"/>
      <c r="O2299" s="120"/>
      <c r="P2299" s="114"/>
      <c r="Q2299" s="103"/>
      <c r="R2299" s="103"/>
      <c r="S2299" s="111"/>
      <c r="U2299" s="16"/>
      <c r="V2299" s="16"/>
      <c r="W2299" s="16"/>
      <c r="X2299" s="16"/>
    </row>
    <row r="2300" spans="1:24" ht="14.25" thickBot="1" x14ac:dyDescent="0.2">
      <c r="A2300" s="107"/>
      <c r="B2300" s="65"/>
      <c r="C2300" s="34"/>
      <c r="D2300" s="22" t="s">
        <v>31</v>
      </c>
      <c r="E2300" s="96"/>
      <c r="F2300" s="23" t="str">
        <f t="shared" ref="F2300" si="12073">$O$9</f>
        <v>差１</v>
      </c>
      <c r="G2300" s="7" t="str">
        <f t="shared" ref="G2300" si="12074">IF(AND($G2298="",$G2299="",""),"",$G2298-$G2299)</f>
        <v/>
      </c>
      <c r="H2300" s="8" t="s">
        <v>4</v>
      </c>
      <c r="I2300" s="9" t="str">
        <f t="shared" ref="I2300" si="12075">IF(AND($H2298="",$H2299=""),"",$H2298-$H2299)</f>
        <v/>
      </c>
      <c r="J2300" s="8" t="s">
        <v>5</v>
      </c>
      <c r="K2300" s="9" t="str">
        <f t="shared" ref="K2300" si="12076">IF(AND($J2298="",$J2299=""),"",$J2298-$J2299)</f>
        <v/>
      </c>
      <c r="L2300" s="10" t="s">
        <v>6</v>
      </c>
      <c r="M2300" s="7" t="str">
        <f t="shared" ref="M2300" si="12077">IF(AND($L2298="",$L2299=""),"",$L2298-$L2299)</f>
        <v/>
      </c>
      <c r="N2300" s="93"/>
      <c r="O2300" s="120"/>
      <c r="P2300" s="115"/>
      <c r="Q2300" s="104"/>
      <c r="R2300" s="104"/>
      <c r="S2300" s="111"/>
      <c r="U2300" s="16"/>
      <c r="V2300" s="16"/>
      <c r="W2300" s="16"/>
      <c r="X2300" s="16"/>
    </row>
    <row r="2301" spans="1:24" ht="14.25" thickBot="1" x14ac:dyDescent="0.2">
      <c r="A2301" s="107"/>
      <c r="B2301" s="66"/>
      <c r="C2301" s="31"/>
      <c r="D2301" s="20" t="s">
        <v>31</v>
      </c>
      <c r="E2301" s="94"/>
      <c r="F2301" s="24" t="s">
        <v>1</v>
      </c>
      <c r="G2301" s="26"/>
      <c r="H2301" s="86" t="str">
        <f t="shared" ref="H2301" si="12078">IF($G2301="","",IF($E2301=1,ROUNDDOWN($G2301*7.4/1000,0),ROUNDDOWN($G2301*6/1000,0)))</f>
        <v/>
      </c>
      <c r="I2301" s="87"/>
      <c r="J2301" s="86" t="str">
        <f t="shared" ref="J2301:J2302" si="12079">IF($G2301="","",ROUNDDOWN($G2301*2/1000,0))</f>
        <v/>
      </c>
      <c r="K2301" s="87"/>
      <c r="L2301" s="86" t="str">
        <f t="shared" ref="L2301:L2302" si="12080">IF($G2301="","",ROUNDDOWN($G2301*2/1000,0))</f>
        <v/>
      </c>
      <c r="M2301" s="88"/>
      <c r="N2301" s="91" t="str">
        <f t="shared" ref="N2301" si="12081">IF(AND($C2301="",$C2303=""),"",ABS($C2301-$C2303)+1)</f>
        <v/>
      </c>
      <c r="O2301" s="89" t="str">
        <f t="shared" ref="O2301" si="12082">REPLACE($O$7,1,2,"差２")</f>
        <v>差２</v>
      </c>
      <c r="P2301" s="118" t="str">
        <f t="shared" ref="P2301" si="12083">IF($I2303="","",$I2303*$N2301)</f>
        <v/>
      </c>
      <c r="Q2301" s="102" t="str">
        <f t="shared" ref="Q2301:R2301" si="12084">IF($G2303="","",$G2303*$N2301)</f>
        <v/>
      </c>
      <c r="R2301" s="102" t="str">
        <f t="shared" si="12084"/>
        <v/>
      </c>
      <c r="S2301" s="111"/>
      <c r="U2301" s="16"/>
      <c r="V2301" s="16"/>
      <c r="W2301" s="16"/>
      <c r="X2301" s="16"/>
    </row>
    <row r="2302" spans="1:24" ht="14.25" thickBot="1" x14ac:dyDescent="0.2">
      <c r="A2302" s="107"/>
      <c r="B2302" s="67"/>
      <c r="C2302" s="116" t="s">
        <v>11</v>
      </c>
      <c r="D2302" s="117"/>
      <c r="E2302" s="95"/>
      <c r="F2302" s="33" t="s">
        <v>2</v>
      </c>
      <c r="G2302" s="26"/>
      <c r="H2302" s="97" t="str">
        <f t="shared" ref="H2302" si="12085">IF($G2301="","",IF($E2301=1,ROUNDDOWN($G2302*7.4/1000,0),ROUNDDOWN($G2302*6/1000,0)))</f>
        <v/>
      </c>
      <c r="I2302" s="98"/>
      <c r="J2302" s="97" t="str">
        <f t="shared" si="12079"/>
        <v/>
      </c>
      <c r="K2302" s="98"/>
      <c r="L2302" s="97" t="str">
        <f t="shared" si="12080"/>
        <v/>
      </c>
      <c r="M2302" s="105"/>
      <c r="N2302" s="92"/>
      <c r="O2302" s="89"/>
      <c r="P2302" s="119"/>
      <c r="Q2302" s="103"/>
      <c r="R2302" s="103"/>
      <c r="S2302" s="111"/>
      <c r="U2302" s="16"/>
      <c r="V2302" s="16"/>
      <c r="W2302" s="16"/>
      <c r="X2302" s="16"/>
    </row>
    <row r="2303" spans="1:24" ht="14.25" thickBot="1" x14ac:dyDescent="0.2">
      <c r="A2303" s="107"/>
      <c r="B2303" s="67"/>
      <c r="C2303" s="37"/>
      <c r="D2303" s="38" t="s">
        <v>31</v>
      </c>
      <c r="E2303" s="96"/>
      <c r="F2303" s="39" t="str">
        <f t="shared" ref="F2303" si="12086">$O$12</f>
        <v>差２</v>
      </c>
      <c r="G2303" s="40" t="str">
        <f t="shared" ref="G2303" si="12087">IF(AND($G2301="",$G2302=""),"",$G2301-$G2302)</f>
        <v/>
      </c>
      <c r="H2303" s="41" t="s">
        <v>4</v>
      </c>
      <c r="I2303" s="42" t="str">
        <f t="shared" ref="I2303" si="12088">IF(AND($H2301="",$H2302=""),"",$H2301-$H2302)</f>
        <v/>
      </c>
      <c r="J2303" s="41" t="s">
        <v>5</v>
      </c>
      <c r="K2303" s="42" t="str">
        <f t="shared" ref="K2303" si="12089">IF(AND($J2301="",$J2302=""),"",$J2301-$J2302)</f>
        <v/>
      </c>
      <c r="L2303" s="43" t="s">
        <v>6</v>
      </c>
      <c r="M2303" s="40" t="str">
        <f t="shared" ref="M2303" si="12090">IF(AND($L2301="",$L2302=""),"",$L2301-$L2302)</f>
        <v/>
      </c>
      <c r="N2303" s="92"/>
      <c r="O2303" s="90"/>
      <c r="P2303" s="119"/>
      <c r="Q2303" s="103"/>
      <c r="R2303" s="103"/>
      <c r="S2303" s="112"/>
      <c r="U2303" s="16"/>
      <c r="V2303" s="16"/>
      <c r="W2303" s="16"/>
      <c r="X2303" s="16"/>
    </row>
    <row r="2304" spans="1:24" ht="15" thickTop="1" thickBot="1" x14ac:dyDescent="0.2">
      <c r="A2304" s="108"/>
      <c r="B2304" s="62" t="s">
        <v>18</v>
      </c>
      <c r="C2304" s="63"/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4"/>
      <c r="P2304" s="44" t="str">
        <f t="shared" ref="P2304" si="12091">IF(AND($P2298="",$P2301=""),"",SUM($P2298:$P2301))</f>
        <v/>
      </c>
      <c r="Q2304" s="45" t="str">
        <f t="shared" ref="Q2304" si="12092">IF(AND(Q2298="",Q2301=""),"",SUM(Q2298:Q2301))</f>
        <v/>
      </c>
      <c r="R2304" s="45" t="str">
        <f t="shared" ref="R2304" si="12093">IF(AND($R2298="",$R2301=""),"",SUM($R2298:$R2301))</f>
        <v/>
      </c>
      <c r="S2304" s="46" t="str">
        <f t="shared" ref="S2304" si="12094">IF(AND($P2304="",$Q2304="",$R2304=""),"",SUM($P2304:$R2304))</f>
        <v/>
      </c>
      <c r="T2304" s="52">
        <v>328</v>
      </c>
      <c r="U2304" s="53" t="str">
        <f t="shared" ref="U2304" si="12095">P2304</f>
        <v/>
      </c>
      <c r="V2304" s="53" t="str">
        <f t="shared" ref="V2304" si="12096">Q2304</f>
        <v/>
      </c>
      <c r="W2304" s="53" t="str">
        <f t="shared" ref="W2304" si="12097">R2304</f>
        <v/>
      </c>
      <c r="X2304" s="53" t="str">
        <f t="shared" ref="X2304" si="12098">S2304</f>
        <v/>
      </c>
    </row>
    <row r="2305" spans="1:24" ht="14.25" thickBot="1" x14ac:dyDescent="0.2">
      <c r="A2305" s="106" t="str" cm="1">
        <f t="array" aca="1" ref="A2305" ca="1">IF($B2305="","",IF(ISNUMBER(OFFSET(INDIRECT(ADDRESS(ROW(),COLUMN())),-7,0)),OFFSET(INDIRECT(ADDRESS(ROW(),COLUMN())),-7,0)+1,1))</f>
        <v/>
      </c>
      <c r="B2305" s="65"/>
      <c r="C2305" s="31"/>
      <c r="D2305" s="20" t="s">
        <v>31</v>
      </c>
      <c r="E2305" s="94" t="s">
        <v>30</v>
      </c>
      <c r="F2305" s="21" t="s">
        <v>1</v>
      </c>
      <c r="G2305" s="25"/>
      <c r="H2305" s="99" t="str">
        <f t="shared" ref="H2305" si="12099">IF($G2305="","",IF($E2305=1,ROUNDDOWN($G2305*7.4/1000,0),ROUNDDOWN($G2305*6/1000,0)))</f>
        <v/>
      </c>
      <c r="I2305" s="101"/>
      <c r="J2305" s="99" t="str">
        <f t="shared" ref="J2305" si="12100">IF($G2305="","",ROUNDDOWN($G2305*2/1000,0))</f>
        <v/>
      </c>
      <c r="K2305" s="101"/>
      <c r="L2305" s="99" t="str">
        <f t="shared" ref="L2305" si="12101">IF(G2305="","",ROUNDDOWN($G2305*2/1000,0))</f>
        <v/>
      </c>
      <c r="M2305" s="100"/>
      <c r="N2305" s="91" t="str">
        <f t="shared" ref="N2305" si="12102">IF(AND($C2305="",$C2307=""),"",ABS($C2305-$C2307)+1)</f>
        <v/>
      </c>
      <c r="O2305" s="120" t="str">
        <f t="shared" ref="O2305" si="12103">REPLACE($O$7,1,2,"差１")</f>
        <v>差１</v>
      </c>
      <c r="P2305" s="113" t="str">
        <f t="shared" ref="P2305" si="12104">IF($I2307="","",$I2307*$N2305)</f>
        <v/>
      </c>
      <c r="Q2305" s="102" t="str">
        <f t="shared" ref="Q2305" si="12105">IF($K2307="","",$K2307*$N2305)</f>
        <v/>
      </c>
      <c r="R2305" s="102" t="str">
        <f t="shared" ref="R2305" si="12106">IF($M2307="","",$M2307*$N2305)</f>
        <v/>
      </c>
      <c r="S2305" s="111"/>
      <c r="U2305" s="16"/>
      <c r="V2305" s="16"/>
      <c r="W2305" s="16"/>
      <c r="X2305" s="16"/>
    </row>
    <row r="2306" spans="1:24" ht="14.25" thickBot="1" x14ac:dyDescent="0.2">
      <c r="A2306" s="107"/>
      <c r="B2306" s="65"/>
      <c r="C2306" s="116" t="s">
        <v>11</v>
      </c>
      <c r="D2306" s="117"/>
      <c r="E2306" s="95"/>
      <c r="F2306" s="33" t="s">
        <v>2</v>
      </c>
      <c r="G2306" s="26"/>
      <c r="H2306" s="97" t="str">
        <f t="shared" ref="H2306" si="12107">IF($G2306="","",IF($E2305=1,ROUNDDOWN($G2306*7.4/1000,0),ROUNDDOWN($G2306*6/1000,0)))</f>
        <v/>
      </c>
      <c r="I2306" s="98"/>
      <c r="J2306" s="97" t="str">
        <f t="shared" ref="J2306" si="12108">IF(G2306="","",ROUNDDOWN(G2306*2/1000,0))</f>
        <v/>
      </c>
      <c r="K2306" s="98"/>
      <c r="L2306" s="97" t="str">
        <f t="shared" ref="L2306" si="12109">IF($G2306="","",ROUNDDOWN($G2306*2/1000,0))</f>
        <v/>
      </c>
      <c r="M2306" s="105"/>
      <c r="N2306" s="92"/>
      <c r="O2306" s="120"/>
      <c r="P2306" s="114"/>
      <c r="Q2306" s="103"/>
      <c r="R2306" s="103"/>
      <c r="S2306" s="111"/>
      <c r="U2306" s="16"/>
      <c r="V2306" s="16"/>
      <c r="W2306" s="16"/>
      <c r="X2306" s="16"/>
    </row>
    <row r="2307" spans="1:24" ht="14.25" thickBot="1" x14ac:dyDescent="0.2">
      <c r="A2307" s="107"/>
      <c r="B2307" s="65"/>
      <c r="C2307" s="34"/>
      <c r="D2307" s="22" t="s">
        <v>31</v>
      </c>
      <c r="E2307" s="96"/>
      <c r="F2307" s="23" t="str">
        <f t="shared" ref="F2307" si="12110">$O$9</f>
        <v>差１</v>
      </c>
      <c r="G2307" s="7" t="str">
        <f t="shared" ref="G2307" si="12111">IF(AND($G2305="",$G2306="",""),"",$G2305-$G2306)</f>
        <v/>
      </c>
      <c r="H2307" s="8" t="s">
        <v>4</v>
      </c>
      <c r="I2307" s="9" t="str">
        <f t="shared" ref="I2307" si="12112">IF(AND($H2305="",$H2306=""),"",$H2305-$H2306)</f>
        <v/>
      </c>
      <c r="J2307" s="8" t="s">
        <v>5</v>
      </c>
      <c r="K2307" s="9" t="str">
        <f t="shared" ref="K2307" si="12113">IF(AND($J2305="",$J2306=""),"",$J2305-$J2306)</f>
        <v/>
      </c>
      <c r="L2307" s="10" t="s">
        <v>6</v>
      </c>
      <c r="M2307" s="7" t="str">
        <f t="shared" ref="M2307" si="12114">IF(AND($L2305="",$L2306=""),"",$L2305-$L2306)</f>
        <v/>
      </c>
      <c r="N2307" s="93"/>
      <c r="O2307" s="120"/>
      <c r="P2307" s="115"/>
      <c r="Q2307" s="104"/>
      <c r="R2307" s="104"/>
      <c r="S2307" s="111"/>
      <c r="U2307" s="16"/>
      <c r="V2307" s="16"/>
      <c r="W2307" s="16"/>
      <c r="X2307" s="16"/>
    </row>
    <row r="2308" spans="1:24" ht="14.25" thickBot="1" x14ac:dyDescent="0.2">
      <c r="A2308" s="107"/>
      <c r="B2308" s="66"/>
      <c r="C2308" s="31"/>
      <c r="D2308" s="20" t="s">
        <v>31</v>
      </c>
      <c r="E2308" s="94"/>
      <c r="F2308" s="24" t="s">
        <v>1</v>
      </c>
      <c r="G2308" s="26"/>
      <c r="H2308" s="86" t="str">
        <f t="shared" ref="H2308" si="12115">IF($G2308="","",IF($E2308=1,ROUNDDOWN($G2308*7.4/1000,0),ROUNDDOWN($G2308*6/1000,0)))</f>
        <v/>
      </c>
      <c r="I2308" s="87"/>
      <c r="J2308" s="86" t="str">
        <f t="shared" ref="J2308:J2309" si="12116">IF($G2308="","",ROUNDDOWN($G2308*2/1000,0))</f>
        <v/>
      </c>
      <c r="K2308" s="87"/>
      <c r="L2308" s="86" t="str">
        <f t="shared" ref="L2308:L2309" si="12117">IF($G2308="","",ROUNDDOWN($G2308*2/1000,0))</f>
        <v/>
      </c>
      <c r="M2308" s="88"/>
      <c r="N2308" s="91" t="str">
        <f t="shared" ref="N2308" si="12118">IF(AND($C2308="",$C2310=""),"",ABS($C2308-$C2310)+1)</f>
        <v/>
      </c>
      <c r="O2308" s="89" t="str">
        <f t="shared" ref="O2308" si="12119">REPLACE($O$7,1,2,"差２")</f>
        <v>差２</v>
      </c>
      <c r="P2308" s="118" t="str">
        <f t="shared" ref="P2308" si="12120">IF($I2310="","",$I2310*$N2308)</f>
        <v/>
      </c>
      <c r="Q2308" s="102" t="str">
        <f t="shared" ref="Q2308:R2308" si="12121">IF($G2310="","",$G2310*$N2308)</f>
        <v/>
      </c>
      <c r="R2308" s="102" t="str">
        <f t="shared" si="12121"/>
        <v/>
      </c>
      <c r="S2308" s="111"/>
      <c r="U2308" s="16"/>
      <c r="V2308" s="16"/>
      <c r="W2308" s="16"/>
      <c r="X2308" s="16"/>
    </row>
    <row r="2309" spans="1:24" ht="14.25" thickBot="1" x14ac:dyDescent="0.2">
      <c r="A2309" s="107"/>
      <c r="B2309" s="67"/>
      <c r="C2309" s="116" t="s">
        <v>11</v>
      </c>
      <c r="D2309" s="117"/>
      <c r="E2309" s="95"/>
      <c r="F2309" s="33" t="s">
        <v>2</v>
      </c>
      <c r="G2309" s="26"/>
      <c r="H2309" s="97" t="str">
        <f t="shared" ref="H2309" si="12122">IF($G2308="","",IF($E2308=1,ROUNDDOWN($G2309*7.4/1000,0),ROUNDDOWN($G2309*6/1000,0)))</f>
        <v/>
      </c>
      <c r="I2309" s="98"/>
      <c r="J2309" s="97" t="str">
        <f t="shared" si="12116"/>
        <v/>
      </c>
      <c r="K2309" s="98"/>
      <c r="L2309" s="97" t="str">
        <f t="shared" si="12117"/>
        <v/>
      </c>
      <c r="M2309" s="105"/>
      <c r="N2309" s="92"/>
      <c r="O2309" s="89"/>
      <c r="P2309" s="119"/>
      <c r="Q2309" s="103"/>
      <c r="R2309" s="103"/>
      <c r="S2309" s="111"/>
      <c r="U2309" s="16"/>
      <c r="V2309" s="16"/>
      <c r="W2309" s="16"/>
      <c r="X2309" s="16"/>
    </row>
    <row r="2310" spans="1:24" ht="14.25" thickBot="1" x14ac:dyDescent="0.2">
      <c r="A2310" s="107"/>
      <c r="B2310" s="67"/>
      <c r="C2310" s="37"/>
      <c r="D2310" s="38" t="s">
        <v>31</v>
      </c>
      <c r="E2310" s="96"/>
      <c r="F2310" s="39" t="str">
        <f t="shared" ref="F2310" si="12123">$O$12</f>
        <v>差２</v>
      </c>
      <c r="G2310" s="40" t="str">
        <f t="shared" ref="G2310" si="12124">IF(AND($G2308="",$G2309=""),"",$G2308-$G2309)</f>
        <v/>
      </c>
      <c r="H2310" s="41" t="s">
        <v>4</v>
      </c>
      <c r="I2310" s="42" t="str">
        <f t="shared" ref="I2310" si="12125">IF(AND($H2308="",$H2309=""),"",$H2308-$H2309)</f>
        <v/>
      </c>
      <c r="J2310" s="41" t="s">
        <v>5</v>
      </c>
      <c r="K2310" s="42" t="str">
        <f t="shared" ref="K2310" si="12126">IF(AND($J2308="",$J2309=""),"",$J2308-$J2309)</f>
        <v/>
      </c>
      <c r="L2310" s="43" t="s">
        <v>6</v>
      </c>
      <c r="M2310" s="40" t="str">
        <f t="shared" ref="M2310" si="12127">IF(AND($L2308="",$L2309=""),"",$L2308-$L2309)</f>
        <v/>
      </c>
      <c r="N2310" s="92"/>
      <c r="O2310" s="90"/>
      <c r="P2310" s="119"/>
      <c r="Q2310" s="103"/>
      <c r="R2310" s="103"/>
      <c r="S2310" s="112"/>
      <c r="U2310" s="16"/>
      <c r="V2310" s="16"/>
      <c r="W2310" s="16"/>
      <c r="X2310" s="16"/>
    </row>
    <row r="2311" spans="1:24" ht="15" thickTop="1" thickBot="1" x14ac:dyDescent="0.2">
      <c r="A2311" s="108"/>
      <c r="B2311" s="62" t="s">
        <v>18</v>
      </c>
      <c r="C2311" s="63"/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4"/>
      <c r="P2311" s="44" t="str">
        <f t="shared" ref="P2311" si="12128">IF(AND($P2305="",$P2308=""),"",SUM($P2305:$P2308))</f>
        <v/>
      </c>
      <c r="Q2311" s="45" t="str">
        <f t="shared" ref="Q2311" si="12129">IF(AND(Q2305="",Q2308=""),"",SUM(Q2305:Q2308))</f>
        <v/>
      </c>
      <c r="R2311" s="45" t="str">
        <f t="shared" ref="R2311" si="12130">IF(AND($R2305="",$R2308=""),"",SUM($R2305:$R2308))</f>
        <v/>
      </c>
      <c r="S2311" s="46" t="str">
        <f t="shared" ref="S2311" si="12131">IF(AND($P2311="",$Q2311="",$R2311=""),"",SUM($P2311:$R2311))</f>
        <v/>
      </c>
      <c r="T2311" s="52">
        <v>329</v>
      </c>
      <c r="U2311" s="53" t="str">
        <f t="shared" ref="U2311" si="12132">P2311</f>
        <v/>
      </c>
      <c r="V2311" s="53" t="str">
        <f t="shared" ref="V2311" si="12133">Q2311</f>
        <v/>
      </c>
      <c r="W2311" s="53" t="str">
        <f t="shared" ref="W2311" si="12134">R2311</f>
        <v/>
      </c>
      <c r="X2311" s="53" t="str">
        <f t="shared" ref="X2311" si="12135">S2311</f>
        <v/>
      </c>
    </row>
    <row r="2312" spans="1:24" ht="14.25" thickBot="1" x14ac:dyDescent="0.2">
      <c r="A2312" s="106" t="str" cm="1">
        <f t="array" aca="1" ref="A2312" ca="1">IF($B2312="","",IF(ISNUMBER(OFFSET(INDIRECT(ADDRESS(ROW(),COLUMN())),-7,0)),OFFSET(INDIRECT(ADDRESS(ROW(),COLUMN())),-7,0)+1,1))</f>
        <v/>
      </c>
      <c r="B2312" s="65"/>
      <c r="C2312" s="31"/>
      <c r="D2312" s="20" t="s">
        <v>31</v>
      </c>
      <c r="E2312" s="94" t="s">
        <v>30</v>
      </c>
      <c r="F2312" s="21" t="s">
        <v>1</v>
      </c>
      <c r="G2312" s="25"/>
      <c r="H2312" s="99" t="str">
        <f t="shared" ref="H2312" si="12136">IF($G2312="","",IF($E2312=1,ROUNDDOWN($G2312*7.4/1000,0),ROUNDDOWN($G2312*6/1000,0)))</f>
        <v/>
      </c>
      <c r="I2312" s="101"/>
      <c r="J2312" s="99" t="str">
        <f t="shared" ref="J2312" si="12137">IF($G2312="","",ROUNDDOWN($G2312*2/1000,0))</f>
        <v/>
      </c>
      <c r="K2312" s="101"/>
      <c r="L2312" s="99" t="str">
        <f t="shared" ref="L2312" si="12138">IF(G2312="","",ROUNDDOWN($G2312*2/1000,0))</f>
        <v/>
      </c>
      <c r="M2312" s="100"/>
      <c r="N2312" s="91" t="str">
        <f t="shared" ref="N2312" si="12139">IF(AND($C2312="",$C2314=""),"",ABS($C2312-$C2314)+1)</f>
        <v/>
      </c>
      <c r="O2312" s="120" t="str">
        <f t="shared" ref="O2312" si="12140">REPLACE($O$7,1,2,"差１")</f>
        <v>差１</v>
      </c>
      <c r="P2312" s="113" t="str">
        <f t="shared" ref="P2312" si="12141">IF($I2314="","",$I2314*$N2312)</f>
        <v/>
      </c>
      <c r="Q2312" s="102" t="str">
        <f t="shared" ref="Q2312" si="12142">IF($K2314="","",$K2314*$N2312)</f>
        <v/>
      </c>
      <c r="R2312" s="102" t="str">
        <f t="shared" ref="R2312" si="12143">IF($M2314="","",$M2314*$N2312)</f>
        <v/>
      </c>
      <c r="S2312" s="111"/>
      <c r="U2312" s="16"/>
      <c r="V2312" s="16"/>
      <c r="W2312" s="16"/>
      <c r="X2312" s="16"/>
    </row>
    <row r="2313" spans="1:24" ht="14.25" thickBot="1" x14ac:dyDescent="0.2">
      <c r="A2313" s="107"/>
      <c r="B2313" s="65"/>
      <c r="C2313" s="116" t="s">
        <v>11</v>
      </c>
      <c r="D2313" s="117"/>
      <c r="E2313" s="95"/>
      <c r="F2313" s="33" t="s">
        <v>2</v>
      </c>
      <c r="G2313" s="26"/>
      <c r="H2313" s="97" t="str">
        <f t="shared" ref="H2313" si="12144">IF($G2313="","",IF($E2312=1,ROUNDDOWN($G2313*7.4/1000,0),ROUNDDOWN($G2313*6/1000,0)))</f>
        <v/>
      </c>
      <c r="I2313" s="98"/>
      <c r="J2313" s="97" t="str">
        <f t="shared" ref="J2313" si="12145">IF(G2313="","",ROUNDDOWN(G2313*2/1000,0))</f>
        <v/>
      </c>
      <c r="K2313" s="98"/>
      <c r="L2313" s="97" t="str">
        <f t="shared" ref="L2313" si="12146">IF($G2313="","",ROUNDDOWN($G2313*2/1000,0))</f>
        <v/>
      </c>
      <c r="M2313" s="105"/>
      <c r="N2313" s="92"/>
      <c r="O2313" s="120"/>
      <c r="P2313" s="114"/>
      <c r="Q2313" s="103"/>
      <c r="R2313" s="103"/>
      <c r="S2313" s="111"/>
      <c r="U2313" s="16"/>
      <c r="V2313" s="16"/>
      <c r="W2313" s="16"/>
      <c r="X2313" s="16"/>
    </row>
    <row r="2314" spans="1:24" ht="14.25" thickBot="1" x14ac:dyDescent="0.2">
      <c r="A2314" s="107"/>
      <c r="B2314" s="65"/>
      <c r="C2314" s="34"/>
      <c r="D2314" s="22" t="s">
        <v>31</v>
      </c>
      <c r="E2314" s="96"/>
      <c r="F2314" s="23" t="str">
        <f t="shared" ref="F2314" si="12147">$O$9</f>
        <v>差１</v>
      </c>
      <c r="G2314" s="7" t="str">
        <f t="shared" ref="G2314" si="12148">IF(AND($G2312="",$G2313="",""),"",$G2312-$G2313)</f>
        <v/>
      </c>
      <c r="H2314" s="8" t="s">
        <v>4</v>
      </c>
      <c r="I2314" s="9" t="str">
        <f t="shared" ref="I2314" si="12149">IF(AND($H2312="",$H2313=""),"",$H2312-$H2313)</f>
        <v/>
      </c>
      <c r="J2314" s="8" t="s">
        <v>5</v>
      </c>
      <c r="K2314" s="9" t="str">
        <f t="shared" ref="K2314" si="12150">IF(AND($J2312="",$J2313=""),"",$J2312-$J2313)</f>
        <v/>
      </c>
      <c r="L2314" s="10" t="s">
        <v>6</v>
      </c>
      <c r="M2314" s="7" t="str">
        <f t="shared" ref="M2314" si="12151">IF(AND($L2312="",$L2313=""),"",$L2312-$L2313)</f>
        <v/>
      </c>
      <c r="N2314" s="93"/>
      <c r="O2314" s="120"/>
      <c r="P2314" s="115"/>
      <c r="Q2314" s="104"/>
      <c r="R2314" s="104"/>
      <c r="S2314" s="111"/>
      <c r="U2314" s="16"/>
      <c r="V2314" s="16"/>
      <c r="W2314" s="16"/>
      <c r="X2314" s="16"/>
    </row>
    <row r="2315" spans="1:24" ht="14.25" thickBot="1" x14ac:dyDescent="0.2">
      <c r="A2315" s="107"/>
      <c r="B2315" s="66"/>
      <c r="C2315" s="31"/>
      <c r="D2315" s="20" t="s">
        <v>31</v>
      </c>
      <c r="E2315" s="94"/>
      <c r="F2315" s="24" t="s">
        <v>1</v>
      </c>
      <c r="G2315" s="26"/>
      <c r="H2315" s="86" t="str">
        <f t="shared" ref="H2315" si="12152">IF($G2315="","",IF($E2315=1,ROUNDDOWN($G2315*7.4/1000,0),ROUNDDOWN($G2315*6/1000,0)))</f>
        <v/>
      </c>
      <c r="I2315" s="87"/>
      <c r="J2315" s="86" t="str">
        <f t="shared" ref="J2315:J2316" si="12153">IF($G2315="","",ROUNDDOWN($G2315*2/1000,0))</f>
        <v/>
      </c>
      <c r="K2315" s="87"/>
      <c r="L2315" s="86" t="str">
        <f t="shared" ref="L2315:L2316" si="12154">IF($G2315="","",ROUNDDOWN($G2315*2/1000,0))</f>
        <v/>
      </c>
      <c r="M2315" s="88"/>
      <c r="N2315" s="91" t="str">
        <f t="shared" ref="N2315" si="12155">IF(AND($C2315="",$C2317=""),"",ABS($C2315-$C2317)+1)</f>
        <v/>
      </c>
      <c r="O2315" s="89" t="str">
        <f t="shared" ref="O2315" si="12156">REPLACE($O$7,1,2,"差２")</f>
        <v>差２</v>
      </c>
      <c r="P2315" s="118" t="str">
        <f t="shared" ref="P2315" si="12157">IF($I2317="","",$I2317*$N2315)</f>
        <v/>
      </c>
      <c r="Q2315" s="102" t="str">
        <f t="shared" ref="Q2315:R2315" si="12158">IF($G2317="","",$G2317*$N2315)</f>
        <v/>
      </c>
      <c r="R2315" s="102" t="str">
        <f t="shared" si="12158"/>
        <v/>
      </c>
      <c r="S2315" s="111"/>
      <c r="U2315" s="16"/>
      <c r="V2315" s="16"/>
      <c r="W2315" s="16"/>
      <c r="X2315" s="16"/>
    </row>
    <row r="2316" spans="1:24" ht="14.25" thickBot="1" x14ac:dyDescent="0.2">
      <c r="A2316" s="107"/>
      <c r="B2316" s="67"/>
      <c r="C2316" s="116" t="s">
        <v>11</v>
      </c>
      <c r="D2316" s="117"/>
      <c r="E2316" s="95"/>
      <c r="F2316" s="33" t="s">
        <v>2</v>
      </c>
      <c r="G2316" s="26"/>
      <c r="H2316" s="97" t="str">
        <f t="shared" ref="H2316" si="12159">IF($G2315="","",IF($E2315=1,ROUNDDOWN($G2316*7.4/1000,0),ROUNDDOWN($G2316*6/1000,0)))</f>
        <v/>
      </c>
      <c r="I2316" s="98"/>
      <c r="J2316" s="97" t="str">
        <f t="shared" si="12153"/>
        <v/>
      </c>
      <c r="K2316" s="98"/>
      <c r="L2316" s="97" t="str">
        <f t="shared" si="12154"/>
        <v/>
      </c>
      <c r="M2316" s="105"/>
      <c r="N2316" s="92"/>
      <c r="O2316" s="89"/>
      <c r="P2316" s="119"/>
      <c r="Q2316" s="103"/>
      <c r="R2316" s="103"/>
      <c r="S2316" s="111"/>
      <c r="U2316" s="16"/>
      <c r="V2316" s="16"/>
      <c r="W2316" s="16"/>
      <c r="X2316" s="16"/>
    </row>
    <row r="2317" spans="1:24" ht="14.25" thickBot="1" x14ac:dyDescent="0.2">
      <c r="A2317" s="107"/>
      <c r="B2317" s="67"/>
      <c r="C2317" s="37"/>
      <c r="D2317" s="38" t="s">
        <v>31</v>
      </c>
      <c r="E2317" s="96"/>
      <c r="F2317" s="39" t="str">
        <f t="shared" ref="F2317" si="12160">$O$12</f>
        <v>差２</v>
      </c>
      <c r="G2317" s="40" t="str">
        <f t="shared" ref="G2317" si="12161">IF(AND($G2315="",$G2316=""),"",$G2315-$G2316)</f>
        <v/>
      </c>
      <c r="H2317" s="41" t="s">
        <v>4</v>
      </c>
      <c r="I2317" s="42" t="str">
        <f t="shared" ref="I2317" si="12162">IF(AND($H2315="",$H2316=""),"",$H2315-$H2316)</f>
        <v/>
      </c>
      <c r="J2317" s="41" t="s">
        <v>5</v>
      </c>
      <c r="K2317" s="42" t="str">
        <f t="shared" ref="K2317" si="12163">IF(AND($J2315="",$J2316=""),"",$J2315-$J2316)</f>
        <v/>
      </c>
      <c r="L2317" s="43" t="s">
        <v>6</v>
      </c>
      <c r="M2317" s="40" t="str">
        <f t="shared" ref="M2317" si="12164">IF(AND($L2315="",$L2316=""),"",$L2315-$L2316)</f>
        <v/>
      </c>
      <c r="N2317" s="92"/>
      <c r="O2317" s="90"/>
      <c r="P2317" s="119"/>
      <c r="Q2317" s="103"/>
      <c r="R2317" s="103"/>
      <c r="S2317" s="112"/>
      <c r="U2317" s="16"/>
      <c r="V2317" s="16"/>
      <c r="W2317" s="16"/>
      <c r="X2317" s="16"/>
    </row>
    <row r="2318" spans="1:24" ht="15" thickTop="1" thickBot="1" x14ac:dyDescent="0.2">
      <c r="A2318" s="108"/>
      <c r="B2318" s="62" t="s">
        <v>18</v>
      </c>
      <c r="C2318" s="63"/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4"/>
      <c r="P2318" s="44" t="str">
        <f t="shared" ref="P2318" si="12165">IF(AND($P2312="",$P2315=""),"",SUM($P2312:$P2315))</f>
        <v/>
      </c>
      <c r="Q2318" s="45" t="str">
        <f t="shared" ref="Q2318" si="12166">IF(AND(Q2312="",Q2315=""),"",SUM(Q2312:Q2315))</f>
        <v/>
      </c>
      <c r="R2318" s="45" t="str">
        <f t="shared" ref="R2318" si="12167">IF(AND($R2312="",$R2315=""),"",SUM($R2312:$R2315))</f>
        <v/>
      </c>
      <c r="S2318" s="46" t="str">
        <f t="shared" ref="S2318" si="12168">IF(AND($P2318="",$Q2318="",$R2318=""),"",SUM($P2318:$R2318))</f>
        <v/>
      </c>
      <c r="T2318" s="52">
        <v>330</v>
      </c>
      <c r="U2318" s="53" t="str">
        <f t="shared" ref="U2318" si="12169">P2318</f>
        <v/>
      </c>
      <c r="V2318" s="53" t="str">
        <f t="shared" ref="V2318" si="12170">Q2318</f>
        <v/>
      </c>
      <c r="W2318" s="53" t="str">
        <f t="shared" ref="W2318" si="12171">R2318</f>
        <v/>
      </c>
      <c r="X2318" s="53" t="str">
        <f t="shared" ref="X2318" si="12172">S2318</f>
        <v/>
      </c>
    </row>
    <row r="2319" spans="1:24" ht="14.25" thickBot="1" x14ac:dyDescent="0.2">
      <c r="A2319" s="106" t="str" cm="1">
        <f t="array" aca="1" ref="A2319" ca="1">IF($B2319="","",IF(ISNUMBER(OFFSET(INDIRECT(ADDRESS(ROW(),COLUMN())),-7,0)),OFFSET(INDIRECT(ADDRESS(ROW(),COLUMN())),-7,0)+1,1))</f>
        <v/>
      </c>
      <c r="B2319" s="65"/>
      <c r="C2319" s="31"/>
      <c r="D2319" s="20" t="s">
        <v>31</v>
      </c>
      <c r="E2319" s="94" t="s">
        <v>30</v>
      </c>
      <c r="F2319" s="21" t="s">
        <v>1</v>
      </c>
      <c r="G2319" s="25"/>
      <c r="H2319" s="99" t="str">
        <f t="shared" ref="H2319" si="12173">IF($G2319="","",IF($E2319=1,ROUNDDOWN($G2319*7.4/1000,0),ROUNDDOWN($G2319*6/1000,0)))</f>
        <v/>
      </c>
      <c r="I2319" s="101"/>
      <c r="J2319" s="99" t="str">
        <f t="shared" ref="J2319" si="12174">IF($G2319="","",ROUNDDOWN($G2319*2/1000,0))</f>
        <v/>
      </c>
      <c r="K2319" s="101"/>
      <c r="L2319" s="99" t="str">
        <f t="shared" ref="L2319" si="12175">IF(G2319="","",ROUNDDOWN($G2319*2/1000,0))</f>
        <v/>
      </c>
      <c r="M2319" s="100"/>
      <c r="N2319" s="91" t="str">
        <f t="shared" ref="N2319" si="12176">IF(AND($C2319="",$C2321=""),"",ABS($C2319-$C2321)+1)</f>
        <v/>
      </c>
      <c r="O2319" s="120" t="str">
        <f t="shared" ref="O2319" si="12177">REPLACE($O$7,1,2,"差１")</f>
        <v>差１</v>
      </c>
      <c r="P2319" s="113" t="str">
        <f t="shared" ref="P2319" si="12178">IF($I2321="","",$I2321*$N2319)</f>
        <v/>
      </c>
      <c r="Q2319" s="102" t="str">
        <f t="shared" ref="Q2319" si="12179">IF($K2321="","",$K2321*$N2319)</f>
        <v/>
      </c>
      <c r="R2319" s="102" t="str">
        <f t="shared" ref="R2319" si="12180">IF($M2321="","",$M2321*$N2319)</f>
        <v/>
      </c>
      <c r="S2319" s="111"/>
      <c r="U2319" s="16"/>
      <c r="V2319" s="16"/>
      <c r="W2319" s="16"/>
      <c r="X2319" s="16"/>
    </row>
    <row r="2320" spans="1:24" ht="14.25" thickBot="1" x14ac:dyDescent="0.2">
      <c r="A2320" s="107"/>
      <c r="B2320" s="65"/>
      <c r="C2320" s="116" t="s">
        <v>11</v>
      </c>
      <c r="D2320" s="117"/>
      <c r="E2320" s="95"/>
      <c r="F2320" s="33" t="s">
        <v>2</v>
      </c>
      <c r="G2320" s="26"/>
      <c r="H2320" s="97" t="str">
        <f t="shared" ref="H2320" si="12181">IF($G2320="","",IF($E2319=1,ROUNDDOWN($G2320*7.4/1000,0),ROUNDDOWN($G2320*6/1000,0)))</f>
        <v/>
      </c>
      <c r="I2320" s="98"/>
      <c r="J2320" s="97" t="str">
        <f t="shared" ref="J2320" si="12182">IF(G2320="","",ROUNDDOWN(G2320*2/1000,0))</f>
        <v/>
      </c>
      <c r="K2320" s="98"/>
      <c r="L2320" s="97" t="str">
        <f t="shared" ref="L2320" si="12183">IF($G2320="","",ROUNDDOWN($G2320*2/1000,0))</f>
        <v/>
      </c>
      <c r="M2320" s="105"/>
      <c r="N2320" s="92"/>
      <c r="O2320" s="120"/>
      <c r="P2320" s="114"/>
      <c r="Q2320" s="103"/>
      <c r="R2320" s="103"/>
      <c r="S2320" s="111"/>
      <c r="U2320" s="16"/>
      <c r="V2320" s="16"/>
      <c r="W2320" s="16"/>
      <c r="X2320" s="16"/>
    </row>
    <row r="2321" spans="1:24" ht="14.25" thickBot="1" x14ac:dyDescent="0.2">
      <c r="A2321" s="107"/>
      <c r="B2321" s="65"/>
      <c r="C2321" s="34"/>
      <c r="D2321" s="22" t="s">
        <v>31</v>
      </c>
      <c r="E2321" s="96"/>
      <c r="F2321" s="23" t="str">
        <f t="shared" ref="F2321" si="12184">$O$9</f>
        <v>差１</v>
      </c>
      <c r="G2321" s="7" t="str">
        <f t="shared" ref="G2321" si="12185">IF(AND($G2319="",$G2320="",""),"",$G2319-$G2320)</f>
        <v/>
      </c>
      <c r="H2321" s="8" t="s">
        <v>4</v>
      </c>
      <c r="I2321" s="9" t="str">
        <f t="shared" ref="I2321" si="12186">IF(AND($H2319="",$H2320=""),"",$H2319-$H2320)</f>
        <v/>
      </c>
      <c r="J2321" s="8" t="s">
        <v>5</v>
      </c>
      <c r="K2321" s="9" t="str">
        <f t="shared" ref="K2321" si="12187">IF(AND($J2319="",$J2320=""),"",$J2319-$J2320)</f>
        <v/>
      </c>
      <c r="L2321" s="10" t="s">
        <v>6</v>
      </c>
      <c r="M2321" s="7" t="str">
        <f t="shared" ref="M2321" si="12188">IF(AND($L2319="",$L2320=""),"",$L2319-$L2320)</f>
        <v/>
      </c>
      <c r="N2321" s="93"/>
      <c r="O2321" s="120"/>
      <c r="P2321" s="115"/>
      <c r="Q2321" s="104"/>
      <c r="R2321" s="104"/>
      <c r="S2321" s="111"/>
      <c r="U2321" s="16"/>
      <c r="V2321" s="16"/>
      <c r="W2321" s="16"/>
      <c r="X2321" s="16"/>
    </row>
    <row r="2322" spans="1:24" ht="14.25" thickBot="1" x14ac:dyDescent="0.2">
      <c r="A2322" s="107"/>
      <c r="B2322" s="66"/>
      <c r="C2322" s="31"/>
      <c r="D2322" s="20" t="s">
        <v>31</v>
      </c>
      <c r="E2322" s="94"/>
      <c r="F2322" s="24" t="s">
        <v>1</v>
      </c>
      <c r="G2322" s="26"/>
      <c r="H2322" s="86" t="str">
        <f t="shared" ref="H2322" si="12189">IF($G2322="","",IF($E2322=1,ROUNDDOWN($G2322*7.4/1000,0),ROUNDDOWN($G2322*6/1000,0)))</f>
        <v/>
      </c>
      <c r="I2322" s="87"/>
      <c r="J2322" s="86" t="str">
        <f t="shared" ref="J2322:J2323" si="12190">IF($G2322="","",ROUNDDOWN($G2322*2/1000,0))</f>
        <v/>
      </c>
      <c r="K2322" s="87"/>
      <c r="L2322" s="86" t="str">
        <f t="shared" ref="L2322:L2323" si="12191">IF($G2322="","",ROUNDDOWN($G2322*2/1000,0))</f>
        <v/>
      </c>
      <c r="M2322" s="88"/>
      <c r="N2322" s="91" t="str">
        <f t="shared" ref="N2322" si="12192">IF(AND($C2322="",$C2324=""),"",ABS($C2322-$C2324)+1)</f>
        <v/>
      </c>
      <c r="O2322" s="89" t="str">
        <f t="shared" ref="O2322" si="12193">REPLACE($O$7,1,2,"差２")</f>
        <v>差２</v>
      </c>
      <c r="P2322" s="118" t="str">
        <f t="shared" ref="P2322" si="12194">IF($I2324="","",$I2324*$N2322)</f>
        <v/>
      </c>
      <c r="Q2322" s="102" t="str">
        <f t="shared" ref="Q2322:R2322" si="12195">IF($G2324="","",$G2324*$N2322)</f>
        <v/>
      </c>
      <c r="R2322" s="102" t="str">
        <f t="shared" si="12195"/>
        <v/>
      </c>
      <c r="S2322" s="111"/>
      <c r="U2322" s="16"/>
      <c r="V2322" s="16"/>
      <c r="W2322" s="16"/>
      <c r="X2322" s="16"/>
    </row>
    <row r="2323" spans="1:24" ht="14.25" thickBot="1" x14ac:dyDescent="0.2">
      <c r="A2323" s="107"/>
      <c r="B2323" s="67"/>
      <c r="C2323" s="116" t="s">
        <v>11</v>
      </c>
      <c r="D2323" s="117"/>
      <c r="E2323" s="95"/>
      <c r="F2323" s="33" t="s">
        <v>2</v>
      </c>
      <c r="G2323" s="26"/>
      <c r="H2323" s="97" t="str">
        <f t="shared" ref="H2323" si="12196">IF($G2322="","",IF($E2322=1,ROUNDDOWN($G2323*7.4/1000,0),ROUNDDOWN($G2323*6/1000,0)))</f>
        <v/>
      </c>
      <c r="I2323" s="98"/>
      <c r="J2323" s="97" t="str">
        <f t="shared" si="12190"/>
        <v/>
      </c>
      <c r="K2323" s="98"/>
      <c r="L2323" s="97" t="str">
        <f t="shared" si="12191"/>
        <v/>
      </c>
      <c r="M2323" s="105"/>
      <c r="N2323" s="92"/>
      <c r="O2323" s="89"/>
      <c r="P2323" s="119"/>
      <c r="Q2323" s="103"/>
      <c r="R2323" s="103"/>
      <c r="S2323" s="111"/>
      <c r="U2323" s="16"/>
      <c r="V2323" s="16"/>
      <c r="W2323" s="16"/>
      <c r="X2323" s="16"/>
    </row>
    <row r="2324" spans="1:24" ht="14.25" thickBot="1" x14ac:dyDescent="0.2">
      <c r="A2324" s="107"/>
      <c r="B2324" s="67"/>
      <c r="C2324" s="37"/>
      <c r="D2324" s="38" t="s">
        <v>31</v>
      </c>
      <c r="E2324" s="96"/>
      <c r="F2324" s="39" t="str">
        <f t="shared" ref="F2324" si="12197">$O$12</f>
        <v>差２</v>
      </c>
      <c r="G2324" s="40" t="str">
        <f t="shared" ref="G2324" si="12198">IF(AND($G2322="",$G2323=""),"",$G2322-$G2323)</f>
        <v/>
      </c>
      <c r="H2324" s="41" t="s">
        <v>4</v>
      </c>
      <c r="I2324" s="42" t="str">
        <f t="shared" ref="I2324" si="12199">IF(AND($H2322="",$H2323=""),"",$H2322-$H2323)</f>
        <v/>
      </c>
      <c r="J2324" s="41" t="s">
        <v>5</v>
      </c>
      <c r="K2324" s="42" t="str">
        <f t="shared" ref="K2324" si="12200">IF(AND($J2322="",$J2323=""),"",$J2322-$J2323)</f>
        <v/>
      </c>
      <c r="L2324" s="43" t="s">
        <v>6</v>
      </c>
      <c r="M2324" s="40" t="str">
        <f t="shared" ref="M2324" si="12201">IF(AND($L2322="",$L2323=""),"",$L2322-$L2323)</f>
        <v/>
      </c>
      <c r="N2324" s="92"/>
      <c r="O2324" s="90"/>
      <c r="P2324" s="119"/>
      <c r="Q2324" s="103"/>
      <c r="R2324" s="103"/>
      <c r="S2324" s="112"/>
      <c r="U2324" s="16"/>
      <c r="V2324" s="16"/>
      <c r="W2324" s="16"/>
      <c r="X2324" s="16"/>
    </row>
    <row r="2325" spans="1:24" ht="15" thickTop="1" thickBot="1" x14ac:dyDescent="0.2">
      <c r="A2325" s="108"/>
      <c r="B2325" s="62" t="s">
        <v>18</v>
      </c>
      <c r="C2325" s="63"/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4"/>
      <c r="P2325" s="44" t="str">
        <f t="shared" ref="P2325" si="12202">IF(AND($P2319="",$P2322=""),"",SUM($P2319:$P2322))</f>
        <v/>
      </c>
      <c r="Q2325" s="45" t="str">
        <f t="shared" ref="Q2325" si="12203">IF(AND(Q2319="",Q2322=""),"",SUM(Q2319:Q2322))</f>
        <v/>
      </c>
      <c r="R2325" s="45" t="str">
        <f t="shared" ref="R2325" si="12204">IF(AND($R2319="",$R2322=""),"",SUM($R2319:$R2322))</f>
        <v/>
      </c>
      <c r="S2325" s="46" t="str">
        <f t="shared" ref="S2325" si="12205">IF(AND($P2325="",$Q2325="",$R2325=""),"",SUM($P2325:$R2325))</f>
        <v/>
      </c>
      <c r="T2325" s="52">
        <v>331</v>
      </c>
      <c r="U2325" s="53" t="str">
        <f t="shared" ref="U2325" si="12206">P2325</f>
        <v/>
      </c>
      <c r="V2325" s="53" t="str">
        <f t="shared" ref="V2325" si="12207">Q2325</f>
        <v/>
      </c>
      <c r="W2325" s="53" t="str">
        <f t="shared" ref="W2325" si="12208">R2325</f>
        <v/>
      </c>
      <c r="X2325" s="53" t="str">
        <f t="shared" ref="X2325" si="12209">S2325</f>
        <v/>
      </c>
    </row>
    <row r="2326" spans="1:24" ht="14.25" thickBot="1" x14ac:dyDescent="0.2">
      <c r="A2326" s="106" t="str" cm="1">
        <f t="array" aca="1" ref="A2326" ca="1">IF($B2326="","",IF(ISNUMBER(OFFSET(INDIRECT(ADDRESS(ROW(),COLUMN())),-7,0)),OFFSET(INDIRECT(ADDRESS(ROW(),COLUMN())),-7,0)+1,1))</f>
        <v/>
      </c>
      <c r="B2326" s="65"/>
      <c r="C2326" s="31"/>
      <c r="D2326" s="20" t="s">
        <v>31</v>
      </c>
      <c r="E2326" s="94" t="s">
        <v>30</v>
      </c>
      <c r="F2326" s="21" t="s">
        <v>1</v>
      </c>
      <c r="G2326" s="25"/>
      <c r="H2326" s="99" t="str">
        <f t="shared" ref="H2326" si="12210">IF($G2326="","",IF($E2326=1,ROUNDDOWN($G2326*7.4/1000,0),ROUNDDOWN($G2326*6/1000,0)))</f>
        <v/>
      </c>
      <c r="I2326" s="101"/>
      <c r="J2326" s="99" t="str">
        <f t="shared" ref="J2326" si="12211">IF($G2326="","",ROUNDDOWN($G2326*2/1000,0))</f>
        <v/>
      </c>
      <c r="K2326" s="101"/>
      <c r="L2326" s="99" t="str">
        <f t="shared" ref="L2326" si="12212">IF(G2326="","",ROUNDDOWN($G2326*2/1000,0))</f>
        <v/>
      </c>
      <c r="M2326" s="100"/>
      <c r="N2326" s="91" t="str">
        <f t="shared" ref="N2326" si="12213">IF(AND($C2326="",$C2328=""),"",ABS($C2326-$C2328)+1)</f>
        <v/>
      </c>
      <c r="O2326" s="120" t="str">
        <f t="shared" ref="O2326" si="12214">REPLACE($O$7,1,2,"差１")</f>
        <v>差１</v>
      </c>
      <c r="P2326" s="113" t="str">
        <f t="shared" ref="P2326" si="12215">IF($I2328="","",$I2328*$N2326)</f>
        <v/>
      </c>
      <c r="Q2326" s="102" t="str">
        <f t="shared" ref="Q2326" si="12216">IF($K2328="","",$K2328*$N2326)</f>
        <v/>
      </c>
      <c r="R2326" s="102" t="str">
        <f t="shared" ref="R2326" si="12217">IF($M2328="","",$M2328*$N2326)</f>
        <v/>
      </c>
      <c r="S2326" s="111"/>
      <c r="U2326" s="16"/>
      <c r="V2326" s="16"/>
      <c r="W2326" s="16"/>
      <c r="X2326" s="16"/>
    </row>
    <row r="2327" spans="1:24" ht="14.25" thickBot="1" x14ac:dyDescent="0.2">
      <c r="A2327" s="107"/>
      <c r="B2327" s="65"/>
      <c r="C2327" s="116" t="s">
        <v>11</v>
      </c>
      <c r="D2327" s="117"/>
      <c r="E2327" s="95"/>
      <c r="F2327" s="33" t="s">
        <v>2</v>
      </c>
      <c r="G2327" s="26"/>
      <c r="H2327" s="97" t="str">
        <f t="shared" ref="H2327" si="12218">IF($G2327="","",IF($E2326=1,ROUNDDOWN($G2327*7.4/1000,0),ROUNDDOWN($G2327*6/1000,0)))</f>
        <v/>
      </c>
      <c r="I2327" s="98"/>
      <c r="J2327" s="97" t="str">
        <f t="shared" ref="J2327" si="12219">IF(G2327="","",ROUNDDOWN(G2327*2/1000,0))</f>
        <v/>
      </c>
      <c r="K2327" s="98"/>
      <c r="L2327" s="97" t="str">
        <f t="shared" ref="L2327" si="12220">IF($G2327="","",ROUNDDOWN($G2327*2/1000,0))</f>
        <v/>
      </c>
      <c r="M2327" s="105"/>
      <c r="N2327" s="92"/>
      <c r="O2327" s="120"/>
      <c r="P2327" s="114"/>
      <c r="Q2327" s="103"/>
      <c r="R2327" s="103"/>
      <c r="S2327" s="111"/>
      <c r="U2327" s="16"/>
      <c r="V2327" s="16"/>
      <c r="W2327" s="16"/>
      <c r="X2327" s="16"/>
    </row>
    <row r="2328" spans="1:24" ht="14.25" thickBot="1" x14ac:dyDescent="0.2">
      <c r="A2328" s="107"/>
      <c r="B2328" s="65"/>
      <c r="C2328" s="34"/>
      <c r="D2328" s="22" t="s">
        <v>31</v>
      </c>
      <c r="E2328" s="96"/>
      <c r="F2328" s="23" t="str">
        <f t="shared" ref="F2328" si="12221">$O$9</f>
        <v>差１</v>
      </c>
      <c r="G2328" s="7" t="str">
        <f t="shared" ref="G2328" si="12222">IF(AND($G2326="",$G2327="",""),"",$G2326-$G2327)</f>
        <v/>
      </c>
      <c r="H2328" s="8" t="s">
        <v>4</v>
      </c>
      <c r="I2328" s="9" t="str">
        <f t="shared" ref="I2328" si="12223">IF(AND($H2326="",$H2327=""),"",$H2326-$H2327)</f>
        <v/>
      </c>
      <c r="J2328" s="8" t="s">
        <v>5</v>
      </c>
      <c r="K2328" s="9" t="str">
        <f t="shared" ref="K2328" si="12224">IF(AND($J2326="",$J2327=""),"",$J2326-$J2327)</f>
        <v/>
      </c>
      <c r="L2328" s="10" t="s">
        <v>6</v>
      </c>
      <c r="M2328" s="7" t="str">
        <f t="shared" ref="M2328" si="12225">IF(AND($L2326="",$L2327=""),"",$L2326-$L2327)</f>
        <v/>
      </c>
      <c r="N2328" s="93"/>
      <c r="O2328" s="120"/>
      <c r="P2328" s="115"/>
      <c r="Q2328" s="104"/>
      <c r="R2328" s="104"/>
      <c r="S2328" s="111"/>
      <c r="U2328" s="16"/>
      <c r="V2328" s="16"/>
      <c r="W2328" s="16"/>
      <c r="X2328" s="16"/>
    </row>
    <row r="2329" spans="1:24" ht="14.25" thickBot="1" x14ac:dyDescent="0.2">
      <c r="A2329" s="107"/>
      <c r="B2329" s="66"/>
      <c r="C2329" s="31"/>
      <c r="D2329" s="20" t="s">
        <v>31</v>
      </c>
      <c r="E2329" s="94"/>
      <c r="F2329" s="24" t="s">
        <v>1</v>
      </c>
      <c r="G2329" s="26"/>
      <c r="H2329" s="86" t="str">
        <f t="shared" ref="H2329" si="12226">IF($G2329="","",IF($E2329=1,ROUNDDOWN($G2329*7.4/1000,0),ROUNDDOWN($G2329*6/1000,0)))</f>
        <v/>
      </c>
      <c r="I2329" s="87"/>
      <c r="J2329" s="86" t="str">
        <f t="shared" ref="J2329:J2330" si="12227">IF($G2329="","",ROUNDDOWN($G2329*2/1000,0))</f>
        <v/>
      </c>
      <c r="K2329" s="87"/>
      <c r="L2329" s="86" t="str">
        <f t="shared" ref="L2329:L2330" si="12228">IF($G2329="","",ROUNDDOWN($G2329*2/1000,0))</f>
        <v/>
      </c>
      <c r="M2329" s="88"/>
      <c r="N2329" s="91" t="str">
        <f t="shared" ref="N2329" si="12229">IF(AND($C2329="",$C2331=""),"",ABS($C2329-$C2331)+1)</f>
        <v/>
      </c>
      <c r="O2329" s="89" t="str">
        <f t="shared" ref="O2329" si="12230">REPLACE($O$7,1,2,"差２")</f>
        <v>差２</v>
      </c>
      <c r="P2329" s="118" t="str">
        <f t="shared" ref="P2329" si="12231">IF($I2331="","",$I2331*$N2329)</f>
        <v/>
      </c>
      <c r="Q2329" s="102" t="str">
        <f t="shared" ref="Q2329:R2329" si="12232">IF($G2331="","",$G2331*$N2329)</f>
        <v/>
      </c>
      <c r="R2329" s="102" t="str">
        <f t="shared" si="12232"/>
        <v/>
      </c>
      <c r="S2329" s="111"/>
      <c r="U2329" s="16"/>
      <c r="V2329" s="16"/>
      <c r="W2329" s="16"/>
      <c r="X2329" s="16"/>
    </row>
    <row r="2330" spans="1:24" ht="14.25" thickBot="1" x14ac:dyDescent="0.2">
      <c r="A2330" s="107"/>
      <c r="B2330" s="67"/>
      <c r="C2330" s="116" t="s">
        <v>11</v>
      </c>
      <c r="D2330" s="117"/>
      <c r="E2330" s="95"/>
      <c r="F2330" s="33" t="s">
        <v>2</v>
      </c>
      <c r="G2330" s="26"/>
      <c r="H2330" s="97" t="str">
        <f t="shared" ref="H2330" si="12233">IF($G2329="","",IF($E2329=1,ROUNDDOWN($G2330*7.4/1000,0),ROUNDDOWN($G2330*6/1000,0)))</f>
        <v/>
      </c>
      <c r="I2330" s="98"/>
      <c r="J2330" s="97" t="str">
        <f t="shared" si="12227"/>
        <v/>
      </c>
      <c r="K2330" s="98"/>
      <c r="L2330" s="97" t="str">
        <f t="shared" si="12228"/>
        <v/>
      </c>
      <c r="M2330" s="105"/>
      <c r="N2330" s="92"/>
      <c r="O2330" s="89"/>
      <c r="P2330" s="119"/>
      <c r="Q2330" s="103"/>
      <c r="R2330" s="103"/>
      <c r="S2330" s="111"/>
      <c r="U2330" s="16"/>
      <c r="V2330" s="16"/>
      <c r="W2330" s="16"/>
      <c r="X2330" s="16"/>
    </row>
    <row r="2331" spans="1:24" ht="14.25" thickBot="1" x14ac:dyDescent="0.2">
      <c r="A2331" s="107"/>
      <c r="B2331" s="67"/>
      <c r="C2331" s="37"/>
      <c r="D2331" s="38" t="s">
        <v>31</v>
      </c>
      <c r="E2331" s="96"/>
      <c r="F2331" s="39" t="str">
        <f t="shared" ref="F2331" si="12234">$O$12</f>
        <v>差２</v>
      </c>
      <c r="G2331" s="40" t="str">
        <f t="shared" ref="G2331" si="12235">IF(AND($G2329="",$G2330=""),"",$G2329-$G2330)</f>
        <v/>
      </c>
      <c r="H2331" s="41" t="s">
        <v>4</v>
      </c>
      <c r="I2331" s="42" t="str">
        <f t="shared" ref="I2331" si="12236">IF(AND($H2329="",$H2330=""),"",$H2329-$H2330)</f>
        <v/>
      </c>
      <c r="J2331" s="41" t="s">
        <v>5</v>
      </c>
      <c r="K2331" s="42" t="str">
        <f t="shared" ref="K2331" si="12237">IF(AND($J2329="",$J2330=""),"",$J2329-$J2330)</f>
        <v/>
      </c>
      <c r="L2331" s="43" t="s">
        <v>6</v>
      </c>
      <c r="M2331" s="40" t="str">
        <f t="shared" ref="M2331" si="12238">IF(AND($L2329="",$L2330=""),"",$L2329-$L2330)</f>
        <v/>
      </c>
      <c r="N2331" s="92"/>
      <c r="O2331" s="90"/>
      <c r="P2331" s="119"/>
      <c r="Q2331" s="103"/>
      <c r="R2331" s="103"/>
      <c r="S2331" s="112"/>
      <c r="U2331" s="16"/>
      <c r="V2331" s="16"/>
      <c r="W2331" s="16"/>
      <c r="X2331" s="16"/>
    </row>
    <row r="2332" spans="1:24" ht="15" thickTop="1" thickBot="1" x14ac:dyDescent="0.2">
      <c r="A2332" s="108"/>
      <c r="B2332" s="62" t="s">
        <v>18</v>
      </c>
      <c r="C2332" s="63"/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4"/>
      <c r="P2332" s="44" t="str">
        <f t="shared" ref="P2332" si="12239">IF(AND($P2326="",$P2329=""),"",SUM($P2326:$P2329))</f>
        <v/>
      </c>
      <c r="Q2332" s="45" t="str">
        <f t="shared" ref="Q2332" si="12240">IF(AND(Q2326="",Q2329=""),"",SUM(Q2326:Q2329))</f>
        <v/>
      </c>
      <c r="R2332" s="45" t="str">
        <f t="shared" ref="R2332" si="12241">IF(AND($R2326="",$R2329=""),"",SUM($R2326:$R2329))</f>
        <v/>
      </c>
      <c r="S2332" s="46" t="str">
        <f t="shared" ref="S2332" si="12242">IF(AND($P2332="",$Q2332="",$R2332=""),"",SUM($P2332:$R2332))</f>
        <v/>
      </c>
      <c r="T2332" s="52">
        <v>332</v>
      </c>
      <c r="U2332" s="53" t="str">
        <f t="shared" ref="U2332" si="12243">P2332</f>
        <v/>
      </c>
      <c r="V2332" s="53" t="str">
        <f t="shared" ref="V2332" si="12244">Q2332</f>
        <v/>
      </c>
      <c r="W2332" s="53" t="str">
        <f t="shared" ref="W2332" si="12245">R2332</f>
        <v/>
      </c>
      <c r="X2332" s="53" t="str">
        <f t="shared" ref="X2332" si="12246">S2332</f>
        <v/>
      </c>
    </row>
    <row r="2333" spans="1:24" ht="14.25" thickBot="1" x14ac:dyDescent="0.2">
      <c r="A2333" s="106" t="str" cm="1">
        <f t="array" aca="1" ref="A2333" ca="1">IF($B2333="","",IF(ISNUMBER(OFFSET(INDIRECT(ADDRESS(ROW(),COLUMN())),-7,0)),OFFSET(INDIRECT(ADDRESS(ROW(),COLUMN())),-7,0)+1,1))</f>
        <v/>
      </c>
      <c r="B2333" s="65"/>
      <c r="C2333" s="31"/>
      <c r="D2333" s="20" t="s">
        <v>31</v>
      </c>
      <c r="E2333" s="94" t="s">
        <v>30</v>
      </c>
      <c r="F2333" s="21" t="s">
        <v>1</v>
      </c>
      <c r="G2333" s="25"/>
      <c r="H2333" s="99" t="str">
        <f t="shared" ref="H2333" si="12247">IF($G2333="","",IF($E2333=1,ROUNDDOWN($G2333*7.4/1000,0),ROUNDDOWN($G2333*6/1000,0)))</f>
        <v/>
      </c>
      <c r="I2333" s="101"/>
      <c r="J2333" s="99" t="str">
        <f t="shared" ref="J2333" si="12248">IF($G2333="","",ROUNDDOWN($G2333*2/1000,0))</f>
        <v/>
      </c>
      <c r="K2333" s="101"/>
      <c r="L2333" s="99" t="str">
        <f t="shared" ref="L2333" si="12249">IF(G2333="","",ROUNDDOWN($G2333*2/1000,0))</f>
        <v/>
      </c>
      <c r="M2333" s="100"/>
      <c r="N2333" s="91" t="str">
        <f t="shared" ref="N2333" si="12250">IF(AND($C2333="",$C2335=""),"",ABS($C2333-$C2335)+1)</f>
        <v/>
      </c>
      <c r="O2333" s="120" t="str">
        <f t="shared" ref="O2333" si="12251">REPLACE($O$7,1,2,"差１")</f>
        <v>差１</v>
      </c>
      <c r="P2333" s="113" t="str">
        <f t="shared" ref="P2333" si="12252">IF($I2335="","",$I2335*$N2333)</f>
        <v/>
      </c>
      <c r="Q2333" s="102" t="str">
        <f t="shared" ref="Q2333" si="12253">IF($K2335="","",$K2335*$N2333)</f>
        <v/>
      </c>
      <c r="R2333" s="102" t="str">
        <f t="shared" ref="R2333" si="12254">IF($M2335="","",$M2335*$N2333)</f>
        <v/>
      </c>
      <c r="S2333" s="111"/>
      <c r="U2333" s="16"/>
      <c r="V2333" s="16"/>
      <c r="W2333" s="16"/>
      <c r="X2333" s="16"/>
    </row>
    <row r="2334" spans="1:24" ht="14.25" thickBot="1" x14ac:dyDescent="0.2">
      <c r="A2334" s="107"/>
      <c r="B2334" s="65"/>
      <c r="C2334" s="116" t="s">
        <v>11</v>
      </c>
      <c r="D2334" s="117"/>
      <c r="E2334" s="95"/>
      <c r="F2334" s="33" t="s">
        <v>2</v>
      </c>
      <c r="G2334" s="26"/>
      <c r="H2334" s="97" t="str">
        <f t="shared" ref="H2334" si="12255">IF($G2334="","",IF($E2333=1,ROUNDDOWN($G2334*7.4/1000,0),ROUNDDOWN($G2334*6/1000,0)))</f>
        <v/>
      </c>
      <c r="I2334" s="98"/>
      <c r="J2334" s="97" t="str">
        <f t="shared" ref="J2334" si="12256">IF(G2334="","",ROUNDDOWN(G2334*2/1000,0))</f>
        <v/>
      </c>
      <c r="K2334" s="98"/>
      <c r="L2334" s="97" t="str">
        <f t="shared" ref="L2334" si="12257">IF($G2334="","",ROUNDDOWN($G2334*2/1000,0))</f>
        <v/>
      </c>
      <c r="M2334" s="105"/>
      <c r="N2334" s="92"/>
      <c r="O2334" s="120"/>
      <c r="P2334" s="114"/>
      <c r="Q2334" s="103"/>
      <c r="R2334" s="103"/>
      <c r="S2334" s="111"/>
      <c r="U2334" s="16"/>
      <c r="V2334" s="16"/>
      <c r="W2334" s="16"/>
      <c r="X2334" s="16"/>
    </row>
    <row r="2335" spans="1:24" ht="14.25" thickBot="1" x14ac:dyDescent="0.2">
      <c r="A2335" s="107"/>
      <c r="B2335" s="65"/>
      <c r="C2335" s="34"/>
      <c r="D2335" s="22" t="s">
        <v>31</v>
      </c>
      <c r="E2335" s="96"/>
      <c r="F2335" s="23" t="str">
        <f t="shared" ref="F2335" si="12258">$O$9</f>
        <v>差１</v>
      </c>
      <c r="G2335" s="7" t="str">
        <f t="shared" ref="G2335" si="12259">IF(AND($G2333="",$G2334="",""),"",$G2333-$G2334)</f>
        <v/>
      </c>
      <c r="H2335" s="8" t="s">
        <v>4</v>
      </c>
      <c r="I2335" s="9" t="str">
        <f t="shared" ref="I2335" si="12260">IF(AND($H2333="",$H2334=""),"",$H2333-$H2334)</f>
        <v/>
      </c>
      <c r="J2335" s="8" t="s">
        <v>5</v>
      </c>
      <c r="K2335" s="9" t="str">
        <f t="shared" ref="K2335" si="12261">IF(AND($J2333="",$J2334=""),"",$J2333-$J2334)</f>
        <v/>
      </c>
      <c r="L2335" s="10" t="s">
        <v>6</v>
      </c>
      <c r="M2335" s="7" t="str">
        <f t="shared" ref="M2335" si="12262">IF(AND($L2333="",$L2334=""),"",$L2333-$L2334)</f>
        <v/>
      </c>
      <c r="N2335" s="93"/>
      <c r="O2335" s="120"/>
      <c r="P2335" s="115"/>
      <c r="Q2335" s="104"/>
      <c r="R2335" s="104"/>
      <c r="S2335" s="111"/>
      <c r="U2335" s="16"/>
      <c r="V2335" s="16"/>
      <c r="W2335" s="16"/>
      <c r="X2335" s="16"/>
    </row>
    <row r="2336" spans="1:24" ht="14.25" thickBot="1" x14ac:dyDescent="0.2">
      <c r="A2336" s="107"/>
      <c r="B2336" s="66"/>
      <c r="C2336" s="31"/>
      <c r="D2336" s="20" t="s">
        <v>31</v>
      </c>
      <c r="E2336" s="94"/>
      <c r="F2336" s="24" t="s">
        <v>1</v>
      </c>
      <c r="G2336" s="26"/>
      <c r="H2336" s="86" t="str">
        <f t="shared" ref="H2336" si="12263">IF($G2336="","",IF($E2336=1,ROUNDDOWN($G2336*7.4/1000,0),ROUNDDOWN($G2336*6/1000,0)))</f>
        <v/>
      </c>
      <c r="I2336" s="87"/>
      <c r="J2336" s="86" t="str">
        <f t="shared" ref="J2336:J2337" si="12264">IF($G2336="","",ROUNDDOWN($G2336*2/1000,0))</f>
        <v/>
      </c>
      <c r="K2336" s="87"/>
      <c r="L2336" s="86" t="str">
        <f t="shared" ref="L2336:L2337" si="12265">IF($G2336="","",ROUNDDOWN($G2336*2/1000,0))</f>
        <v/>
      </c>
      <c r="M2336" s="88"/>
      <c r="N2336" s="91" t="str">
        <f t="shared" ref="N2336" si="12266">IF(AND($C2336="",$C2338=""),"",ABS($C2336-$C2338)+1)</f>
        <v/>
      </c>
      <c r="O2336" s="89" t="str">
        <f t="shared" ref="O2336" si="12267">REPLACE($O$7,1,2,"差２")</f>
        <v>差２</v>
      </c>
      <c r="P2336" s="118" t="str">
        <f t="shared" ref="P2336" si="12268">IF($I2338="","",$I2338*$N2336)</f>
        <v/>
      </c>
      <c r="Q2336" s="102" t="str">
        <f t="shared" ref="Q2336:R2336" si="12269">IF($G2338="","",$G2338*$N2336)</f>
        <v/>
      </c>
      <c r="R2336" s="102" t="str">
        <f t="shared" si="12269"/>
        <v/>
      </c>
      <c r="S2336" s="111"/>
      <c r="U2336" s="16"/>
      <c r="V2336" s="16"/>
      <c r="W2336" s="16"/>
      <c r="X2336" s="16"/>
    </row>
    <row r="2337" spans="1:24" ht="14.25" thickBot="1" x14ac:dyDescent="0.2">
      <c r="A2337" s="107"/>
      <c r="B2337" s="67"/>
      <c r="C2337" s="116" t="s">
        <v>11</v>
      </c>
      <c r="D2337" s="117"/>
      <c r="E2337" s="95"/>
      <c r="F2337" s="33" t="s">
        <v>2</v>
      </c>
      <c r="G2337" s="26"/>
      <c r="H2337" s="97" t="str">
        <f t="shared" ref="H2337" si="12270">IF($G2336="","",IF($E2336=1,ROUNDDOWN($G2337*7.4/1000,0),ROUNDDOWN($G2337*6/1000,0)))</f>
        <v/>
      </c>
      <c r="I2337" s="98"/>
      <c r="J2337" s="97" t="str">
        <f t="shared" si="12264"/>
        <v/>
      </c>
      <c r="K2337" s="98"/>
      <c r="L2337" s="97" t="str">
        <f t="shared" si="12265"/>
        <v/>
      </c>
      <c r="M2337" s="105"/>
      <c r="N2337" s="92"/>
      <c r="O2337" s="89"/>
      <c r="P2337" s="119"/>
      <c r="Q2337" s="103"/>
      <c r="R2337" s="103"/>
      <c r="S2337" s="111"/>
      <c r="U2337" s="16"/>
      <c r="V2337" s="16"/>
      <c r="W2337" s="16"/>
      <c r="X2337" s="16"/>
    </row>
    <row r="2338" spans="1:24" ht="14.25" thickBot="1" x14ac:dyDescent="0.2">
      <c r="A2338" s="107"/>
      <c r="B2338" s="67"/>
      <c r="C2338" s="37"/>
      <c r="D2338" s="38" t="s">
        <v>31</v>
      </c>
      <c r="E2338" s="96"/>
      <c r="F2338" s="39" t="str">
        <f t="shared" ref="F2338" si="12271">$O$12</f>
        <v>差２</v>
      </c>
      <c r="G2338" s="40" t="str">
        <f t="shared" ref="G2338" si="12272">IF(AND($G2336="",$G2337=""),"",$G2336-$G2337)</f>
        <v/>
      </c>
      <c r="H2338" s="41" t="s">
        <v>4</v>
      </c>
      <c r="I2338" s="42" t="str">
        <f t="shared" ref="I2338" si="12273">IF(AND($H2336="",$H2337=""),"",$H2336-$H2337)</f>
        <v/>
      </c>
      <c r="J2338" s="41" t="s">
        <v>5</v>
      </c>
      <c r="K2338" s="42" t="str">
        <f t="shared" ref="K2338" si="12274">IF(AND($J2336="",$J2337=""),"",$J2336-$J2337)</f>
        <v/>
      </c>
      <c r="L2338" s="43" t="s">
        <v>6</v>
      </c>
      <c r="M2338" s="40" t="str">
        <f t="shared" ref="M2338" si="12275">IF(AND($L2336="",$L2337=""),"",$L2336-$L2337)</f>
        <v/>
      </c>
      <c r="N2338" s="92"/>
      <c r="O2338" s="90"/>
      <c r="P2338" s="119"/>
      <c r="Q2338" s="103"/>
      <c r="R2338" s="103"/>
      <c r="S2338" s="112"/>
      <c r="U2338" s="16"/>
      <c r="V2338" s="16"/>
      <c r="W2338" s="16"/>
      <c r="X2338" s="16"/>
    </row>
    <row r="2339" spans="1:24" ht="15" thickTop="1" thickBot="1" x14ac:dyDescent="0.2">
      <c r="A2339" s="108"/>
      <c r="B2339" s="62" t="s">
        <v>18</v>
      </c>
      <c r="C2339" s="63"/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4"/>
      <c r="P2339" s="44" t="str">
        <f t="shared" ref="P2339" si="12276">IF(AND($P2333="",$P2336=""),"",SUM($P2333:$P2336))</f>
        <v/>
      </c>
      <c r="Q2339" s="45" t="str">
        <f t="shared" ref="Q2339" si="12277">IF(AND(Q2333="",Q2336=""),"",SUM(Q2333:Q2336))</f>
        <v/>
      </c>
      <c r="R2339" s="45" t="str">
        <f t="shared" ref="R2339" si="12278">IF(AND($R2333="",$R2336=""),"",SUM($R2333:$R2336))</f>
        <v/>
      </c>
      <c r="S2339" s="46" t="str">
        <f t="shared" ref="S2339" si="12279">IF(AND($P2339="",$Q2339="",$R2339=""),"",SUM($P2339:$R2339))</f>
        <v/>
      </c>
      <c r="T2339" s="52">
        <v>333</v>
      </c>
      <c r="U2339" s="53" t="str">
        <f t="shared" ref="U2339" si="12280">P2339</f>
        <v/>
      </c>
      <c r="V2339" s="53" t="str">
        <f t="shared" ref="V2339" si="12281">Q2339</f>
        <v/>
      </c>
      <c r="W2339" s="53" t="str">
        <f t="shared" ref="W2339" si="12282">R2339</f>
        <v/>
      </c>
      <c r="X2339" s="53" t="str">
        <f t="shared" ref="X2339" si="12283">S2339</f>
        <v/>
      </c>
    </row>
    <row r="2340" spans="1:24" ht="14.25" thickBot="1" x14ac:dyDescent="0.2">
      <c r="A2340" s="106" t="str" cm="1">
        <f t="array" aca="1" ref="A2340" ca="1">IF($B2340="","",IF(ISNUMBER(OFFSET(INDIRECT(ADDRESS(ROW(),COLUMN())),-7,0)),OFFSET(INDIRECT(ADDRESS(ROW(),COLUMN())),-7,0)+1,1))</f>
        <v/>
      </c>
      <c r="B2340" s="65"/>
      <c r="C2340" s="31"/>
      <c r="D2340" s="20" t="s">
        <v>31</v>
      </c>
      <c r="E2340" s="94" t="s">
        <v>30</v>
      </c>
      <c r="F2340" s="21" t="s">
        <v>1</v>
      </c>
      <c r="G2340" s="25"/>
      <c r="H2340" s="99" t="str">
        <f t="shared" ref="H2340" si="12284">IF($G2340="","",IF($E2340=1,ROUNDDOWN($G2340*7.4/1000,0),ROUNDDOWN($G2340*6/1000,0)))</f>
        <v/>
      </c>
      <c r="I2340" s="101"/>
      <c r="J2340" s="99" t="str">
        <f t="shared" ref="J2340" si="12285">IF($G2340="","",ROUNDDOWN($G2340*2/1000,0))</f>
        <v/>
      </c>
      <c r="K2340" s="101"/>
      <c r="L2340" s="99" t="str">
        <f t="shared" ref="L2340" si="12286">IF(G2340="","",ROUNDDOWN($G2340*2/1000,0))</f>
        <v/>
      </c>
      <c r="M2340" s="100"/>
      <c r="N2340" s="91" t="str">
        <f t="shared" ref="N2340" si="12287">IF(AND($C2340="",$C2342=""),"",ABS($C2340-$C2342)+1)</f>
        <v/>
      </c>
      <c r="O2340" s="120" t="str">
        <f t="shared" ref="O2340" si="12288">REPLACE($O$7,1,2,"差１")</f>
        <v>差１</v>
      </c>
      <c r="P2340" s="113" t="str">
        <f t="shared" ref="P2340" si="12289">IF($I2342="","",$I2342*$N2340)</f>
        <v/>
      </c>
      <c r="Q2340" s="102" t="str">
        <f t="shared" ref="Q2340" si="12290">IF($K2342="","",$K2342*$N2340)</f>
        <v/>
      </c>
      <c r="R2340" s="102" t="str">
        <f t="shared" ref="R2340" si="12291">IF($M2342="","",$M2342*$N2340)</f>
        <v/>
      </c>
      <c r="S2340" s="111"/>
      <c r="U2340" s="16"/>
      <c r="V2340" s="16"/>
      <c r="W2340" s="16"/>
      <c r="X2340" s="16"/>
    </row>
    <row r="2341" spans="1:24" ht="14.25" thickBot="1" x14ac:dyDescent="0.2">
      <c r="A2341" s="107"/>
      <c r="B2341" s="65"/>
      <c r="C2341" s="116" t="s">
        <v>11</v>
      </c>
      <c r="D2341" s="117"/>
      <c r="E2341" s="95"/>
      <c r="F2341" s="33" t="s">
        <v>2</v>
      </c>
      <c r="G2341" s="26"/>
      <c r="H2341" s="97" t="str">
        <f t="shared" ref="H2341" si="12292">IF($G2341="","",IF($E2340=1,ROUNDDOWN($G2341*7.4/1000,0),ROUNDDOWN($G2341*6/1000,0)))</f>
        <v/>
      </c>
      <c r="I2341" s="98"/>
      <c r="J2341" s="97" t="str">
        <f t="shared" ref="J2341" si="12293">IF(G2341="","",ROUNDDOWN(G2341*2/1000,0))</f>
        <v/>
      </c>
      <c r="K2341" s="98"/>
      <c r="L2341" s="97" t="str">
        <f t="shared" ref="L2341" si="12294">IF($G2341="","",ROUNDDOWN($G2341*2/1000,0))</f>
        <v/>
      </c>
      <c r="M2341" s="105"/>
      <c r="N2341" s="92"/>
      <c r="O2341" s="120"/>
      <c r="P2341" s="114"/>
      <c r="Q2341" s="103"/>
      <c r="R2341" s="103"/>
      <c r="S2341" s="111"/>
      <c r="U2341" s="16"/>
      <c r="V2341" s="16"/>
      <c r="W2341" s="16"/>
      <c r="X2341" s="16"/>
    </row>
    <row r="2342" spans="1:24" ht="14.25" thickBot="1" x14ac:dyDescent="0.2">
      <c r="A2342" s="107"/>
      <c r="B2342" s="65"/>
      <c r="C2342" s="34"/>
      <c r="D2342" s="22" t="s">
        <v>31</v>
      </c>
      <c r="E2342" s="96"/>
      <c r="F2342" s="23" t="str">
        <f t="shared" ref="F2342" si="12295">$O$9</f>
        <v>差１</v>
      </c>
      <c r="G2342" s="7" t="str">
        <f t="shared" ref="G2342" si="12296">IF(AND($G2340="",$G2341="",""),"",$G2340-$G2341)</f>
        <v/>
      </c>
      <c r="H2342" s="8" t="s">
        <v>4</v>
      </c>
      <c r="I2342" s="9" t="str">
        <f t="shared" ref="I2342" si="12297">IF(AND($H2340="",$H2341=""),"",$H2340-$H2341)</f>
        <v/>
      </c>
      <c r="J2342" s="8" t="s">
        <v>5</v>
      </c>
      <c r="K2342" s="9" t="str">
        <f t="shared" ref="K2342" si="12298">IF(AND($J2340="",$J2341=""),"",$J2340-$J2341)</f>
        <v/>
      </c>
      <c r="L2342" s="10" t="s">
        <v>6</v>
      </c>
      <c r="M2342" s="7" t="str">
        <f t="shared" ref="M2342" si="12299">IF(AND($L2340="",$L2341=""),"",$L2340-$L2341)</f>
        <v/>
      </c>
      <c r="N2342" s="93"/>
      <c r="O2342" s="120"/>
      <c r="P2342" s="115"/>
      <c r="Q2342" s="104"/>
      <c r="R2342" s="104"/>
      <c r="S2342" s="111"/>
      <c r="U2342" s="16"/>
      <c r="V2342" s="16"/>
      <c r="W2342" s="16"/>
      <c r="X2342" s="16"/>
    </row>
    <row r="2343" spans="1:24" ht="14.25" thickBot="1" x14ac:dyDescent="0.2">
      <c r="A2343" s="107"/>
      <c r="B2343" s="66"/>
      <c r="C2343" s="31"/>
      <c r="D2343" s="20" t="s">
        <v>31</v>
      </c>
      <c r="E2343" s="94"/>
      <c r="F2343" s="24" t="s">
        <v>1</v>
      </c>
      <c r="G2343" s="26"/>
      <c r="H2343" s="86" t="str">
        <f t="shared" ref="H2343" si="12300">IF($G2343="","",IF($E2343=1,ROUNDDOWN($G2343*7.4/1000,0),ROUNDDOWN($G2343*6/1000,0)))</f>
        <v/>
      </c>
      <c r="I2343" s="87"/>
      <c r="J2343" s="86" t="str">
        <f t="shared" ref="J2343:J2344" si="12301">IF($G2343="","",ROUNDDOWN($G2343*2/1000,0))</f>
        <v/>
      </c>
      <c r="K2343" s="87"/>
      <c r="L2343" s="86" t="str">
        <f t="shared" ref="L2343:L2344" si="12302">IF($G2343="","",ROUNDDOWN($G2343*2/1000,0))</f>
        <v/>
      </c>
      <c r="M2343" s="88"/>
      <c r="N2343" s="91" t="str">
        <f t="shared" ref="N2343" si="12303">IF(AND($C2343="",$C2345=""),"",ABS($C2343-$C2345)+1)</f>
        <v/>
      </c>
      <c r="O2343" s="89" t="str">
        <f t="shared" ref="O2343" si="12304">REPLACE($O$7,1,2,"差２")</f>
        <v>差２</v>
      </c>
      <c r="P2343" s="118" t="str">
        <f t="shared" ref="P2343" si="12305">IF($I2345="","",$I2345*$N2343)</f>
        <v/>
      </c>
      <c r="Q2343" s="102" t="str">
        <f t="shared" ref="Q2343:R2343" si="12306">IF($G2345="","",$G2345*$N2343)</f>
        <v/>
      </c>
      <c r="R2343" s="102" t="str">
        <f t="shared" si="12306"/>
        <v/>
      </c>
      <c r="S2343" s="111"/>
      <c r="U2343" s="16"/>
      <c r="V2343" s="16"/>
      <c r="W2343" s="16"/>
      <c r="X2343" s="16"/>
    </row>
    <row r="2344" spans="1:24" ht="14.25" thickBot="1" x14ac:dyDescent="0.2">
      <c r="A2344" s="107"/>
      <c r="B2344" s="67"/>
      <c r="C2344" s="116" t="s">
        <v>11</v>
      </c>
      <c r="D2344" s="117"/>
      <c r="E2344" s="95"/>
      <c r="F2344" s="33" t="s">
        <v>2</v>
      </c>
      <c r="G2344" s="26"/>
      <c r="H2344" s="97" t="str">
        <f t="shared" ref="H2344" si="12307">IF($G2343="","",IF($E2343=1,ROUNDDOWN($G2344*7.4/1000,0),ROUNDDOWN($G2344*6/1000,0)))</f>
        <v/>
      </c>
      <c r="I2344" s="98"/>
      <c r="J2344" s="97" t="str">
        <f t="shared" si="12301"/>
        <v/>
      </c>
      <c r="K2344" s="98"/>
      <c r="L2344" s="97" t="str">
        <f t="shared" si="12302"/>
        <v/>
      </c>
      <c r="M2344" s="105"/>
      <c r="N2344" s="92"/>
      <c r="O2344" s="89"/>
      <c r="P2344" s="119"/>
      <c r="Q2344" s="103"/>
      <c r="R2344" s="103"/>
      <c r="S2344" s="111"/>
      <c r="U2344" s="16"/>
      <c r="V2344" s="16"/>
      <c r="W2344" s="16"/>
      <c r="X2344" s="16"/>
    </row>
    <row r="2345" spans="1:24" ht="14.25" thickBot="1" x14ac:dyDescent="0.2">
      <c r="A2345" s="107"/>
      <c r="B2345" s="67"/>
      <c r="C2345" s="37"/>
      <c r="D2345" s="38" t="s">
        <v>31</v>
      </c>
      <c r="E2345" s="96"/>
      <c r="F2345" s="39" t="str">
        <f t="shared" ref="F2345" si="12308">$O$12</f>
        <v>差２</v>
      </c>
      <c r="G2345" s="40" t="str">
        <f t="shared" ref="G2345" si="12309">IF(AND($G2343="",$G2344=""),"",$G2343-$G2344)</f>
        <v/>
      </c>
      <c r="H2345" s="41" t="s">
        <v>4</v>
      </c>
      <c r="I2345" s="42" t="str">
        <f t="shared" ref="I2345" si="12310">IF(AND($H2343="",$H2344=""),"",$H2343-$H2344)</f>
        <v/>
      </c>
      <c r="J2345" s="41" t="s">
        <v>5</v>
      </c>
      <c r="K2345" s="42" t="str">
        <f t="shared" ref="K2345" si="12311">IF(AND($J2343="",$J2344=""),"",$J2343-$J2344)</f>
        <v/>
      </c>
      <c r="L2345" s="43" t="s">
        <v>6</v>
      </c>
      <c r="M2345" s="40" t="str">
        <f t="shared" ref="M2345" si="12312">IF(AND($L2343="",$L2344=""),"",$L2343-$L2344)</f>
        <v/>
      </c>
      <c r="N2345" s="92"/>
      <c r="O2345" s="90"/>
      <c r="P2345" s="119"/>
      <c r="Q2345" s="103"/>
      <c r="R2345" s="103"/>
      <c r="S2345" s="112"/>
      <c r="U2345" s="16"/>
      <c r="V2345" s="16"/>
      <c r="W2345" s="16"/>
      <c r="X2345" s="16"/>
    </row>
    <row r="2346" spans="1:24" ht="15" thickTop="1" thickBot="1" x14ac:dyDescent="0.2">
      <c r="A2346" s="108"/>
      <c r="B2346" s="62" t="s">
        <v>18</v>
      </c>
      <c r="C2346" s="63"/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4"/>
      <c r="P2346" s="44" t="str">
        <f t="shared" ref="P2346" si="12313">IF(AND($P2340="",$P2343=""),"",SUM($P2340:$P2343))</f>
        <v/>
      </c>
      <c r="Q2346" s="45" t="str">
        <f t="shared" ref="Q2346" si="12314">IF(AND(Q2340="",Q2343=""),"",SUM(Q2340:Q2343))</f>
        <v/>
      </c>
      <c r="R2346" s="45" t="str">
        <f t="shared" ref="R2346" si="12315">IF(AND($R2340="",$R2343=""),"",SUM($R2340:$R2343))</f>
        <v/>
      </c>
      <c r="S2346" s="46" t="str">
        <f t="shared" ref="S2346" si="12316">IF(AND($P2346="",$Q2346="",$R2346=""),"",SUM($P2346:$R2346))</f>
        <v/>
      </c>
      <c r="T2346" s="52">
        <v>334</v>
      </c>
      <c r="U2346" s="53" t="str">
        <f t="shared" ref="U2346" si="12317">P2346</f>
        <v/>
      </c>
      <c r="V2346" s="53" t="str">
        <f t="shared" ref="V2346" si="12318">Q2346</f>
        <v/>
      </c>
      <c r="W2346" s="53" t="str">
        <f t="shared" ref="W2346" si="12319">R2346</f>
        <v/>
      </c>
      <c r="X2346" s="53" t="str">
        <f t="shared" ref="X2346" si="12320">S2346</f>
        <v/>
      </c>
    </row>
    <row r="2347" spans="1:24" ht="14.25" thickBot="1" x14ac:dyDescent="0.2">
      <c r="A2347" s="106" t="str" cm="1">
        <f t="array" aca="1" ref="A2347" ca="1">IF($B2347="","",IF(ISNUMBER(OFFSET(INDIRECT(ADDRESS(ROW(),COLUMN())),-7,0)),OFFSET(INDIRECT(ADDRESS(ROW(),COLUMN())),-7,0)+1,1))</f>
        <v/>
      </c>
      <c r="B2347" s="65"/>
      <c r="C2347" s="31"/>
      <c r="D2347" s="20" t="s">
        <v>31</v>
      </c>
      <c r="E2347" s="94" t="s">
        <v>30</v>
      </c>
      <c r="F2347" s="21" t="s">
        <v>1</v>
      </c>
      <c r="G2347" s="25"/>
      <c r="H2347" s="99" t="str">
        <f t="shared" ref="H2347" si="12321">IF($G2347="","",IF($E2347=1,ROUNDDOWN($G2347*7.4/1000,0),ROUNDDOWN($G2347*6/1000,0)))</f>
        <v/>
      </c>
      <c r="I2347" s="101"/>
      <c r="J2347" s="99" t="str">
        <f t="shared" ref="J2347" si="12322">IF($G2347="","",ROUNDDOWN($G2347*2/1000,0))</f>
        <v/>
      </c>
      <c r="K2347" s="101"/>
      <c r="L2347" s="99" t="str">
        <f t="shared" ref="L2347" si="12323">IF(G2347="","",ROUNDDOWN($G2347*2/1000,0))</f>
        <v/>
      </c>
      <c r="M2347" s="100"/>
      <c r="N2347" s="91" t="str">
        <f t="shared" ref="N2347" si="12324">IF(AND($C2347="",$C2349=""),"",ABS($C2347-$C2349)+1)</f>
        <v/>
      </c>
      <c r="O2347" s="120" t="str">
        <f t="shared" ref="O2347" si="12325">REPLACE($O$7,1,2,"差１")</f>
        <v>差１</v>
      </c>
      <c r="P2347" s="113" t="str">
        <f t="shared" ref="P2347" si="12326">IF($I2349="","",$I2349*$N2347)</f>
        <v/>
      </c>
      <c r="Q2347" s="102" t="str">
        <f t="shared" ref="Q2347" si="12327">IF($K2349="","",$K2349*$N2347)</f>
        <v/>
      </c>
      <c r="R2347" s="102" t="str">
        <f t="shared" ref="R2347" si="12328">IF($M2349="","",$M2349*$N2347)</f>
        <v/>
      </c>
      <c r="S2347" s="111"/>
      <c r="U2347" s="16"/>
      <c r="V2347" s="16"/>
      <c r="W2347" s="16"/>
      <c r="X2347" s="16"/>
    </row>
    <row r="2348" spans="1:24" ht="14.25" thickBot="1" x14ac:dyDescent="0.2">
      <c r="A2348" s="107"/>
      <c r="B2348" s="65"/>
      <c r="C2348" s="116" t="s">
        <v>11</v>
      </c>
      <c r="D2348" s="117"/>
      <c r="E2348" s="95"/>
      <c r="F2348" s="33" t="s">
        <v>2</v>
      </c>
      <c r="G2348" s="26"/>
      <c r="H2348" s="97" t="str">
        <f t="shared" ref="H2348" si="12329">IF($G2348="","",IF($E2347=1,ROUNDDOWN($G2348*7.4/1000,0),ROUNDDOWN($G2348*6/1000,0)))</f>
        <v/>
      </c>
      <c r="I2348" s="98"/>
      <c r="J2348" s="97" t="str">
        <f t="shared" ref="J2348" si="12330">IF(G2348="","",ROUNDDOWN(G2348*2/1000,0))</f>
        <v/>
      </c>
      <c r="K2348" s="98"/>
      <c r="L2348" s="97" t="str">
        <f t="shared" ref="L2348" si="12331">IF($G2348="","",ROUNDDOWN($G2348*2/1000,0))</f>
        <v/>
      </c>
      <c r="M2348" s="105"/>
      <c r="N2348" s="92"/>
      <c r="O2348" s="120"/>
      <c r="P2348" s="114"/>
      <c r="Q2348" s="103"/>
      <c r="R2348" s="103"/>
      <c r="S2348" s="111"/>
      <c r="U2348" s="16"/>
      <c r="V2348" s="16"/>
      <c r="W2348" s="16"/>
      <c r="X2348" s="16"/>
    </row>
    <row r="2349" spans="1:24" ht="14.25" thickBot="1" x14ac:dyDescent="0.2">
      <c r="A2349" s="107"/>
      <c r="B2349" s="65"/>
      <c r="C2349" s="34"/>
      <c r="D2349" s="22" t="s">
        <v>31</v>
      </c>
      <c r="E2349" s="96"/>
      <c r="F2349" s="23" t="str">
        <f t="shared" ref="F2349" si="12332">$O$9</f>
        <v>差１</v>
      </c>
      <c r="G2349" s="7" t="str">
        <f t="shared" ref="G2349" si="12333">IF(AND($G2347="",$G2348="",""),"",$G2347-$G2348)</f>
        <v/>
      </c>
      <c r="H2349" s="8" t="s">
        <v>4</v>
      </c>
      <c r="I2349" s="9" t="str">
        <f t="shared" ref="I2349" si="12334">IF(AND($H2347="",$H2348=""),"",$H2347-$H2348)</f>
        <v/>
      </c>
      <c r="J2349" s="8" t="s">
        <v>5</v>
      </c>
      <c r="K2349" s="9" t="str">
        <f t="shared" ref="K2349" si="12335">IF(AND($J2347="",$J2348=""),"",$J2347-$J2348)</f>
        <v/>
      </c>
      <c r="L2349" s="10" t="s">
        <v>6</v>
      </c>
      <c r="M2349" s="7" t="str">
        <f t="shared" ref="M2349" si="12336">IF(AND($L2347="",$L2348=""),"",$L2347-$L2348)</f>
        <v/>
      </c>
      <c r="N2349" s="93"/>
      <c r="O2349" s="120"/>
      <c r="P2349" s="115"/>
      <c r="Q2349" s="104"/>
      <c r="R2349" s="104"/>
      <c r="S2349" s="111"/>
      <c r="U2349" s="16"/>
      <c r="V2349" s="16"/>
      <c r="W2349" s="16"/>
      <c r="X2349" s="16"/>
    </row>
    <row r="2350" spans="1:24" ht="14.25" thickBot="1" x14ac:dyDescent="0.2">
      <c r="A2350" s="107"/>
      <c r="B2350" s="66"/>
      <c r="C2350" s="31"/>
      <c r="D2350" s="20" t="s">
        <v>31</v>
      </c>
      <c r="E2350" s="94"/>
      <c r="F2350" s="24" t="s">
        <v>1</v>
      </c>
      <c r="G2350" s="26"/>
      <c r="H2350" s="86" t="str">
        <f t="shared" ref="H2350" si="12337">IF($G2350="","",IF($E2350=1,ROUNDDOWN($G2350*7.4/1000,0),ROUNDDOWN($G2350*6/1000,0)))</f>
        <v/>
      </c>
      <c r="I2350" s="87"/>
      <c r="J2350" s="86" t="str">
        <f t="shared" ref="J2350:J2351" si="12338">IF($G2350="","",ROUNDDOWN($G2350*2/1000,0))</f>
        <v/>
      </c>
      <c r="K2350" s="87"/>
      <c r="L2350" s="86" t="str">
        <f t="shared" ref="L2350:L2351" si="12339">IF($G2350="","",ROUNDDOWN($G2350*2/1000,0))</f>
        <v/>
      </c>
      <c r="M2350" s="88"/>
      <c r="N2350" s="91" t="str">
        <f t="shared" ref="N2350" si="12340">IF(AND($C2350="",$C2352=""),"",ABS($C2350-$C2352)+1)</f>
        <v/>
      </c>
      <c r="O2350" s="89" t="str">
        <f t="shared" ref="O2350" si="12341">REPLACE($O$7,1,2,"差２")</f>
        <v>差２</v>
      </c>
      <c r="P2350" s="118" t="str">
        <f t="shared" ref="P2350" si="12342">IF($I2352="","",$I2352*$N2350)</f>
        <v/>
      </c>
      <c r="Q2350" s="102" t="str">
        <f t="shared" ref="Q2350:R2350" si="12343">IF($G2352="","",$G2352*$N2350)</f>
        <v/>
      </c>
      <c r="R2350" s="102" t="str">
        <f t="shared" si="12343"/>
        <v/>
      </c>
      <c r="S2350" s="111"/>
      <c r="U2350" s="16"/>
      <c r="V2350" s="16"/>
      <c r="W2350" s="16"/>
      <c r="X2350" s="16"/>
    </row>
    <row r="2351" spans="1:24" ht="14.25" thickBot="1" x14ac:dyDescent="0.2">
      <c r="A2351" s="107"/>
      <c r="B2351" s="67"/>
      <c r="C2351" s="116" t="s">
        <v>11</v>
      </c>
      <c r="D2351" s="117"/>
      <c r="E2351" s="95"/>
      <c r="F2351" s="33" t="s">
        <v>2</v>
      </c>
      <c r="G2351" s="26"/>
      <c r="H2351" s="97" t="str">
        <f t="shared" ref="H2351" si="12344">IF($G2350="","",IF($E2350=1,ROUNDDOWN($G2351*7.4/1000,0),ROUNDDOWN($G2351*6/1000,0)))</f>
        <v/>
      </c>
      <c r="I2351" s="98"/>
      <c r="J2351" s="97" t="str">
        <f t="shared" si="12338"/>
        <v/>
      </c>
      <c r="K2351" s="98"/>
      <c r="L2351" s="97" t="str">
        <f t="shared" si="12339"/>
        <v/>
      </c>
      <c r="M2351" s="105"/>
      <c r="N2351" s="92"/>
      <c r="O2351" s="89"/>
      <c r="P2351" s="119"/>
      <c r="Q2351" s="103"/>
      <c r="R2351" s="103"/>
      <c r="S2351" s="111"/>
      <c r="U2351" s="16"/>
      <c r="V2351" s="16"/>
      <c r="W2351" s="16"/>
      <c r="X2351" s="16"/>
    </row>
    <row r="2352" spans="1:24" ht="14.25" thickBot="1" x14ac:dyDescent="0.2">
      <c r="A2352" s="107"/>
      <c r="B2352" s="67"/>
      <c r="C2352" s="37"/>
      <c r="D2352" s="38" t="s">
        <v>31</v>
      </c>
      <c r="E2352" s="96"/>
      <c r="F2352" s="39" t="str">
        <f t="shared" ref="F2352" si="12345">$O$12</f>
        <v>差２</v>
      </c>
      <c r="G2352" s="40" t="str">
        <f t="shared" ref="G2352" si="12346">IF(AND($G2350="",$G2351=""),"",$G2350-$G2351)</f>
        <v/>
      </c>
      <c r="H2352" s="41" t="s">
        <v>4</v>
      </c>
      <c r="I2352" s="42" t="str">
        <f t="shared" ref="I2352" si="12347">IF(AND($H2350="",$H2351=""),"",$H2350-$H2351)</f>
        <v/>
      </c>
      <c r="J2352" s="41" t="s">
        <v>5</v>
      </c>
      <c r="K2352" s="42" t="str">
        <f t="shared" ref="K2352" si="12348">IF(AND($J2350="",$J2351=""),"",$J2350-$J2351)</f>
        <v/>
      </c>
      <c r="L2352" s="43" t="s">
        <v>6</v>
      </c>
      <c r="M2352" s="40" t="str">
        <f t="shared" ref="M2352" si="12349">IF(AND($L2350="",$L2351=""),"",$L2350-$L2351)</f>
        <v/>
      </c>
      <c r="N2352" s="92"/>
      <c r="O2352" s="90"/>
      <c r="P2352" s="119"/>
      <c r="Q2352" s="103"/>
      <c r="R2352" s="103"/>
      <c r="S2352" s="112"/>
      <c r="U2352" s="16"/>
      <c r="V2352" s="16"/>
      <c r="W2352" s="16"/>
      <c r="X2352" s="16"/>
    </row>
    <row r="2353" spans="1:24" ht="15" thickTop="1" thickBot="1" x14ac:dyDescent="0.2">
      <c r="A2353" s="108"/>
      <c r="B2353" s="62" t="s">
        <v>18</v>
      </c>
      <c r="C2353" s="63"/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4"/>
      <c r="P2353" s="44" t="str">
        <f t="shared" ref="P2353" si="12350">IF(AND($P2347="",$P2350=""),"",SUM($P2347:$P2350))</f>
        <v/>
      </c>
      <c r="Q2353" s="45" t="str">
        <f t="shared" ref="Q2353" si="12351">IF(AND(Q2347="",Q2350=""),"",SUM(Q2347:Q2350))</f>
        <v/>
      </c>
      <c r="R2353" s="45" t="str">
        <f t="shared" ref="R2353" si="12352">IF(AND($R2347="",$R2350=""),"",SUM($R2347:$R2350))</f>
        <v/>
      </c>
      <c r="S2353" s="46" t="str">
        <f t="shared" ref="S2353" si="12353">IF(AND($P2353="",$Q2353="",$R2353=""),"",SUM($P2353:$R2353))</f>
        <v/>
      </c>
      <c r="T2353" s="52">
        <v>335</v>
      </c>
      <c r="U2353" s="53" t="str">
        <f t="shared" ref="U2353" si="12354">P2353</f>
        <v/>
      </c>
      <c r="V2353" s="53" t="str">
        <f t="shared" ref="V2353" si="12355">Q2353</f>
        <v/>
      </c>
      <c r="W2353" s="53" t="str">
        <f t="shared" ref="W2353" si="12356">R2353</f>
        <v/>
      </c>
      <c r="X2353" s="53" t="str">
        <f t="shared" ref="X2353" si="12357">S2353</f>
        <v/>
      </c>
    </row>
    <row r="2354" spans="1:24" ht="14.25" thickBot="1" x14ac:dyDescent="0.2">
      <c r="A2354" s="106" t="str" cm="1">
        <f t="array" aca="1" ref="A2354" ca="1">IF($B2354="","",IF(ISNUMBER(OFFSET(INDIRECT(ADDRESS(ROW(),COLUMN())),-7,0)),OFFSET(INDIRECT(ADDRESS(ROW(),COLUMN())),-7,0)+1,1))</f>
        <v/>
      </c>
      <c r="B2354" s="65"/>
      <c r="C2354" s="31"/>
      <c r="D2354" s="20" t="s">
        <v>31</v>
      </c>
      <c r="E2354" s="94" t="s">
        <v>30</v>
      </c>
      <c r="F2354" s="21" t="s">
        <v>1</v>
      </c>
      <c r="G2354" s="25"/>
      <c r="H2354" s="99" t="str">
        <f t="shared" ref="H2354" si="12358">IF($G2354="","",IF($E2354=1,ROUNDDOWN($G2354*7.4/1000,0),ROUNDDOWN($G2354*6/1000,0)))</f>
        <v/>
      </c>
      <c r="I2354" s="101"/>
      <c r="J2354" s="99" t="str">
        <f t="shared" ref="J2354" si="12359">IF($G2354="","",ROUNDDOWN($G2354*2/1000,0))</f>
        <v/>
      </c>
      <c r="K2354" s="101"/>
      <c r="L2354" s="99" t="str">
        <f t="shared" ref="L2354" si="12360">IF(G2354="","",ROUNDDOWN($G2354*2/1000,0))</f>
        <v/>
      </c>
      <c r="M2354" s="100"/>
      <c r="N2354" s="91" t="str">
        <f t="shared" ref="N2354" si="12361">IF(AND($C2354="",$C2356=""),"",ABS($C2354-$C2356)+1)</f>
        <v/>
      </c>
      <c r="O2354" s="120" t="str">
        <f t="shared" ref="O2354" si="12362">REPLACE($O$7,1,2,"差１")</f>
        <v>差１</v>
      </c>
      <c r="P2354" s="113" t="str">
        <f t="shared" ref="P2354" si="12363">IF($I2356="","",$I2356*$N2354)</f>
        <v/>
      </c>
      <c r="Q2354" s="102" t="str">
        <f t="shared" ref="Q2354" si="12364">IF($K2356="","",$K2356*$N2354)</f>
        <v/>
      </c>
      <c r="R2354" s="102" t="str">
        <f t="shared" ref="R2354" si="12365">IF($M2356="","",$M2356*$N2354)</f>
        <v/>
      </c>
      <c r="S2354" s="111"/>
      <c r="U2354" s="16"/>
      <c r="V2354" s="16"/>
      <c r="W2354" s="16"/>
      <c r="X2354" s="16"/>
    </row>
    <row r="2355" spans="1:24" ht="14.25" thickBot="1" x14ac:dyDescent="0.2">
      <c r="A2355" s="107"/>
      <c r="B2355" s="65"/>
      <c r="C2355" s="116" t="s">
        <v>11</v>
      </c>
      <c r="D2355" s="117"/>
      <c r="E2355" s="95"/>
      <c r="F2355" s="33" t="s">
        <v>2</v>
      </c>
      <c r="G2355" s="26"/>
      <c r="H2355" s="97" t="str">
        <f t="shared" ref="H2355" si="12366">IF($G2355="","",IF($E2354=1,ROUNDDOWN($G2355*7.4/1000,0),ROUNDDOWN($G2355*6/1000,0)))</f>
        <v/>
      </c>
      <c r="I2355" s="98"/>
      <c r="J2355" s="97" t="str">
        <f t="shared" ref="J2355" si="12367">IF(G2355="","",ROUNDDOWN(G2355*2/1000,0))</f>
        <v/>
      </c>
      <c r="K2355" s="98"/>
      <c r="L2355" s="97" t="str">
        <f t="shared" ref="L2355" si="12368">IF($G2355="","",ROUNDDOWN($G2355*2/1000,0))</f>
        <v/>
      </c>
      <c r="M2355" s="105"/>
      <c r="N2355" s="92"/>
      <c r="O2355" s="120"/>
      <c r="P2355" s="114"/>
      <c r="Q2355" s="103"/>
      <c r="R2355" s="103"/>
      <c r="S2355" s="111"/>
      <c r="U2355" s="16"/>
      <c r="V2355" s="16"/>
      <c r="W2355" s="16"/>
      <c r="X2355" s="16"/>
    </row>
    <row r="2356" spans="1:24" ht="14.25" thickBot="1" x14ac:dyDescent="0.2">
      <c r="A2356" s="107"/>
      <c r="B2356" s="65"/>
      <c r="C2356" s="34"/>
      <c r="D2356" s="22" t="s">
        <v>31</v>
      </c>
      <c r="E2356" s="96"/>
      <c r="F2356" s="23" t="str">
        <f t="shared" ref="F2356" si="12369">$O$9</f>
        <v>差１</v>
      </c>
      <c r="G2356" s="7" t="str">
        <f t="shared" ref="G2356" si="12370">IF(AND($G2354="",$G2355="",""),"",$G2354-$G2355)</f>
        <v/>
      </c>
      <c r="H2356" s="8" t="s">
        <v>4</v>
      </c>
      <c r="I2356" s="9" t="str">
        <f t="shared" ref="I2356" si="12371">IF(AND($H2354="",$H2355=""),"",$H2354-$H2355)</f>
        <v/>
      </c>
      <c r="J2356" s="8" t="s">
        <v>5</v>
      </c>
      <c r="K2356" s="9" t="str">
        <f t="shared" ref="K2356" si="12372">IF(AND($J2354="",$J2355=""),"",$J2354-$J2355)</f>
        <v/>
      </c>
      <c r="L2356" s="10" t="s">
        <v>6</v>
      </c>
      <c r="M2356" s="7" t="str">
        <f t="shared" ref="M2356" si="12373">IF(AND($L2354="",$L2355=""),"",$L2354-$L2355)</f>
        <v/>
      </c>
      <c r="N2356" s="93"/>
      <c r="O2356" s="120"/>
      <c r="P2356" s="115"/>
      <c r="Q2356" s="104"/>
      <c r="R2356" s="104"/>
      <c r="S2356" s="111"/>
      <c r="U2356" s="16"/>
      <c r="V2356" s="16"/>
      <c r="W2356" s="16"/>
      <c r="X2356" s="16"/>
    </row>
    <row r="2357" spans="1:24" ht="14.25" thickBot="1" x14ac:dyDescent="0.2">
      <c r="A2357" s="107"/>
      <c r="B2357" s="66"/>
      <c r="C2357" s="31"/>
      <c r="D2357" s="20" t="s">
        <v>31</v>
      </c>
      <c r="E2357" s="94"/>
      <c r="F2357" s="24" t="s">
        <v>1</v>
      </c>
      <c r="G2357" s="26"/>
      <c r="H2357" s="86" t="str">
        <f t="shared" ref="H2357" si="12374">IF($G2357="","",IF($E2357=1,ROUNDDOWN($G2357*7.4/1000,0),ROUNDDOWN($G2357*6/1000,0)))</f>
        <v/>
      </c>
      <c r="I2357" s="87"/>
      <c r="J2357" s="86" t="str">
        <f t="shared" ref="J2357:J2358" si="12375">IF($G2357="","",ROUNDDOWN($G2357*2/1000,0))</f>
        <v/>
      </c>
      <c r="K2357" s="87"/>
      <c r="L2357" s="86" t="str">
        <f t="shared" ref="L2357:L2358" si="12376">IF($G2357="","",ROUNDDOWN($G2357*2/1000,0))</f>
        <v/>
      </c>
      <c r="M2357" s="88"/>
      <c r="N2357" s="91" t="str">
        <f t="shared" ref="N2357" si="12377">IF(AND($C2357="",$C2359=""),"",ABS($C2357-$C2359)+1)</f>
        <v/>
      </c>
      <c r="O2357" s="89" t="str">
        <f t="shared" ref="O2357" si="12378">REPLACE($O$7,1,2,"差２")</f>
        <v>差２</v>
      </c>
      <c r="P2357" s="118" t="str">
        <f t="shared" ref="P2357" si="12379">IF($I2359="","",$I2359*$N2357)</f>
        <v/>
      </c>
      <c r="Q2357" s="102" t="str">
        <f t="shared" ref="Q2357:R2357" si="12380">IF($G2359="","",$G2359*$N2357)</f>
        <v/>
      </c>
      <c r="R2357" s="102" t="str">
        <f t="shared" si="12380"/>
        <v/>
      </c>
      <c r="S2357" s="111"/>
      <c r="U2357" s="16"/>
      <c r="V2357" s="16"/>
      <c r="W2357" s="16"/>
      <c r="X2357" s="16"/>
    </row>
    <row r="2358" spans="1:24" ht="14.25" thickBot="1" x14ac:dyDescent="0.2">
      <c r="A2358" s="107"/>
      <c r="B2358" s="67"/>
      <c r="C2358" s="116" t="s">
        <v>11</v>
      </c>
      <c r="D2358" s="117"/>
      <c r="E2358" s="95"/>
      <c r="F2358" s="33" t="s">
        <v>2</v>
      </c>
      <c r="G2358" s="26"/>
      <c r="H2358" s="97" t="str">
        <f t="shared" ref="H2358" si="12381">IF($G2357="","",IF($E2357=1,ROUNDDOWN($G2358*7.4/1000,0),ROUNDDOWN($G2358*6/1000,0)))</f>
        <v/>
      </c>
      <c r="I2358" s="98"/>
      <c r="J2358" s="97" t="str">
        <f t="shared" si="12375"/>
        <v/>
      </c>
      <c r="K2358" s="98"/>
      <c r="L2358" s="97" t="str">
        <f t="shared" si="12376"/>
        <v/>
      </c>
      <c r="M2358" s="105"/>
      <c r="N2358" s="92"/>
      <c r="O2358" s="89"/>
      <c r="P2358" s="119"/>
      <c r="Q2358" s="103"/>
      <c r="R2358" s="103"/>
      <c r="S2358" s="111"/>
      <c r="U2358" s="16"/>
      <c r="V2358" s="16"/>
      <c r="W2358" s="16"/>
      <c r="X2358" s="16"/>
    </row>
    <row r="2359" spans="1:24" ht="14.25" thickBot="1" x14ac:dyDescent="0.2">
      <c r="A2359" s="107"/>
      <c r="B2359" s="67"/>
      <c r="C2359" s="37"/>
      <c r="D2359" s="38" t="s">
        <v>31</v>
      </c>
      <c r="E2359" s="96"/>
      <c r="F2359" s="39" t="str">
        <f t="shared" ref="F2359" si="12382">$O$12</f>
        <v>差２</v>
      </c>
      <c r="G2359" s="40" t="str">
        <f t="shared" ref="G2359" si="12383">IF(AND($G2357="",$G2358=""),"",$G2357-$G2358)</f>
        <v/>
      </c>
      <c r="H2359" s="41" t="s">
        <v>4</v>
      </c>
      <c r="I2359" s="42" t="str">
        <f t="shared" ref="I2359" si="12384">IF(AND($H2357="",$H2358=""),"",$H2357-$H2358)</f>
        <v/>
      </c>
      <c r="J2359" s="41" t="s">
        <v>5</v>
      </c>
      <c r="K2359" s="42" t="str">
        <f t="shared" ref="K2359" si="12385">IF(AND($J2357="",$J2358=""),"",$J2357-$J2358)</f>
        <v/>
      </c>
      <c r="L2359" s="43" t="s">
        <v>6</v>
      </c>
      <c r="M2359" s="40" t="str">
        <f t="shared" ref="M2359" si="12386">IF(AND($L2357="",$L2358=""),"",$L2357-$L2358)</f>
        <v/>
      </c>
      <c r="N2359" s="92"/>
      <c r="O2359" s="90"/>
      <c r="P2359" s="119"/>
      <c r="Q2359" s="103"/>
      <c r="R2359" s="103"/>
      <c r="S2359" s="112"/>
      <c r="U2359" s="16"/>
      <c r="V2359" s="16"/>
      <c r="W2359" s="16"/>
      <c r="X2359" s="16"/>
    </row>
    <row r="2360" spans="1:24" ht="15" thickTop="1" thickBot="1" x14ac:dyDescent="0.2">
      <c r="A2360" s="108"/>
      <c r="B2360" s="62" t="s">
        <v>18</v>
      </c>
      <c r="C2360" s="63"/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4"/>
      <c r="P2360" s="44" t="str">
        <f t="shared" ref="P2360" si="12387">IF(AND($P2354="",$P2357=""),"",SUM($P2354:$P2357))</f>
        <v/>
      </c>
      <c r="Q2360" s="45" t="str">
        <f t="shared" ref="Q2360" si="12388">IF(AND(Q2354="",Q2357=""),"",SUM(Q2354:Q2357))</f>
        <v/>
      </c>
      <c r="R2360" s="45" t="str">
        <f t="shared" ref="R2360" si="12389">IF(AND($R2354="",$R2357=""),"",SUM($R2354:$R2357))</f>
        <v/>
      </c>
      <c r="S2360" s="46" t="str">
        <f t="shared" ref="S2360" si="12390">IF(AND($P2360="",$Q2360="",$R2360=""),"",SUM($P2360:$R2360))</f>
        <v/>
      </c>
      <c r="T2360" s="52">
        <v>336</v>
      </c>
      <c r="U2360" s="53" t="str">
        <f t="shared" ref="U2360" si="12391">P2360</f>
        <v/>
      </c>
      <c r="V2360" s="53" t="str">
        <f t="shared" ref="V2360" si="12392">Q2360</f>
        <v/>
      </c>
      <c r="W2360" s="53" t="str">
        <f t="shared" ref="W2360" si="12393">R2360</f>
        <v/>
      </c>
      <c r="X2360" s="53" t="str">
        <f t="shared" ref="X2360" si="12394">S2360</f>
        <v/>
      </c>
    </row>
    <row r="2361" spans="1:24" ht="14.25" thickBot="1" x14ac:dyDescent="0.2">
      <c r="A2361" s="106" t="str" cm="1">
        <f t="array" aca="1" ref="A2361" ca="1">IF($B2361="","",IF(ISNUMBER(OFFSET(INDIRECT(ADDRESS(ROW(),COLUMN())),-7,0)),OFFSET(INDIRECT(ADDRESS(ROW(),COLUMN())),-7,0)+1,1))</f>
        <v/>
      </c>
      <c r="B2361" s="65"/>
      <c r="C2361" s="31"/>
      <c r="D2361" s="20" t="s">
        <v>31</v>
      </c>
      <c r="E2361" s="94" t="s">
        <v>30</v>
      </c>
      <c r="F2361" s="21" t="s">
        <v>1</v>
      </c>
      <c r="G2361" s="25"/>
      <c r="H2361" s="99" t="str">
        <f t="shared" ref="H2361" si="12395">IF($G2361="","",IF($E2361=1,ROUNDDOWN($G2361*7.4/1000,0),ROUNDDOWN($G2361*6/1000,0)))</f>
        <v/>
      </c>
      <c r="I2361" s="101"/>
      <c r="J2361" s="99" t="str">
        <f t="shared" ref="J2361" si="12396">IF($G2361="","",ROUNDDOWN($G2361*2/1000,0))</f>
        <v/>
      </c>
      <c r="K2361" s="101"/>
      <c r="L2361" s="99" t="str">
        <f t="shared" ref="L2361" si="12397">IF(G2361="","",ROUNDDOWN($G2361*2/1000,0))</f>
        <v/>
      </c>
      <c r="M2361" s="100"/>
      <c r="N2361" s="91" t="str">
        <f t="shared" ref="N2361" si="12398">IF(AND($C2361="",$C2363=""),"",ABS($C2361-$C2363)+1)</f>
        <v/>
      </c>
      <c r="O2361" s="120" t="str">
        <f t="shared" ref="O2361" si="12399">REPLACE($O$7,1,2,"差１")</f>
        <v>差１</v>
      </c>
      <c r="P2361" s="113" t="str">
        <f t="shared" ref="P2361" si="12400">IF($I2363="","",$I2363*$N2361)</f>
        <v/>
      </c>
      <c r="Q2361" s="102" t="str">
        <f t="shared" ref="Q2361" si="12401">IF($K2363="","",$K2363*$N2361)</f>
        <v/>
      </c>
      <c r="R2361" s="102" t="str">
        <f t="shared" ref="R2361" si="12402">IF($M2363="","",$M2363*$N2361)</f>
        <v/>
      </c>
      <c r="S2361" s="111"/>
      <c r="U2361" s="16"/>
      <c r="V2361" s="16"/>
      <c r="W2361" s="16"/>
      <c r="X2361" s="16"/>
    </row>
    <row r="2362" spans="1:24" ht="14.25" thickBot="1" x14ac:dyDescent="0.2">
      <c r="A2362" s="107"/>
      <c r="B2362" s="65"/>
      <c r="C2362" s="116" t="s">
        <v>11</v>
      </c>
      <c r="D2362" s="117"/>
      <c r="E2362" s="95"/>
      <c r="F2362" s="33" t="s">
        <v>2</v>
      </c>
      <c r="G2362" s="26"/>
      <c r="H2362" s="97" t="str">
        <f t="shared" ref="H2362" si="12403">IF($G2362="","",IF($E2361=1,ROUNDDOWN($G2362*7.4/1000,0),ROUNDDOWN($G2362*6/1000,0)))</f>
        <v/>
      </c>
      <c r="I2362" s="98"/>
      <c r="J2362" s="97" t="str">
        <f t="shared" ref="J2362" si="12404">IF(G2362="","",ROUNDDOWN(G2362*2/1000,0))</f>
        <v/>
      </c>
      <c r="K2362" s="98"/>
      <c r="L2362" s="97" t="str">
        <f t="shared" ref="L2362" si="12405">IF($G2362="","",ROUNDDOWN($G2362*2/1000,0))</f>
        <v/>
      </c>
      <c r="M2362" s="105"/>
      <c r="N2362" s="92"/>
      <c r="O2362" s="120"/>
      <c r="P2362" s="114"/>
      <c r="Q2362" s="103"/>
      <c r="R2362" s="103"/>
      <c r="S2362" s="111"/>
      <c r="U2362" s="16"/>
      <c r="V2362" s="16"/>
      <c r="W2362" s="16"/>
      <c r="X2362" s="16"/>
    </row>
    <row r="2363" spans="1:24" ht="14.25" thickBot="1" x14ac:dyDescent="0.2">
      <c r="A2363" s="107"/>
      <c r="B2363" s="65"/>
      <c r="C2363" s="34"/>
      <c r="D2363" s="22" t="s">
        <v>31</v>
      </c>
      <c r="E2363" s="96"/>
      <c r="F2363" s="23" t="str">
        <f t="shared" ref="F2363" si="12406">$O$9</f>
        <v>差１</v>
      </c>
      <c r="G2363" s="7" t="str">
        <f t="shared" ref="G2363" si="12407">IF(AND($G2361="",$G2362="",""),"",$G2361-$G2362)</f>
        <v/>
      </c>
      <c r="H2363" s="8" t="s">
        <v>4</v>
      </c>
      <c r="I2363" s="9" t="str">
        <f t="shared" ref="I2363" si="12408">IF(AND($H2361="",$H2362=""),"",$H2361-$H2362)</f>
        <v/>
      </c>
      <c r="J2363" s="8" t="s">
        <v>5</v>
      </c>
      <c r="K2363" s="9" t="str">
        <f t="shared" ref="K2363" si="12409">IF(AND($J2361="",$J2362=""),"",$J2361-$J2362)</f>
        <v/>
      </c>
      <c r="L2363" s="10" t="s">
        <v>6</v>
      </c>
      <c r="M2363" s="7" t="str">
        <f t="shared" ref="M2363" si="12410">IF(AND($L2361="",$L2362=""),"",$L2361-$L2362)</f>
        <v/>
      </c>
      <c r="N2363" s="93"/>
      <c r="O2363" s="120"/>
      <c r="P2363" s="115"/>
      <c r="Q2363" s="104"/>
      <c r="R2363" s="104"/>
      <c r="S2363" s="111"/>
      <c r="U2363" s="16"/>
      <c r="V2363" s="16"/>
      <c r="W2363" s="16"/>
      <c r="X2363" s="16"/>
    </row>
    <row r="2364" spans="1:24" ht="14.25" thickBot="1" x14ac:dyDescent="0.2">
      <c r="A2364" s="107"/>
      <c r="B2364" s="66"/>
      <c r="C2364" s="31"/>
      <c r="D2364" s="20" t="s">
        <v>31</v>
      </c>
      <c r="E2364" s="94"/>
      <c r="F2364" s="24" t="s">
        <v>1</v>
      </c>
      <c r="G2364" s="26"/>
      <c r="H2364" s="86" t="str">
        <f t="shared" ref="H2364" si="12411">IF($G2364="","",IF($E2364=1,ROUNDDOWN($G2364*7.4/1000,0),ROUNDDOWN($G2364*6/1000,0)))</f>
        <v/>
      </c>
      <c r="I2364" s="87"/>
      <c r="J2364" s="86" t="str">
        <f t="shared" ref="J2364:J2365" si="12412">IF($G2364="","",ROUNDDOWN($G2364*2/1000,0))</f>
        <v/>
      </c>
      <c r="K2364" s="87"/>
      <c r="L2364" s="86" t="str">
        <f t="shared" ref="L2364:L2365" si="12413">IF($G2364="","",ROUNDDOWN($G2364*2/1000,0))</f>
        <v/>
      </c>
      <c r="M2364" s="88"/>
      <c r="N2364" s="91" t="str">
        <f t="shared" ref="N2364" si="12414">IF(AND($C2364="",$C2366=""),"",ABS($C2364-$C2366)+1)</f>
        <v/>
      </c>
      <c r="O2364" s="89" t="str">
        <f t="shared" ref="O2364" si="12415">REPLACE($O$7,1,2,"差２")</f>
        <v>差２</v>
      </c>
      <c r="P2364" s="118" t="str">
        <f t="shared" ref="P2364" si="12416">IF($I2366="","",$I2366*$N2364)</f>
        <v/>
      </c>
      <c r="Q2364" s="102" t="str">
        <f t="shared" ref="Q2364:R2364" si="12417">IF($G2366="","",$G2366*$N2364)</f>
        <v/>
      </c>
      <c r="R2364" s="102" t="str">
        <f t="shared" si="12417"/>
        <v/>
      </c>
      <c r="S2364" s="111"/>
      <c r="U2364" s="16"/>
      <c r="V2364" s="16"/>
      <c r="W2364" s="16"/>
      <c r="X2364" s="16"/>
    </row>
    <row r="2365" spans="1:24" ht="14.25" thickBot="1" x14ac:dyDescent="0.2">
      <c r="A2365" s="107"/>
      <c r="B2365" s="67"/>
      <c r="C2365" s="116" t="s">
        <v>11</v>
      </c>
      <c r="D2365" s="117"/>
      <c r="E2365" s="95"/>
      <c r="F2365" s="33" t="s">
        <v>2</v>
      </c>
      <c r="G2365" s="26"/>
      <c r="H2365" s="97" t="str">
        <f t="shared" ref="H2365" si="12418">IF($G2364="","",IF($E2364=1,ROUNDDOWN($G2365*7.4/1000,0),ROUNDDOWN($G2365*6/1000,0)))</f>
        <v/>
      </c>
      <c r="I2365" s="98"/>
      <c r="J2365" s="97" t="str">
        <f t="shared" si="12412"/>
        <v/>
      </c>
      <c r="K2365" s="98"/>
      <c r="L2365" s="97" t="str">
        <f t="shared" si="12413"/>
        <v/>
      </c>
      <c r="M2365" s="105"/>
      <c r="N2365" s="92"/>
      <c r="O2365" s="89"/>
      <c r="P2365" s="119"/>
      <c r="Q2365" s="103"/>
      <c r="R2365" s="103"/>
      <c r="S2365" s="111"/>
      <c r="U2365" s="16"/>
      <c r="V2365" s="16"/>
      <c r="W2365" s="16"/>
      <c r="X2365" s="16"/>
    </row>
    <row r="2366" spans="1:24" ht="14.25" thickBot="1" x14ac:dyDescent="0.2">
      <c r="A2366" s="107"/>
      <c r="B2366" s="67"/>
      <c r="C2366" s="37"/>
      <c r="D2366" s="38" t="s">
        <v>31</v>
      </c>
      <c r="E2366" s="96"/>
      <c r="F2366" s="39" t="str">
        <f t="shared" ref="F2366" si="12419">$O$12</f>
        <v>差２</v>
      </c>
      <c r="G2366" s="40" t="str">
        <f t="shared" ref="G2366" si="12420">IF(AND($G2364="",$G2365=""),"",$G2364-$G2365)</f>
        <v/>
      </c>
      <c r="H2366" s="41" t="s">
        <v>4</v>
      </c>
      <c r="I2366" s="42" t="str">
        <f t="shared" ref="I2366" si="12421">IF(AND($H2364="",$H2365=""),"",$H2364-$H2365)</f>
        <v/>
      </c>
      <c r="J2366" s="41" t="s">
        <v>5</v>
      </c>
      <c r="K2366" s="42" t="str">
        <f t="shared" ref="K2366" si="12422">IF(AND($J2364="",$J2365=""),"",$J2364-$J2365)</f>
        <v/>
      </c>
      <c r="L2366" s="43" t="s">
        <v>6</v>
      </c>
      <c r="M2366" s="40" t="str">
        <f t="shared" ref="M2366" si="12423">IF(AND($L2364="",$L2365=""),"",$L2364-$L2365)</f>
        <v/>
      </c>
      <c r="N2366" s="92"/>
      <c r="O2366" s="90"/>
      <c r="P2366" s="119"/>
      <c r="Q2366" s="103"/>
      <c r="R2366" s="103"/>
      <c r="S2366" s="112"/>
      <c r="U2366" s="16"/>
      <c r="V2366" s="16"/>
      <c r="W2366" s="16"/>
      <c r="X2366" s="16"/>
    </row>
    <row r="2367" spans="1:24" ht="15" thickTop="1" thickBot="1" x14ac:dyDescent="0.2">
      <c r="A2367" s="108"/>
      <c r="B2367" s="62" t="s">
        <v>18</v>
      </c>
      <c r="C2367" s="63"/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4"/>
      <c r="P2367" s="44" t="str">
        <f t="shared" ref="P2367" si="12424">IF(AND($P2361="",$P2364=""),"",SUM($P2361:$P2364))</f>
        <v/>
      </c>
      <c r="Q2367" s="45" t="str">
        <f t="shared" ref="Q2367" si="12425">IF(AND(Q2361="",Q2364=""),"",SUM(Q2361:Q2364))</f>
        <v/>
      </c>
      <c r="R2367" s="45" t="str">
        <f t="shared" ref="R2367" si="12426">IF(AND($R2361="",$R2364=""),"",SUM($R2361:$R2364))</f>
        <v/>
      </c>
      <c r="S2367" s="46" t="str">
        <f t="shared" ref="S2367" si="12427">IF(AND($P2367="",$Q2367="",$R2367=""),"",SUM($P2367:$R2367))</f>
        <v/>
      </c>
      <c r="T2367" s="52">
        <v>337</v>
      </c>
      <c r="U2367" s="53" t="str">
        <f t="shared" ref="U2367" si="12428">P2367</f>
        <v/>
      </c>
      <c r="V2367" s="53" t="str">
        <f t="shared" ref="V2367" si="12429">Q2367</f>
        <v/>
      </c>
      <c r="W2367" s="53" t="str">
        <f t="shared" ref="W2367" si="12430">R2367</f>
        <v/>
      </c>
      <c r="X2367" s="53" t="str">
        <f t="shared" ref="X2367" si="12431">S2367</f>
        <v/>
      </c>
    </row>
    <row r="2368" spans="1:24" ht="14.25" thickBot="1" x14ac:dyDescent="0.2">
      <c r="A2368" s="106" t="str" cm="1">
        <f t="array" aca="1" ref="A2368" ca="1">IF($B2368="","",IF(ISNUMBER(OFFSET(INDIRECT(ADDRESS(ROW(),COLUMN())),-7,0)),OFFSET(INDIRECT(ADDRESS(ROW(),COLUMN())),-7,0)+1,1))</f>
        <v/>
      </c>
      <c r="B2368" s="65"/>
      <c r="C2368" s="31"/>
      <c r="D2368" s="20" t="s">
        <v>31</v>
      </c>
      <c r="E2368" s="94" t="s">
        <v>30</v>
      </c>
      <c r="F2368" s="21" t="s">
        <v>1</v>
      </c>
      <c r="G2368" s="25"/>
      <c r="H2368" s="99" t="str">
        <f t="shared" ref="H2368" si="12432">IF($G2368="","",IF($E2368=1,ROUNDDOWN($G2368*7.4/1000,0),ROUNDDOWN($G2368*6/1000,0)))</f>
        <v/>
      </c>
      <c r="I2368" s="101"/>
      <c r="J2368" s="99" t="str">
        <f t="shared" ref="J2368" si="12433">IF($G2368="","",ROUNDDOWN($G2368*2/1000,0))</f>
        <v/>
      </c>
      <c r="K2368" s="101"/>
      <c r="L2368" s="99" t="str">
        <f t="shared" ref="L2368" si="12434">IF(G2368="","",ROUNDDOWN($G2368*2/1000,0))</f>
        <v/>
      </c>
      <c r="M2368" s="100"/>
      <c r="N2368" s="91" t="str">
        <f t="shared" ref="N2368" si="12435">IF(AND($C2368="",$C2370=""),"",ABS($C2368-$C2370)+1)</f>
        <v/>
      </c>
      <c r="O2368" s="120" t="str">
        <f t="shared" ref="O2368" si="12436">REPLACE($O$7,1,2,"差１")</f>
        <v>差１</v>
      </c>
      <c r="P2368" s="113" t="str">
        <f t="shared" ref="P2368" si="12437">IF($I2370="","",$I2370*$N2368)</f>
        <v/>
      </c>
      <c r="Q2368" s="102" t="str">
        <f t="shared" ref="Q2368" si="12438">IF($K2370="","",$K2370*$N2368)</f>
        <v/>
      </c>
      <c r="R2368" s="102" t="str">
        <f t="shared" ref="R2368" si="12439">IF($M2370="","",$M2370*$N2368)</f>
        <v/>
      </c>
      <c r="S2368" s="111"/>
      <c r="U2368" s="16"/>
      <c r="V2368" s="16"/>
      <c r="W2368" s="16"/>
      <c r="X2368" s="16"/>
    </row>
    <row r="2369" spans="1:24" ht="14.25" thickBot="1" x14ac:dyDescent="0.2">
      <c r="A2369" s="107"/>
      <c r="B2369" s="65"/>
      <c r="C2369" s="116" t="s">
        <v>11</v>
      </c>
      <c r="D2369" s="117"/>
      <c r="E2369" s="95"/>
      <c r="F2369" s="33" t="s">
        <v>2</v>
      </c>
      <c r="G2369" s="26"/>
      <c r="H2369" s="97" t="str">
        <f t="shared" ref="H2369" si="12440">IF($G2369="","",IF($E2368=1,ROUNDDOWN($G2369*7.4/1000,0),ROUNDDOWN($G2369*6/1000,0)))</f>
        <v/>
      </c>
      <c r="I2369" s="98"/>
      <c r="J2369" s="97" t="str">
        <f t="shared" ref="J2369" si="12441">IF(G2369="","",ROUNDDOWN(G2369*2/1000,0))</f>
        <v/>
      </c>
      <c r="K2369" s="98"/>
      <c r="L2369" s="97" t="str">
        <f t="shared" ref="L2369" si="12442">IF($G2369="","",ROUNDDOWN($G2369*2/1000,0))</f>
        <v/>
      </c>
      <c r="M2369" s="105"/>
      <c r="N2369" s="92"/>
      <c r="O2369" s="120"/>
      <c r="P2369" s="114"/>
      <c r="Q2369" s="103"/>
      <c r="R2369" s="103"/>
      <c r="S2369" s="111"/>
      <c r="U2369" s="16"/>
      <c r="V2369" s="16"/>
      <c r="W2369" s="16"/>
      <c r="X2369" s="16"/>
    </row>
    <row r="2370" spans="1:24" ht="14.25" thickBot="1" x14ac:dyDescent="0.2">
      <c r="A2370" s="107"/>
      <c r="B2370" s="65"/>
      <c r="C2370" s="34"/>
      <c r="D2370" s="22" t="s">
        <v>31</v>
      </c>
      <c r="E2370" s="96"/>
      <c r="F2370" s="23" t="str">
        <f t="shared" ref="F2370" si="12443">$O$9</f>
        <v>差１</v>
      </c>
      <c r="G2370" s="7" t="str">
        <f t="shared" ref="G2370" si="12444">IF(AND($G2368="",$G2369="",""),"",$G2368-$G2369)</f>
        <v/>
      </c>
      <c r="H2370" s="8" t="s">
        <v>4</v>
      </c>
      <c r="I2370" s="9" t="str">
        <f t="shared" ref="I2370" si="12445">IF(AND($H2368="",$H2369=""),"",$H2368-$H2369)</f>
        <v/>
      </c>
      <c r="J2370" s="8" t="s">
        <v>5</v>
      </c>
      <c r="K2370" s="9" t="str">
        <f t="shared" ref="K2370" si="12446">IF(AND($J2368="",$J2369=""),"",$J2368-$J2369)</f>
        <v/>
      </c>
      <c r="L2370" s="10" t="s">
        <v>6</v>
      </c>
      <c r="M2370" s="7" t="str">
        <f t="shared" ref="M2370" si="12447">IF(AND($L2368="",$L2369=""),"",$L2368-$L2369)</f>
        <v/>
      </c>
      <c r="N2370" s="93"/>
      <c r="O2370" s="120"/>
      <c r="P2370" s="115"/>
      <c r="Q2370" s="104"/>
      <c r="R2370" s="104"/>
      <c r="S2370" s="111"/>
      <c r="U2370" s="16"/>
      <c r="V2370" s="16"/>
      <c r="W2370" s="16"/>
      <c r="X2370" s="16"/>
    </row>
    <row r="2371" spans="1:24" ht="14.25" thickBot="1" x14ac:dyDescent="0.2">
      <c r="A2371" s="107"/>
      <c r="B2371" s="66"/>
      <c r="C2371" s="31"/>
      <c r="D2371" s="20" t="s">
        <v>31</v>
      </c>
      <c r="E2371" s="94"/>
      <c r="F2371" s="24" t="s">
        <v>1</v>
      </c>
      <c r="G2371" s="26"/>
      <c r="H2371" s="86" t="str">
        <f t="shared" ref="H2371" si="12448">IF($G2371="","",IF($E2371=1,ROUNDDOWN($G2371*7.4/1000,0),ROUNDDOWN($G2371*6/1000,0)))</f>
        <v/>
      </c>
      <c r="I2371" s="87"/>
      <c r="J2371" s="86" t="str">
        <f t="shared" ref="J2371:J2372" si="12449">IF($G2371="","",ROUNDDOWN($G2371*2/1000,0))</f>
        <v/>
      </c>
      <c r="K2371" s="87"/>
      <c r="L2371" s="86" t="str">
        <f t="shared" ref="L2371:L2372" si="12450">IF($G2371="","",ROUNDDOWN($G2371*2/1000,0))</f>
        <v/>
      </c>
      <c r="M2371" s="88"/>
      <c r="N2371" s="91" t="str">
        <f t="shared" ref="N2371" si="12451">IF(AND($C2371="",$C2373=""),"",ABS($C2371-$C2373)+1)</f>
        <v/>
      </c>
      <c r="O2371" s="89" t="str">
        <f t="shared" ref="O2371" si="12452">REPLACE($O$7,1,2,"差２")</f>
        <v>差２</v>
      </c>
      <c r="P2371" s="118" t="str">
        <f t="shared" ref="P2371" si="12453">IF($I2373="","",$I2373*$N2371)</f>
        <v/>
      </c>
      <c r="Q2371" s="102" t="str">
        <f t="shared" ref="Q2371:R2371" si="12454">IF($G2373="","",$G2373*$N2371)</f>
        <v/>
      </c>
      <c r="R2371" s="102" t="str">
        <f t="shared" si="12454"/>
        <v/>
      </c>
      <c r="S2371" s="111"/>
      <c r="U2371" s="16"/>
      <c r="V2371" s="16"/>
      <c r="W2371" s="16"/>
      <c r="X2371" s="16"/>
    </row>
    <row r="2372" spans="1:24" ht="14.25" thickBot="1" x14ac:dyDescent="0.2">
      <c r="A2372" s="107"/>
      <c r="B2372" s="67"/>
      <c r="C2372" s="116" t="s">
        <v>11</v>
      </c>
      <c r="D2372" s="117"/>
      <c r="E2372" s="95"/>
      <c r="F2372" s="33" t="s">
        <v>2</v>
      </c>
      <c r="G2372" s="26"/>
      <c r="H2372" s="97" t="str">
        <f t="shared" ref="H2372" si="12455">IF($G2371="","",IF($E2371=1,ROUNDDOWN($G2372*7.4/1000,0),ROUNDDOWN($G2372*6/1000,0)))</f>
        <v/>
      </c>
      <c r="I2372" s="98"/>
      <c r="J2372" s="97" t="str">
        <f t="shared" si="12449"/>
        <v/>
      </c>
      <c r="K2372" s="98"/>
      <c r="L2372" s="97" t="str">
        <f t="shared" si="12450"/>
        <v/>
      </c>
      <c r="M2372" s="105"/>
      <c r="N2372" s="92"/>
      <c r="O2372" s="89"/>
      <c r="P2372" s="119"/>
      <c r="Q2372" s="103"/>
      <c r="R2372" s="103"/>
      <c r="S2372" s="111"/>
      <c r="U2372" s="16"/>
      <c r="V2372" s="16"/>
      <c r="W2372" s="16"/>
      <c r="X2372" s="16"/>
    </row>
    <row r="2373" spans="1:24" ht="14.25" thickBot="1" x14ac:dyDescent="0.2">
      <c r="A2373" s="107"/>
      <c r="B2373" s="67"/>
      <c r="C2373" s="37"/>
      <c r="D2373" s="38" t="s">
        <v>31</v>
      </c>
      <c r="E2373" s="96"/>
      <c r="F2373" s="39" t="str">
        <f t="shared" ref="F2373" si="12456">$O$12</f>
        <v>差２</v>
      </c>
      <c r="G2373" s="40" t="str">
        <f t="shared" ref="G2373" si="12457">IF(AND($G2371="",$G2372=""),"",$G2371-$G2372)</f>
        <v/>
      </c>
      <c r="H2373" s="41" t="s">
        <v>4</v>
      </c>
      <c r="I2373" s="42" t="str">
        <f t="shared" ref="I2373" si="12458">IF(AND($H2371="",$H2372=""),"",$H2371-$H2372)</f>
        <v/>
      </c>
      <c r="J2373" s="41" t="s">
        <v>5</v>
      </c>
      <c r="K2373" s="42" t="str">
        <f t="shared" ref="K2373" si="12459">IF(AND($J2371="",$J2372=""),"",$J2371-$J2372)</f>
        <v/>
      </c>
      <c r="L2373" s="43" t="s">
        <v>6</v>
      </c>
      <c r="M2373" s="40" t="str">
        <f t="shared" ref="M2373" si="12460">IF(AND($L2371="",$L2372=""),"",$L2371-$L2372)</f>
        <v/>
      </c>
      <c r="N2373" s="92"/>
      <c r="O2373" s="90"/>
      <c r="P2373" s="119"/>
      <c r="Q2373" s="103"/>
      <c r="R2373" s="103"/>
      <c r="S2373" s="112"/>
      <c r="U2373" s="16"/>
      <c r="V2373" s="16"/>
      <c r="W2373" s="16"/>
      <c r="X2373" s="16"/>
    </row>
    <row r="2374" spans="1:24" ht="15" thickTop="1" thickBot="1" x14ac:dyDescent="0.2">
      <c r="A2374" s="108"/>
      <c r="B2374" s="62" t="s">
        <v>18</v>
      </c>
      <c r="C2374" s="63"/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4"/>
      <c r="P2374" s="44" t="str">
        <f t="shared" ref="P2374" si="12461">IF(AND($P2368="",$P2371=""),"",SUM($P2368:$P2371))</f>
        <v/>
      </c>
      <c r="Q2374" s="45" t="str">
        <f t="shared" ref="Q2374" si="12462">IF(AND(Q2368="",Q2371=""),"",SUM(Q2368:Q2371))</f>
        <v/>
      </c>
      <c r="R2374" s="45" t="str">
        <f t="shared" ref="R2374" si="12463">IF(AND($R2368="",$R2371=""),"",SUM($R2368:$R2371))</f>
        <v/>
      </c>
      <c r="S2374" s="46" t="str">
        <f t="shared" ref="S2374" si="12464">IF(AND($P2374="",$Q2374="",$R2374=""),"",SUM($P2374:$R2374))</f>
        <v/>
      </c>
      <c r="T2374" s="52">
        <v>338</v>
      </c>
      <c r="U2374" s="53" t="str">
        <f t="shared" ref="U2374" si="12465">P2374</f>
        <v/>
      </c>
      <c r="V2374" s="53" t="str">
        <f t="shared" ref="V2374" si="12466">Q2374</f>
        <v/>
      </c>
      <c r="W2374" s="53" t="str">
        <f t="shared" ref="W2374" si="12467">R2374</f>
        <v/>
      </c>
      <c r="X2374" s="53" t="str">
        <f t="shared" ref="X2374" si="12468">S2374</f>
        <v/>
      </c>
    </row>
    <row r="2375" spans="1:24" ht="14.25" thickBot="1" x14ac:dyDescent="0.2">
      <c r="A2375" s="106" t="str" cm="1">
        <f t="array" aca="1" ref="A2375" ca="1">IF($B2375="","",IF(ISNUMBER(OFFSET(INDIRECT(ADDRESS(ROW(),COLUMN())),-7,0)),OFFSET(INDIRECT(ADDRESS(ROW(),COLUMN())),-7,0)+1,1))</f>
        <v/>
      </c>
      <c r="B2375" s="65"/>
      <c r="C2375" s="31"/>
      <c r="D2375" s="20" t="s">
        <v>31</v>
      </c>
      <c r="E2375" s="94" t="s">
        <v>30</v>
      </c>
      <c r="F2375" s="21" t="s">
        <v>1</v>
      </c>
      <c r="G2375" s="25"/>
      <c r="H2375" s="99" t="str">
        <f t="shared" ref="H2375" si="12469">IF($G2375="","",IF($E2375=1,ROUNDDOWN($G2375*7.4/1000,0),ROUNDDOWN($G2375*6/1000,0)))</f>
        <v/>
      </c>
      <c r="I2375" s="101"/>
      <c r="J2375" s="99" t="str">
        <f t="shared" ref="J2375" si="12470">IF($G2375="","",ROUNDDOWN($G2375*2/1000,0))</f>
        <v/>
      </c>
      <c r="K2375" s="101"/>
      <c r="L2375" s="99" t="str">
        <f t="shared" ref="L2375" si="12471">IF(G2375="","",ROUNDDOWN($G2375*2/1000,0))</f>
        <v/>
      </c>
      <c r="M2375" s="100"/>
      <c r="N2375" s="91" t="str">
        <f t="shared" ref="N2375" si="12472">IF(AND($C2375="",$C2377=""),"",ABS($C2375-$C2377)+1)</f>
        <v/>
      </c>
      <c r="O2375" s="120" t="str">
        <f t="shared" ref="O2375" si="12473">REPLACE($O$7,1,2,"差１")</f>
        <v>差１</v>
      </c>
      <c r="P2375" s="113" t="str">
        <f t="shared" ref="P2375" si="12474">IF($I2377="","",$I2377*$N2375)</f>
        <v/>
      </c>
      <c r="Q2375" s="102" t="str">
        <f t="shared" ref="Q2375" si="12475">IF($K2377="","",$K2377*$N2375)</f>
        <v/>
      </c>
      <c r="R2375" s="102" t="str">
        <f t="shared" ref="R2375" si="12476">IF($M2377="","",$M2377*$N2375)</f>
        <v/>
      </c>
      <c r="S2375" s="111"/>
      <c r="U2375" s="16"/>
      <c r="V2375" s="16"/>
      <c r="W2375" s="16"/>
      <c r="X2375" s="16"/>
    </row>
    <row r="2376" spans="1:24" ht="14.25" thickBot="1" x14ac:dyDescent="0.2">
      <c r="A2376" s="107"/>
      <c r="B2376" s="65"/>
      <c r="C2376" s="116" t="s">
        <v>11</v>
      </c>
      <c r="D2376" s="117"/>
      <c r="E2376" s="95"/>
      <c r="F2376" s="33" t="s">
        <v>2</v>
      </c>
      <c r="G2376" s="26"/>
      <c r="H2376" s="97" t="str">
        <f t="shared" ref="H2376" si="12477">IF($G2376="","",IF($E2375=1,ROUNDDOWN($G2376*7.4/1000,0),ROUNDDOWN($G2376*6/1000,0)))</f>
        <v/>
      </c>
      <c r="I2376" s="98"/>
      <c r="J2376" s="97" t="str">
        <f t="shared" ref="J2376" si="12478">IF(G2376="","",ROUNDDOWN(G2376*2/1000,0))</f>
        <v/>
      </c>
      <c r="K2376" s="98"/>
      <c r="L2376" s="97" t="str">
        <f t="shared" ref="L2376" si="12479">IF($G2376="","",ROUNDDOWN($G2376*2/1000,0))</f>
        <v/>
      </c>
      <c r="M2376" s="105"/>
      <c r="N2376" s="92"/>
      <c r="O2376" s="120"/>
      <c r="P2376" s="114"/>
      <c r="Q2376" s="103"/>
      <c r="R2376" s="103"/>
      <c r="S2376" s="111"/>
      <c r="U2376" s="16"/>
      <c r="V2376" s="16"/>
      <c r="W2376" s="16"/>
      <c r="X2376" s="16"/>
    </row>
    <row r="2377" spans="1:24" ht="14.25" thickBot="1" x14ac:dyDescent="0.2">
      <c r="A2377" s="107"/>
      <c r="B2377" s="65"/>
      <c r="C2377" s="34"/>
      <c r="D2377" s="22" t="s">
        <v>31</v>
      </c>
      <c r="E2377" s="96"/>
      <c r="F2377" s="23" t="str">
        <f t="shared" ref="F2377" si="12480">$O$9</f>
        <v>差１</v>
      </c>
      <c r="G2377" s="7" t="str">
        <f t="shared" ref="G2377" si="12481">IF(AND($G2375="",$G2376="",""),"",$G2375-$G2376)</f>
        <v/>
      </c>
      <c r="H2377" s="8" t="s">
        <v>4</v>
      </c>
      <c r="I2377" s="9" t="str">
        <f t="shared" ref="I2377" si="12482">IF(AND($H2375="",$H2376=""),"",$H2375-$H2376)</f>
        <v/>
      </c>
      <c r="J2377" s="8" t="s">
        <v>5</v>
      </c>
      <c r="K2377" s="9" t="str">
        <f t="shared" ref="K2377" si="12483">IF(AND($J2375="",$J2376=""),"",$J2375-$J2376)</f>
        <v/>
      </c>
      <c r="L2377" s="10" t="s">
        <v>6</v>
      </c>
      <c r="M2377" s="7" t="str">
        <f t="shared" ref="M2377" si="12484">IF(AND($L2375="",$L2376=""),"",$L2375-$L2376)</f>
        <v/>
      </c>
      <c r="N2377" s="93"/>
      <c r="O2377" s="120"/>
      <c r="P2377" s="115"/>
      <c r="Q2377" s="104"/>
      <c r="R2377" s="104"/>
      <c r="S2377" s="111"/>
      <c r="U2377" s="16"/>
      <c r="V2377" s="16"/>
      <c r="W2377" s="16"/>
      <c r="X2377" s="16"/>
    </row>
    <row r="2378" spans="1:24" ht="14.25" thickBot="1" x14ac:dyDescent="0.2">
      <c r="A2378" s="107"/>
      <c r="B2378" s="66"/>
      <c r="C2378" s="31"/>
      <c r="D2378" s="20" t="s">
        <v>31</v>
      </c>
      <c r="E2378" s="94"/>
      <c r="F2378" s="24" t="s">
        <v>1</v>
      </c>
      <c r="G2378" s="26"/>
      <c r="H2378" s="86" t="str">
        <f t="shared" ref="H2378" si="12485">IF($G2378="","",IF($E2378=1,ROUNDDOWN($G2378*7.4/1000,0),ROUNDDOWN($G2378*6/1000,0)))</f>
        <v/>
      </c>
      <c r="I2378" s="87"/>
      <c r="J2378" s="86" t="str">
        <f t="shared" ref="J2378:J2379" si="12486">IF($G2378="","",ROUNDDOWN($G2378*2/1000,0))</f>
        <v/>
      </c>
      <c r="K2378" s="87"/>
      <c r="L2378" s="86" t="str">
        <f t="shared" ref="L2378:L2379" si="12487">IF($G2378="","",ROUNDDOWN($G2378*2/1000,0))</f>
        <v/>
      </c>
      <c r="M2378" s="88"/>
      <c r="N2378" s="91" t="str">
        <f t="shared" ref="N2378" si="12488">IF(AND($C2378="",$C2380=""),"",ABS($C2378-$C2380)+1)</f>
        <v/>
      </c>
      <c r="O2378" s="89" t="str">
        <f t="shared" ref="O2378" si="12489">REPLACE($O$7,1,2,"差２")</f>
        <v>差２</v>
      </c>
      <c r="P2378" s="118" t="str">
        <f t="shared" ref="P2378" si="12490">IF($I2380="","",$I2380*$N2378)</f>
        <v/>
      </c>
      <c r="Q2378" s="102" t="str">
        <f t="shared" ref="Q2378:R2378" si="12491">IF($G2380="","",$G2380*$N2378)</f>
        <v/>
      </c>
      <c r="R2378" s="102" t="str">
        <f t="shared" si="12491"/>
        <v/>
      </c>
      <c r="S2378" s="111"/>
      <c r="U2378" s="16"/>
      <c r="V2378" s="16"/>
      <c r="W2378" s="16"/>
      <c r="X2378" s="16"/>
    </row>
    <row r="2379" spans="1:24" ht="14.25" thickBot="1" x14ac:dyDescent="0.2">
      <c r="A2379" s="107"/>
      <c r="B2379" s="67"/>
      <c r="C2379" s="116" t="s">
        <v>11</v>
      </c>
      <c r="D2379" s="117"/>
      <c r="E2379" s="95"/>
      <c r="F2379" s="33" t="s">
        <v>2</v>
      </c>
      <c r="G2379" s="26"/>
      <c r="H2379" s="97" t="str">
        <f t="shared" ref="H2379" si="12492">IF($G2378="","",IF($E2378=1,ROUNDDOWN($G2379*7.4/1000,0),ROUNDDOWN($G2379*6/1000,0)))</f>
        <v/>
      </c>
      <c r="I2379" s="98"/>
      <c r="J2379" s="97" t="str">
        <f t="shared" si="12486"/>
        <v/>
      </c>
      <c r="K2379" s="98"/>
      <c r="L2379" s="97" t="str">
        <f t="shared" si="12487"/>
        <v/>
      </c>
      <c r="M2379" s="105"/>
      <c r="N2379" s="92"/>
      <c r="O2379" s="89"/>
      <c r="P2379" s="119"/>
      <c r="Q2379" s="103"/>
      <c r="R2379" s="103"/>
      <c r="S2379" s="111"/>
      <c r="U2379" s="16"/>
      <c r="V2379" s="16"/>
      <c r="W2379" s="16"/>
      <c r="X2379" s="16"/>
    </row>
    <row r="2380" spans="1:24" ht="14.25" thickBot="1" x14ac:dyDescent="0.2">
      <c r="A2380" s="107"/>
      <c r="B2380" s="67"/>
      <c r="C2380" s="37"/>
      <c r="D2380" s="38" t="s">
        <v>31</v>
      </c>
      <c r="E2380" s="96"/>
      <c r="F2380" s="39" t="str">
        <f t="shared" ref="F2380" si="12493">$O$12</f>
        <v>差２</v>
      </c>
      <c r="G2380" s="40" t="str">
        <f t="shared" ref="G2380" si="12494">IF(AND($G2378="",$G2379=""),"",$G2378-$G2379)</f>
        <v/>
      </c>
      <c r="H2380" s="41" t="s">
        <v>4</v>
      </c>
      <c r="I2380" s="42" t="str">
        <f t="shared" ref="I2380" si="12495">IF(AND($H2378="",$H2379=""),"",$H2378-$H2379)</f>
        <v/>
      </c>
      <c r="J2380" s="41" t="s">
        <v>5</v>
      </c>
      <c r="K2380" s="42" t="str">
        <f t="shared" ref="K2380" si="12496">IF(AND($J2378="",$J2379=""),"",$J2378-$J2379)</f>
        <v/>
      </c>
      <c r="L2380" s="43" t="s">
        <v>6</v>
      </c>
      <c r="M2380" s="40" t="str">
        <f t="shared" ref="M2380" si="12497">IF(AND($L2378="",$L2379=""),"",$L2378-$L2379)</f>
        <v/>
      </c>
      <c r="N2380" s="92"/>
      <c r="O2380" s="90"/>
      <c r="P2380" s="119"/>
      <c r="Q2380" s="103"/>
      <c r="R2380" s="103"/>
      <c r="S2380" s="112"/>
      <c r="U2380" s="16"/>
      <c r="V2380" s="16"/>
      <c r="W2380" s="16"/>
      <c r="X2380" s="16"/>
    </row>
    <row r="2381" spans="1:24" ht="15" thickTop="1" thickBot="1" x14ac:dyDescent="0.2">
      <c r="A2381" s="108"/>
      <c r="B2381" s="62" t="s">
        <v>18</v>
      </c>
      <c r="C2381" s="63"/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4"/>
      <c r="P2381" s="44" t="str">
        <f t="shared" ref="P2381" si="12498">IF(AND($P2375="",$P2378=""),"",SUM($P2375:$P2378))</f>
        <v/>
      </c>
      <c r="Q2381" s="45" t="str">
        <f t="shared" ref="Q2381" si="12499">IF(AND(Q2375="",Q2378=""),"",SUM(Q2375:Q2378))</f>
        <v/>
      </c>
      <c r="R2381" s="45" t="str">
        <f t="shared" ref="R2381" si="12500">IF(AND($R2375="",$R2378=""),"",SUM($R2375:$R2378))</f>
        <v/>
      </c>
      <c r="S2381" s="46" t="str">
        <f t="shared" ref="S2381" si="12501">IF(AND($P2381="",$Q2381="",$R2381=""),"",SUM($P2381:$R2381))</f>
        <v/>
      </c>
      <c r="T2381" s="52">
        <v>339</v>
      </c>
      <c r="U2381" s="53" t="str">
        <f t="shared" ref="U2381" si="12502">P2381</f>
        <v/>
      </c>
      <c r="V2381" s="53" t="str">
        <f t="shared" ref="V2381" si="12503">Q2381</f>
        <v/>
      </c>
      <c r="W2381" s="53" t="str">
        <f t="shared" ref="W2381" si="12504">R2381</f>
        <v/>
      </c>
      <c r="X2381" s="53" t="str">
        <f t="shared" ref="X2381" si="12505">S2381</f>
        <v/>
      </c>
    </row>
    <row r="2382" spans="1:24" ht="14.25" thickBot="1" x14ac:dyDescent="0.2">
      <c r="A2382" s="106" t="str" cm="1">
        <f t="array" aca="1" ref="A2382" ca="1">IF($B2382="","",IF(ISNUMBER(OFFSET(INDIRECT(ADDRESS(ROW(),COLUMN())),-7,0)),OFFSET(INDIRECT(ADDRESS(ROW(),COLUMN())),-7,0)+1,1))</f>
        <v/>
      </c>
      <c r="B2382" s="65"/>
      <c r="C2382" s="31"/>
      <c r="D2382" s="20" t="s">
        <v>31</v>
      </c>
      <c r="E2382" s="94" t="s">
        <v>30</v>
      </c>
      <c r="F2382" s="21" t="s">
        <v>1</v>
      </c>
      <c r="G2382" s="25"/>
      <c r="H2382" s="99" t="str">
        <f t="shared" ref="H2382" si="12506">IF($G2382="","",IF($E2382=1,ROUNDDOWN($G2382*7.4/1000,0),ROUNDDOWN($G2382*6/1000,0)))</f>
        <v/>
      </c>
      <c r="I2382" s="101"/>
      <c r="J2382" s="99" t="str">
        <f t="shared" ref="J2382" si="12507">IF($G2382="","",ROUNDDOWN($G2382*2/1000,0))</f>
        <v/>
      </c>
      <c r="K2382" s="101"/>
      <c r="L2382" s="99" t="str">
        <f t="shared" ref="L2382" si="12508">IF(G2382="","",ROUNDDOWN($G2382*2/1000,0))</f>
        <v/>
      </c>
      <c r="M2382" s="100"/>
      <c r="N2382" s="91" t="str">
        <f t="shared" ref="N2382" si="12509">IF(AND($C2382="",$C2384=""),"",ABS($C2382-$C2384)+1)</f>
        <v/>
      </c>
      <c r="O2382" s="120" t="str">
        <f t="shared" ref="O2382" si="12510">REPLACE($O$7,1,2,"差１")</f>
        <v>差１</v>
      </c>
      <c r="P2382" s="113" t="str">
        <f t="shared" ref="P2382" si="12511">IF($I2384="","",$I2384*$N2382)</f>
        <v/>
      </c>
      <c r="Q2382" s="102" t="str">
        <f t="shared" ref="Q2382" si="12512">IF($K2384="","",$K2384*$N2382)</f>
        <v/>
      </c>
      <c r="R2382" s="102" t="str">
        <f t="shared" ref="R2382" si="12513">IF($M2384="","",$M2384*$N2382)</f>
        <v/>
      </c>
      <c r="S2382" s="111"/>
      <c r="U2382" s="16"/>
      <c r="V2382" s="16"/>
      <c r="W2382" s="16"/>
      <c r="X2382" s="16"/>
    </row>
    <row r="2383" spans="1:24" ht="14.25" thickBot="1" x14ac:dyDescent="0.2">
      <c r="A2383" s="107"/>
      <c r="B2383" s="65"/>
      <c r="C2383" s="116" t="s">
        <v>11</v>
      </c>
      <c r="D2383" s="117"/>
      <c r="E2383" s="95"/>
      <c r="F2383" s="33" t="s">
        <v>2</v>
      </c>
      <c r="G2383" s="26"/>
      <c r="H2383" s="97" t="str">
        <f t="shared" ref="H2383" si="12514">IF($G2383="","",IF($E2382=1,ROUNDDOWN($G2383*7.4/1000,0),ROUNDDOWN($G2383*6/1000,0)))</f>
        <v/>
      </c>
      <c r="I2383" s="98"/>
      <c r="J2383" s="97" t="str">
        <f t="shared" ref="J2383" si="12515">IF(G2383="","",ROUNDDOWN(G2383*2/1000,0))</f>
        <v/>
      </c>
      <c r="K2383" s="98"/>
      <c r="L2383" s="97" t="str">
        <f t="shared" ref="L2383" si="12516">IF($G2383="","",ROUNDDOWN($G2383*2/1000,0))</f>
        <v/>
      </c>
      <c r="M2383" s="105"/>
      <c r="N2383" s="92"/>
      <c r="O2383" s="120"/>
      <c r="P2383" s="114"/>
      <c r="Q2383" s="103"/>
      <c r="R2383" s="103"/>
      <c r="S2383" s="111"/>
      <c r="U2383" s="16"/>
      <c r="V2383" s="16"/>
      <c r="W2383" s="16"/>
      <c r="X2383" s="16"/>
    </row>
    <row r="2384" spans="1:24" ht="14.25" thickBot="1" x14ac:dyDescent="0.2">
      <c r="A2384" s="107"/>
      <c r="B2384" s="65"/>
      <c r="C2384" s="34"/>
      <c r="D2384" s="22" t="s">
        <v>31</v>
      </c>
      <c r="E2384" s="96"/>
      <c r="F2384" s="23" t="str">
        <f t="shared" ref="F2384" si="12517">$O$9</f>
        <v>差１</v>
      </c>
      <c r="G2384" s="7" t="str">
        <f t="shared" ref="G2384" si="12518">IF(AND($G2382="",$G2383="",""),"",$G2382-$G2383)</f>
        <v/>
      </c>
      <c r="H2384" s="8" t="s">
        <v>4</v>
      </c>
      <c r="I2384" s="9" t="str">
        <f t="shared" ref="I2384" si="12519">IF(AND($H2382="",$H2383=""),"",$H2382-$H2383)</f>
        <v/>
      </c>
      <c r="J2384" s="8" t="s">
        <v>5</v>
      </c>
      <c r="K2384" s="9" t="str">
        <f t="shared" ref="K2384" si="12520">IF(AND($J2382="",$J2383=""),"",$J2382-$J2383)</f>
        <v/>
      </c>
      <c r="L2384" s="10" t="s">
        <v>6</v>
      </c>
      <c r="M2384" s="7" t="str">
        <f t="shared" ref="M2384" si="12521">IF(AND($L2382="",$L2383=""),"",$L2382-$L2383)</f>
        <v/>
      </c>
      <c r="N2384" s="93"/>
      <c r="O2384" s="120"/>
      <c r="P2384" s="115"/>
      <c r="Q2384" s="104"/>
      <c r="R2384" s="104"/>
      <c r="S2384" s="111"/>
      <c r="U2384" s="16"/>
      <c r="V2384" s="16"/>
      <c r="W2384" s="16"/>
      <c r="X2384" s="16"/>
    </row>
    <row r="2385" spans="1:24" ht="14.25" thickBot="1" x14ac:dyDescent="0.2">
      <c r="A2385" s="107"/>
      <c r="B2385" s="66"/>
      <c r="C2385" s="31"/>
      <c r="D2385" s="20" t="s">
        <v>31</v>
      </c>
      <c r="E2385" s="94"/>
      <c r="F2385" s="24" t="s">
        <v>1</v>
      </c>
      <c r="G2385" s="26"/>
      <c r="H2385" s="86" t="str">
        <f t="shared" ref="H2385" si="12522">IF($G2385="","",IF($E2385=1,ROUNDDOWN($G2385*7.4/1000,0),ROUNDDOWN($G2385*6/1000,0)))</f>
        <v/>
      </c>
      <c r="I2385" s="87"/>
      <c r="J2385" s="86" t="str">
        <f t="shared" ref="J2385:J2386" si="12523">IF($G2385="","",ROUNDDOWN($G2385*2/1000,0))</f>
        <v/>
      </c>
      <c r="K2385" s="87"/>
      <c r="L2385" s="86" t="str">
        <f t="shared" ref="L2385:L2386" si="12524">IF($G2385="","",ROUNDDOWN($G2385*2/1000,0))</f>
        <v/>
      </c>
      <c r="M2385" s="88"/>
      <c r="N2385" s="91" t="str">
        <f t="shared" ref="N2385" si="12525">IF(AND($C2385="",$C2387=""),"",ABS($C2385-$C2387)+1)</f>
        <v/>
      </c>
      <c r="O2385" s="89" t="str">
        <f t="shared" ref="O2385" si="12526">REPLACE($O$7,1,2,"差２")</f>
        <v>差２</v>
      </c>
      <c r="P2385" s="118" t="str">
        <f t="shared" ref="P2385" si="12527">IF($I2387="","",$I2387*$N2385)</f>
        <v/>
      </c>
      <c r="Q2385" s="102" t="str">
        <f t="shared" ref="Q2385:R2385" si="12528">IF($G2387="","",$G2387*$N2385)</f>
        <v/>
      </c>
      <c r="R2385" s="102" t="str">
        <f t="shared" si="12528"/>
        <v/>
      </c>
      <c r="S2385" s="111"/>
      <c r="U2385" s="16"/>
      <c r="V2385" s="16"/>
      <c r="W2385" s="16"/>
      <c r="X2385" s="16"/>
    </row>
    <row r="2386" spans="1:24" ht="14.25" thickBot="1" x14ac:dyDescent="0.2">
      <c r="A2386" s="107"/>
      <c r="B2386" s="67"/>
      <c r="C2386" s="116" t="s">
        <v>11</v>
      </c>
      <c r="D2386" s="117"/>
      <c r="E2386" s="95"/>
      <c r="F2386" s="33" t="s">
        <v>2</v>
      </c>
      <c r="G2386" s="26"/>
      <c r="H2386" s="97" t="str">
        <f t="shared" ref="H2386" si="12529">IF($G2385="","",IF($E2385=1,ROUNDDOWN($G2386*7.4/1000,0),ROUNDDOWN($G2386*6/1000,0)))</f>
        <v/>
      </c>
      <c r="I2386" s="98"/>
      <c r="J2386" s="97" t="str">
        <f t="shared" si="12523"/>
        <v/>
      </c>
      <c r="K2386" s="98"/>
      <c r="L2386" s="97" t="str">
        <f t="shared" si="12524"/>
        <v/>
      </c>
      <c r="M2386" s="105"/>
      <c r="N2386" s="92"/>
      <c r="O2386" s="89"/>
      <c r="P2386" s="119"/>
      <c r="Q2386" s="103"/>
      <c r="R2386" s="103"/>
      <c r="S2386" s="111"/>
      <c r="U2386" s="16"/>
      <c r="V2386" s="16"/>
      <c r="W2386" s="16"/>
      <c r="X2386" s="16"/>
    </row>
    <row r="2387" spans="1:24" ht="14.25" thickBot="1" x14ac:dyDescent="0.2">
      <c r="A2387" s="107"/>
      <c r="B2387" s="67"/>
      <c r="C2387" s="37"/>
      <c r="D2387" s="38" t="s">
        <v>31</v>
      </c>
      <c r="E2387" s="96"/>
      <c r="F2387" s="39" t="str">
        <f t="shared" ref="F2387" si="12530">$O$12</f>
        <v>差２</v>
      </c>
      <c r="G2387" s="40" t="str">
        <f t="shared" ref="G2387" si="12531">IF(AND($G2385="",$G2386=""),"",$G2385-$G2386)</f>
        <v/>
      </c>
      <c r="H2387" s="41" t="s">
        <v>4</v>
      </c>
      <c r="I2387" s="42" t="str">
        <f t="shared" ref="I2387" si="12532">IF(AND($H2385="",$H2386=""),"",$H2385-$H2386)</f>
        <v/>
      </c>
      <c r="J2387" s="41" t="s">
        <v>5</v>
      </c>
      <c r="K2387" s="42" t="str">
        <f t="shared" ref="K2387" si="12533">IF(AND($J2385="",$J2386=""),"",$J2385-$J2386)</f>
        <v/>
      </c>
      <c r="L2387" s="43" t="s">
        <v>6</v>
      </c>
      <c r="M2387" s="40" t="str">
        <f t="shared" ref="M2387" si="12534">IF(AND($L2385="",$L2386=""),"",$L2385-$L2386)</f>
        <v/>
      </c>
      <c r="N2387" s="92"/>
      <c r="O2387" s="90"/>
      <c r="P2387" s="119"/>
      <c r="Q2387" s="103"/>
      <c r="R2387" s="103"/>
      <c r="S2387" s="112"/>
      <c r="U2387" s="16"/>
      <c r="V2387" s="16"/>
      <c r="W2387" s="16"/>
      <c r="X2387" s="16"/>
    </row>
    <row r="2388" spans="1:24" ht="15" thickTop="1" thickBot="1" x14ac:dyDescent="0.2">
      <c r="A2388" s="108"/>
      <c r="B2388" s="62" t="s">
        <v>18</v>
      </c>
      <c r="C2388" s="63"/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4"/>
      <c r="P2388" s="44" t="str">
        <f t="shared" ref="P2388" si="12535">IF(AND($P2382="",$P2385=""),"",SUM($P2382:$P2385))</f>
        <v/>
      </c>
      <c r="Q2388" s="45" t="str">
        <f t="shared" ref="Q2388" si="12536">IF(AND(Q2382="",Q2385=""),"",SUM(Q2382:Q2385))</f>
        <v/>
      </c>
      <c r="R2388" s="45" t="str">
        <f t="shared" ref="R2388" si="12537">IF(AND($R2382="",$R2385=""),"",SUM($R2382:$R2385))</f>
        <v/>
      </c>
      <c r="S2388" s="46" t="str">
        <f t="shared" ref="S2388" si="12538">IF(AND($P2388="",$Q2388="",$R2388=""),"",SUM($P2388:$R2388))</f>
        <v/>
      </c>
      <c r="T2388" s="52">
        <v>340</v>
      </c>
      <c r="U2388" s="53" t="str">
        <f t="shared" ref="U2388" si="12539">P2388</f>
        <v/>
      </c>
      <c r="V2388" s="53" t="str">
        <f t="shared" ref="V2388" si="12540">Q2388</f>
        <v/>
      </c>
      <c r="W2388" s="53" t="str">
        <f t="shared" ref="W2388" si="12541">R2388</f>
        <v/>
      </c>
      <c r="X2388" s="53" t="str">
        <f t="shared" ref="X2388" si="12542">S2388</f>
        <v/>
      </c>
    </row>
    <row r="2389" spans="1:24" ht="14.25" thickBot="1" x14ac:dyDescent="0.2">
      <c r="A2389" s="106" t="str" cm="1">
        <f t="array" aca="1" ref="A2389" ca="1">IF($B2389="","",IF(ISNUMBER(OFFSET(INDIRECT(ADDRESS(ROW(),COLUMN())),-7,0)),OFFSET(INDIRECT(ADDRESS(ROW(),COLUMN())),-7,0)+1,1))</f>
        <v/>
      </c>
      <c r="B2389" s="65"/>
      <c r="C2389" s="31"/>
      <c r="D2389" s="20" t="s">
        <v>31</v>
      </c>
      <c r="E2389" s="94" t="s">
        <v>30</v>
      </c>
      <c r="F2389" s="21" t="s">
        <v>1</v>
      </c>
      <c r="G2389" s="25"/>
      <c r="H2389" s="99" t="str">
        <f t="shared" ref="H2389" si="12543">IF($G2389="","",IF($E2389=1,ROUNDDOWN($G2389*7.4/1000,0),ROUNDDOWN($G2389*6/1000,0)))</f>
        <v/>
      </c>
      <c r="I2389" s="101"/>
      <c r="J2389" s="99" t="str">
        <f t="shared" ref="J2389" si="12544">IF($G2389="","",ROUNDDOWN($G2389*2/1000,0))</f>
        <v/>
      </c>
      <c r="K2389" s="101"/>
      <c r="L2389" s="99" t="str">
        <f t="shared" ref="L2389" si="12545">IF(G2389="","",ROUNDDOWN($G2389*2/1000,0))</f>
        <v/>
      </c>
      <c r="M2389" s="100"/>
      <c r="N2389" s="91" t="str">
        <f t="shared" ref="N2389" si="12546">IF(AND($C2389="",$C2391=""),"",ABS($C2389-$C2391)+1)</f>
        <v/>
      </c>
      <c r="O2389" s="120" t="str">
        <f t="shared" ref="O2389" si="12547">REPLACE($O$7,1,2,"差１")</f>
        <v>差１</v>
      </c>
      <c r="P2389" s="113" t="str">
        <f t="shared" ref="P2389" si="12548">IF($I2391="","",$I2391*$N2389)</f>
        <v/>
      </c>
      <c r="Q2389" s="102" t="str">
        <f t="shared" ref="Q2389" si="12549">IF($K2391="","",$K2391*$N2389)</f>
        <v/>
      </c>
      <c r="R2389" s="102" t="str">
        <f t="shared" ref="R2389" si="12550">IF($M2391="","",$M2391*$N2389)</f>
        <v/>
      </c>
      <c r="S2389" s="111"/>
      <c r="U2389" s="16"/>
      <c r="V2389" s="16"/>
      <c r="W2389" s="16"/>
      <c r="X2389" s="16"/>
    </row>
    <row r="2390" spans="1:24" ht="14.25" thickBot="1" x14ac:dyDescent="0.2">
      <c r="A2390" s="107"/>
      <c r="B2390" s="65"/>
      <c r="C2390" s="116" t="s">
        <v>11</v>
      </c>
      <c r="D2390" s="117"/>
      <c r="E2390" s="95"/>
      <c r="F2390" s="33" t="s">
        <v>2</v>
      </c>
      <c r="G2390" s="26"/>
      <c r="H2390" s="97" t="str">
        <f t="shared" ref="H2390" si="12551">IF($G2390="","",IF($E2389=1,ROUNDDOWN($G2390*7.4/1000,0),ROUNDDOWN($G2390*6/1000,0)))</f>
        <v/>
      </c>
      <c r="I2390" s="98"/>
      <c r="J2390" s="97" t="str">
        <f t="shared" ref="J2390" si="12552">IF(G2390="","",ROUNDDOWN(G2390*2/1000,0))</f>
        <v/>
      </c>
      <c r="K2390" s="98"/>
      <c r="L2390" s="97" t="str">
        <f t="shared" ref="L2390" si="12553">IF($G2390="","",ROUNDDOWN($G2390*2/1000,0))</f>
        <v/>
      </c>
      <c r="M2390" s="105"/>
      <c r="N2390" s="92"/>
      <c r="O2390" s="120"/>
      <c r="P2390" s="114"/>
      <c r="Q2390" s="103"/>
      <c r="R2390" s="103"/>
      <c r="S2390" s="111"/>
      <c r="U2390" s="16"/>
      <c r="V2390" s="16"/>
      <c r="W2390" s="16"/>
      <c r="X2390" s="16"/>
    </row>
    <row r="2391" spans="1:24" ht="14.25" thickBot="1" x14ac:dyDescent="0.2">
      <c r="A2391" s="107"/>
      <c r="B2391" s="65"/>
      <c r="C2391" s="34"/>
      <c r="D2391" s="22" t="s">
        <v>31</v>
      </c>
      <c r="E2391" s="96"/>
      <c r="F2391" s="23" t="str">
        <f t="shared" ref="F2391" si="12554">$O$9</f>
        <v>差１</v>
      </c>
      <c r="G2391" s="7" t="str">
        <f t="shared" ref="G2391" si="12555">IF(AND($G2389="",$G2390="",""),"",$G2389-$G2390)</f>
        <v/>
      </c>
      <c r="H2391" s="8" t="s">
        <v>4</v>
      </c>
      <c r="I2391" s="9" t="str">
        <f t="shared" ref="I2391" si="12556">IF(AND($H2389="",$H2390=""),"",$H2389-$H2390)</f>
        <v/>
      </c>
      <c r="J2391" s="8" t="s">
        <v>5</v>
      </c>
      <c r="K2391" s="9" t="str">
        <f t="shared" ref="K2391" si="12557">IF(AND($J2389="",$J2390=""),"",$J2389-$J2390)</f>
        <v/>
      </c>
      <c r="L2391" s="10" t="s">
        <v>6</v>
      </c>
      <c r="M2391" s="7" t="str">
        <f t="shared" ref="M2391" si="12558">IF(AND($L2389="",$L2390=""),"",$L2389-$L2390)</f>
        <v/>
      </c>
      <c r="N2391" s="93"/>
      <c r="O2391" s="120"/>
      <c r="P2391" s="115"/>
      <c r="Q2391" s="104"/>
      <c r="R2391" s="104"/>
      <c r="S2391" s="111"/>
      <c r="U2391" s="16"/>
      <c r="V2391" s="16"/>
      <c r="W2391" s="16"/>
      <c r="X2391" s="16"/>
    </row>
    <row r="2392" spans="1:24" ht="14.25" thickBot="1" x14ac:dyDescent="0.2">
      <c r="A2392" s="107"/>
      <c r="B2392" s="66"/>
      <c r="C2392" s="31"/>
      <c r="D2392" s="20" t="s">
        <v>31</v>
      </c>
      <c r="E2392" s="94"/>
      <c r="F2392" s="24" t="s">
        <v>1</v>
      </c>
      <c r="G2392" s="26"/>
      <c r="H2392" s="86" t="str">
        <f t="shared" ref="H2392" si="12559">IF($G2392="","",IF($E2392=1,ROUNDDOWN($G2392*7.4/1000,0),ROUNDDOWN($G2392*6/1000,0)))</f>
        <v/>
      </c>
      <c r="I2392" s="87"/>
      <c r="J2392" s="86" t="str">
        <f t="shared" ref="J2392:J2393" si="12560">IF($G2392="","",ROUNDDOWN($G2392*2/1000,0))</f>
        <v/>
      </c>
      <c r="K2392" s="87"/>
      <c r="L2392" s="86" t="str">
        <f t="shared" ref="L2392:L2393" si="12561">IF($G2392="","",ROUNDDOWN($G2392*2/1000,0))</f>
        <v/>
      </c>
      <c r="M2392" s="88"/>
      <c r="N2392" s="91" t="str">
        <f t="shared" ref="N2392" si="12562">IF(AND($C2392="",$C2394=""),"",ABS($C2392-$C2394)+1)</f>
        <v/>
      </c>
      <c r="O2392" s="89" t="str">
        <f t="shared" ref="O2392" si="12563">REPLACE($O$7,1,2,"差２")</f>
        <v>差２</v>
      </c>
      <c r="P2392" s="118" t="str">
        <f t="shared" ref="P2392" si="12564">IF($I2394="","",$I2394*$N2392)</f>
        <v/>
      </c>
      <c r="Q2392" s="102" t="str">
        <f t="shared" ref="Q2392:R2392" si="12565">IF($G2394="","",$G2394*$N2392)</f>
        <v/>
      </c>
      <c r="R2392" s="102" t="str">
        <f t="shared" si="12565"/>
        <v/>
      </c>
      <c r="S2392" s="111"/>
      <c r="U2392" s="16"/>
      <c r="V2392" s="16"/>
      <c r="W2392" s="16"/>
      <c r="X2392" s="16"/>
    </row>
    <row r="2393" spans="1:24" ht="14.25" thickBot="1" x14ac:dyDescent="0.2">
      <c r="A2393" s="107"/>
      <c r="B2393" s="67"/>
      <c r="C2393" s="116" t="s">
        <v>11</v>
      </c>
      <c r="D2393" s="117"/>
      <c r="E2393" s="95"/>
      <c r="F2393" s="33" t="s">
        <v>2</v>
      </c>
      <c r="G2393" s="26"/>
      <c r="H2393" s="97" t="str">
        <f t="shared" ref="H2393" si="12566">IF($G2392="","",IF($E2392=1,ROUNDDOWN($G2393*7.4/1000,0),ROUNDDOWN($G2393*6/1000,0)))</f>
        <v/>
      </c>
      <c r="I2393" s="98"/>
      <c r="J2393" s="97" t="str">
        <f t="shared" si="12560"/>
        <v/>
      </c>
      <c r="K2393" s="98"/>
      <c r="L2393" s="97" t="str">
        <f t="shared" si="12561"/>
        <v/>
      </c>
      <c r="M2393" s="105"/>
      <c r="N2393" s="92"/>
      <c r="O2393" s="89"/>
      <c r="P2393" s="119"/>
      <c r="Q2393" s="103"/>
      <c r="R2393" s="103"/>
      <c r="S2393" s="111"/>
      <c r="U2393" s="16"/>
      <c r="V2393" s="16"/>
      <c r="W2393" s="16"/>
      <c r="X2393" s="16"/>
    </row>
    <row r="2394" spans="1:24" ht="14.25" thickBot="1" x14ac:dyDescent="0.2">
      <c r="A2394" s="107"/>
      <c r="B2394" s="67"/>
      <c r="C2394" s="37"/>
      <c r="D2394" s="38" t="s">
        <v>31</v>
      </c>
      <c r="E2394" s="96"/>
      <c r="F2394" s="39" t="str">
        <f t="shared" ref="F2394" si="12567">$O$12</f>
        <v>差２</v>
      </c>
      <c r="G2394" s="40" t="str">
        <f t="shared" ref="G2394" si="12568">IF(AND($G2392="",$G2393=""),"",$G2392-$G2393)</f>
        <v/>
      </c>
      <c r="H2394" s="41" t="s">
        <v>4</v>
      </c>
      <c r="I2394" s="42" t="str">
        <f t="shared" ref="I2394" si="12569">IF(AND($H2392="",$H2393=""),"",$H2392-$H2393)</f>
        <v/>
      </c>
      <c r="J2394" s="41" t="s">
        <v>5</v>
      </c>
      <c r="K2394" s="42" t="str">
        <f t="shared" ref="K2394" si="12570">IF(AND($J2392="",$J2393=""),"",$J2392-$J2393)</f>
        <v/>
      </c>
      <c r="L2394" s="43" t="s">
        <v>6</v>
      </c>
      <c r="M2394" s="40" t="str">
        <f t="shared" ref="M2394" si="12571">IF(AND($L2392="",$L2393=""),"",$L2392-$L2393)</f>
        <v/>
      </c>
      <c r="N2394" s="92"/>
      <c r="O2394" s="90"/>
      <c r="P2394" s="119"/>
      <c r="Q2394" s="103"/>
      <c r="R2394" s="103"/>
      <c r="S2394" s="112"/>
      <c r="U2394" s="16"/>
      <c r="V2394" s="16"/>
      <c r="W2394" s="16"/>
      <c r="X2394" s="16"/>
    </row>
    <row r="2395" spans="1:24" ht="15" thickTop="1" thickBot="1" x14ac:dyDescent="0.2">
      <c r="A2395" s="108"/>
      <c r="B2395" s="62" t="s">
        <v>18</v>
      </c>
      <c r="C2395" s="63"/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4"/>
      <c r="P2395" s="44" t="str">
        <f t="shared" ref="P2395" si="12572">IF(AND($P2389="",$P2392=""),"",SUM($P2389:$P2392))</f>
        <v/>
      </c>
      <c r="Q2395" s="45" t="str">
        <f t="shared" ref="Q2395" si="12573">IF(AND(Q2389="",Q2392=""),"",SUM(Q2389:Q2392))</f>
        <v/>
      </c>
      <c r="R2395" s="45" t="str">
        <f t="shared" ref="R2395" si="12574">IF(AND($R2389="",$R2392=""),"",SUM($R2389:$R2392))</f>
        <v/>
      </c>
      <c r="S2395" s="46" t="str">
        <f t="shared" ref="S2395" si="12575">IF(AND($P2395="",$Q2395="",$R2395=""),"",SUM($P2395:$R2395))</f>
        <v/>
      </c>
      <c r="T2395" s="52">
        <v>341</v>
      </c>
      <c r="U2395" s="53" t="str">
        <f t="shared" ref="U2395" si="12576">P2395</f>
        <v/>
      </c>
      <c r="V2395" s="53" t="str">
        <f t="shared" ref="V2395" si="12577">Q2395</f>
        <v/>
      </c>
      <c r="W2395" s="53" t="str">
        <f t="shared" ref="W2395" si="12578">R2395</f>
        <v/>
      </c>
      <c r="X2395" s="53" t="str">
        <f t="shared" ref="X2395" si="12579">S2395</f>
        <v/>
      </c>
    </row>
    <row r="2396" spans="1:24" ht="14.25" thickBot="1" x14ac:dyDescent="0.2">
      <c r="A2396" s="106" t="str" cm="1">
        <f t="array" aca="1" ref="A2396" ca="1">IF($B2396="","",IF(ISNUMBER(OFFSET(INDIRECT(ADDRESS(ROW(),COLUMN())),-7,0)),OFFSET(INDIRECT(ADDRESS(ROW(),COLUMN())),-7,0)+1,1))</f>
        <v/>
      </c>
      <c r="B2396" s="65"/>
      <c r="C2396" s="31"/>
      <c r="D2396" s="20" t="s">
        <v>31</v>
      </c>
      <c r="E2396" s="94" t="s">
        <v>30</v>
      </c>
      <c r="F2396" s="21" t="s">
        <v>1</v>
      </c>
      <c r="G2396" s="25"/>
      <c r="H2396" s="99" t="str">
        <f t="shared" ref="H2396" si="12580">IF($G2396="","",IF($E2396=1,ROUNDDOWN($G2396*7.4/1000,0),ROUNDDOWN($G2396*6/1000,0)))</f>
        <v/>
      </c>
      <c r="I2396" s="101"/>
      <c r="J2396" s="99" t="str">
        <f t="shared" ref="J2396" si="12581">IF($G2396="","",ROUNDDOWN($G2396*2/1000,0))</f>
        <v/>
      </c>
      <c r="K2396" s="101"/>
      <c r="L2396" s="99" t="str">
        <f t="shared" ref="L2396" si="12582">IF(G2396="","",ROUNDDOWN($G2396*2/1000,0))</f>
        <v/>
      </c>
      <c r="M2396" s="100"/>
      <c r="N2396" s="91" t="str">
        <f t="shared" ref="N2396" si="12583">IF(AND($C2396="",$C2398=""),"",ABS($C2396-$C2398)+1)</f>
        <v/>
      </c>
      <c r="O2396" s="120" t="str">
        <f t="shared" ref="O2396" si="12584">REPLACE($O$7,1,2,"差１")</f>
        <v>差１</v>
      </c>
      <c r="P2396" s="113" t="str">
        <f t="shared" ref="P2396" si="12585">IF($I2398="","",$I2398*$N2396)</f>
        <v/>
      </c>
      <c r="Q2396" s="102" t="str">
        <f t="shared" ref="Q2396" si="12586">IF($K2398="","",$K2398*$N2396)</f>
        <v/>
      </c>
      <c r="R2396" s="102" t="str">
        <f t="shared" ref="R2396" si="12587">IF($M2398="","",$M2398*$N2396)</f>
        <v/>
      </c>
      <c r="S2396" s="111"/>
      <c r="U2396" s="16"/>
      <c r="V2396" s="16"/>
      <c r="W2396" s="16"/>
      <c r="X2396" s="16"/>
    </row>
    <row r="2397" spans="1:24" ht="14.25" thickBot="1" x14ac:dyDescent="0.2">
      <c r="A2397" s="107"/>
      <c r="B2397" s="65"/>
      <c r="C2397" s="116" t="s">
        <v>11</v>
      </c>
      <c r="D2397" s="117"/>
      <c r="E2397" s="95"/>
      <c r="F2397" s="33" t="s">
        <v>2</v>
      </c>
      <c r="G2397" s="26"/>
      <c r="H2397" s="97" t="str">
        <f t="shared" ref="H2397" si="12588">IF($G2397="","",IF($E2396=1,ROUNDDOWN($G2397*7.4/1000,0),ROUNDDOWN($G2397*6/1000,0)))</f>
        <v/>
      </c>
      <c r="I2397" s="98"/>
      <c r="J2397" s="97" t="str">
        <f t="shared" ref="J2397" si="12589">IF(G2397="","",ROUNDDOWN(G2397*2/1000,0))</f>
        <v/>
      </c>
      <c r="K2397" s="98"/>
      <c r="L2397" s="97" t="str">
        <f t="shared" ref="L2397" si="12590">IF($G2397="","",ROUNDDOWN($G2397*2/1000,0))</f>
        <v/>
      </c>
      <c r="M2397" s="105"/>
      <c r="N2397" s="92"/>
      <c r="O2397" s="120"/>
      <c r="P2397" s="114"/>
      <c r="Q2397" s="103"/>
      <c r="R2397" s="103"/>
      <c r="S2397" s="111"/>
      <c r="U2397" s="16"/>
      <c r="V2397" s="16"/>
      <c r="W2397" s="16"/>
      <c r="X2397" s="16"/>
    </row>
    <row r="2398" spans="1:24" ht="14.25" thickBot="1" x14ac:dyDescent="0.2">
      <c r="A2398" s="107"/>
      <c r="B2398" s="65"/>
      <c r="C2398" s="34"/>
      <c r="D2398" s="22" t="s">
        <v>31</v>
      </c>
      <c r="E2398" s="96"/>
      <c r="F2398" s="23" t="str">
        <f t="shared" ref="F2398" si="12591">$O$9</f>
        <v>差１</v>
      </c>
      <c r="G2398" s="7" t="str">
        <f t="shared" ref="G2398" si="12592">IF(AND($G2396="",$G2397="",""),"",$G2396-$G2397)</f>
        <v/>
      </c>
      <c r="H2398" s="8" t="s">
        <v>4</v>
      </c>
      <c r="I2398" s="9" t="str">
        <f t="shared" ref="I2398" si="12593">IF(AND($H2396="",$H2397=""),"",$H2396-$H2397)</f>
        <v/>
      </c>
      <c r="J2398" s="8" t="s">
        <v>5</v>
      </c>
      <c r="K2398" s="9" t="str">
        <f t="shared" ref="K2398" si="12594">IF(AND($J2396="",$J2397=""),"",$J2396-$J2397)</f>
        <v/>
      </c>
      <c r="L2398" s="10" t="s">
        <v>6</v>
      </c>
      <c r="M2398" s="7" t="str">
        <f t="shared" ref="M2398" si="12595">IF(AND($L2396="",$L2397=""),"",$L2396-$L2397)</f>
        <v/>
      </c>
      <c r="N2398" s="93"/>
      <c r="O2398" s="120"/>
      <c r="P2398" s="115"/>
      <c r="Q2398" s="104"/>
      <c r="R2398" s="104"/>
      <c r="S2398" s="111"/>
      <c r="U2398" s="16"/>
      <c r="V2398" s="16"/>
      <c r="W2398" s="16"/>
      <c r="X2398" s="16"/>
    </row>
    <row r="2399" spans="1:24" ht="14.25" thickBot="1" x14ac:dyDescent="0.2">
      <c r="A2399" s="107"/>
      <c r="B2399" s="66"/>
      <c r="C2399" s="31"/>
      <c r="D2399" s="20" t="s">
        <v>31</v>
      </c>
      <c r="E2399" s="94"/>
      <c r="F2399" s="24" t="s">
        <v>1</v>
      </c>
      <c r="G2399" s="26"/>
      <c r="H2399" s="86" t="str">
        <f t="shared" ref="H2399" si="12596">IF($G2399="","",IF($E2399=1,ROUNDDOWN($G2399*7.4/1000,0),ROUNDDOWN($G2399*6/1000,0)))</f>
        <v/>
      </c>
      <c r="I2399" s="87"/>
      <c r="J2399" s="86" t="str">
        <f t="shared" ref="J2399:J2400" si="12597">IF($G2399="","",ROUNDDOWN($G2399*2/1000,0))</f>
        <v/>
      </c>
      <c r="K2399" s="87"/>
      <c r="L2399" s="86" t="str">
        <f t="shared" ref="L2399:L2400" si="12598">IF($G2399="","",ROUNDDOWN($G2399*2/1000,0))</f>
        <v/>
      </c>
      <c r="M2399" s="88"/>
      <c r="N2399" s="91" t="str">
        <f t="shared" ref="N2399" si="12599">IF(AND($C2399="",$C2401=""),"",ABS($C2399-$C2401)+1)</f>
        <v/>
      </c>
      <c r="O2399" s="89" t="str">
        <f t="shared" ref="O2399" si="12600">REPLACE($O$7,1,2,"差２")</f>
        <v>差２</v>
      </c>
      <c r="P2399" s="118" t="str">
        <f t="shared" ref="P2399" si="12601">IF($I2401="","",$I2401*$N2399)</f>
        <v/>
      </c>
      <c r="Q2399" s="102" t="str">
        <f t="shared" ref="Q2399:R2399" si="12602">IF($G2401="","",$G2401*$N2399)</f>
        <v/>
      </c>
      <c r="R2399" s="102" t="str">
        <f t="shared" si="12602"/>
        <v/>
      </c>
      <c r="S2399" s="111"/>
      <c r="U2399" s="16"/>
      <c r="V2399" s="16"/>
      <c r="W2399" s="16"/>
      <c r="X2399" s="16"/>
    </row>
    <row r="2400" spans="1:24" ht="14.25" thickBot="1" x14ac:dyDescent="0.2">
      <c r="A2400" s="107"/>
      <c r="B2400" s="67"/>
      <c r="C2400" s="116" t="s">
        <v>11</v>
      </c>
      <c r="D2400" s="117"/>
      <c r="E2400" s="95"/>
      <c r="F2400" s="33" t="s">
        <v>2</v>
      </c>
      <c r="G2400" s="26"/>
      <c r="H2400" s="97" t="str">
        <f t="shared" ref="H2400" si="12603">IF($G2399="","",IF($E2399=1,ROUNDDOWN($G2400*7.4/1000,0),ROUNDDOWN($G2400*6/1000,0)))</f>
        <v/>
      </c>
      <c r="I2400" s="98"/>
      <c r="J2400" s="97" t="str">
        <f t="shared" si="12597"/>
        <v/>
      </c>
      <c r="K2400" s="98"/>
      <c r="L2400" s="97" t="str">
        <f t="shared" si="12598"/>
        <v/>
      </c>
      <c r="M2400" s="105"/>
      <c r="N2400" s="92"/>
      <c r="O2400" s="89"/>
      <c r="P2400" s="119"/>
      <c r="Q2400" s="103"/>
      <c r="R2400" s="103"/>
      <c r="S2400" s="111"/>
      <c r="U2400" s="16"/>
      <c r="V2400" s="16"/>
      <c r="W2400" s="16"/>
      <c r="X2400" s="16"/>
    </row>
    <row r="2401" spans="1:24" ht="14.25" thickBot="1" x14ac:dyDescent="0.2">
      <c r="A2401" s="107"/>
      <c r="B2401" s="67"/>
      <c r="C2401" s="37"/>
      <c r="D2401" s="38" t="s">
        <v>31</v>
      </c>
      <c r="E2401" s="96"/>
      <c r="F2401" s="39" t="str">
        <f t="shared" ref="F2401" si="12604">$O$12</f>
        <v>差２</v>
      </c>
      <c r="G2401" s="40" t="str">
        <f t="shared" ref="G2401" si="12605">IF(AND($G2399="",$G2400=""),"",$G2399-$G2400)</f>
        <v/>
      </c>
      <c r="H2401" s="41" t="s">
        <v>4</v>
      </c>
      <c r="I2401" s="42" t="str">
        <f t="shared" ref="I2401" si="12606">IF(AND($H2399="",$H2400=""),"",$H2399-$H2400)</f>
        <v/>
      </c>
      <c r="J2401" s="41" t="s">
        <v>5</v>
      </c>
      <c r="K2401" s="42" t="str">
        <f t="shared" ref="K2401" si="12607">IF(AND($J2399="",$J2400=""),"",$J2399-$J2400)</f>
        <v/>
      </c>
      <c r="L2401" s="43" t="s">
        <v>6</v>
      </c>
      <c r="M2401" s="40" t="str">
        <f t="shared" ref="M2401" si="12608">IF(AND($L2399="",$L2400=""),"",$L2399-$L2400)</f>
        <v/>
      </c>
      <c r="N2401" s="92"/>
      <c r="O2401" s="90"/>
      <c r="P2401" s="119"/>
      <c r="Q2401" s="103"/>
      <c r="R2401" s="103"/>
      <c r="S2401" s="112"/>
      <c r="U2401" s="16"/>
      <c r="V2401" s="16"/>
      <c r="W2401" s="16"/>
      <c r="X2401" s="16"/>
    </row>
    <row r="2402" spans="1:24" ht="15" thickTop="1" thickBot="1" x14ac:dyDescent="0.2">
      <c r="A2402" s="108"/>
      <c r="B2402" s="62" t="s">
        <v>18</v>
      </c>
      <c r="C2402" s="63"/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4"/>
      <c r="P2402" s="44" t="str">
        <f t="shared" ref="P2402" si="12609">IF(AND($P2396="",$P2399=""),"",SUM($P2396:$P2399))</f>
        <v/>
      </c>
      <c r="Q2402" s="45" t="str">
        <f t="shared" ref="Q2402" si="12610">IF(AND(Q2396="",Q2399=""),"",SUM(Q2396:Q2399))</f>
        <v/>
      </c>
      <c r="R2402" s="45" t="str">
        <f t="shared" ref="R2402" si="12611">IF(AND($R2396="",$R2399=""),"",SUM($R2396:$R2399))</f>
        <v/>
      </c>
      <c r="S2402" s="46" t="str">
        <f t="shared" ref="S2402" si="12612">IF(AND($P2402="",$Q2402="",$R2402=""),"",SUM($P2402:$R2402))</f>
        <v/>
      </c>
      <c r="T2402" s="52">
        <v>342</v>
      </c>
      <c r="U2402" s="53" t="str">
        <f t="shared" ref="U2402" si="12613">P2402</f>
        <v/>
      </c>
      <c r="V2402" s="53" t="str">
        <f t="shared" ref="V2402" si="12614">Q2402</f>
        <v/>
      </c>
      <c r="W2402" s="53" t="str">
        <f t="shared" ref="W2402" si="12615">R2402</f>
        <v/>
      </c>
      <c r="X2402" s="53" t="str">
        <f t="shared" ref="X2402" si="12616">S2402</f>
        <v/>
      </c>
    </row>
    <row r="2403" spans="1:24" ht="14.25" thickBot="1" x14ac:dyDescent="0.2">
      <c r="A2403" s="106" t="str" cm="1">
        <f t="array" aca="1" ref="A2403" ca="1">IF($B2403="","",IF(ISNUMBER(OFFSET(INDIRECT(ADDRESS(ROW(),COLUMN())),-7,0)),OFFSET(INDIRECT(ADDRESS(ROW(),COLUMN())),-7,0)+1,1))</f>
        <v/>
      </c>
      <c r="B2403" s="65"/>
      <c r="C2403" s="31"/>
      <c r="D2403" s="20" t="s">
        <v>31</v>
      </c>
      <c r="E2403" s="94" t="s">
        <v>30</v>
      </c>
      <c r="F2403" s="21" t="s">
        <v>1</v>
      </c>
      <c r="G2403" s="25"/>
      <c r="H2403" s="99" t="str">
        <f t="shared" ref="H2403" si="12617">IF($G2403="","",IF($E2403=1,ROUNDDOWN($G2403*7.4/1000,0),ROUNDDOWN($G2403*6/1000,0)))</f>
        <v/>
      </c>
      <c r="I2403" s="101"/>
      <c r="J2403" s="99" t="str">
        <f t="shared" ref="J2403" si="12618">IF($G2403="","",ROUNDDOWN($G2403*2/1000,0))</f>
        <v/>
      </c>
      <c r="K2403" s="101"/>
      <c r="L2403" s="99" t="str">
        <f t="shared" ref="L2403" si="12619">IF(G2403="","",ROUNDDOWN($G2403*2/1000,0))</f>
        <v/>
      </c>
      <c r="M2403" s="100"/>
      <c r="N2403" s="91" t="str">
        <f t="shared" ref="N2403" si="12620">IF(AND($C2403="",$C2405=""),"",ABS($C2403-$C2405)+1)</f>
        <v/>
      </c>
      <c r="O2403" s="120" t="str">
        <f t="shared" ref="O2403" si="12621">REPLACE($O$7,1,2,"差１")</f>
        <v>差１</v>
      </c>
      <c r="P2403" s="113" t="str">
        <f t="shared" ref="P2403" si="12622">IF($I2405="","",$I2405*$N2403)</f>
        <v/>
      </c>
      <c r="Q2403" s="102" t="str">
        <f t="shared" ref="Q2403" si="12623">IF($K2405="","",$K2405*$N2403)</f>
        <v/>
      </c>
      <c r="R2403" s="102" t="str">
        <f t="shared" ref="R2403" si="12624">IF($M2405="","",$M2405*$N2403)</f>
        <v/>
      </c>
      <c r="S2403" s="111"/>
      <c r="U2403" s="16"/>
      <c r="V2403" s="16"/>
      <c r="W2403" s="16"/>
      <c r="X2403" s="16"/>
    </row>
    <row r="2404" spans="1:24" ht="14.25" thickBot="1" x14ac:dyDescent="0.2">
      <c r="A2404" s="107"/>
      <c r="B2404" s="65"/>
      <c r="C2404" s="116" t="s">
        <v>11</v>
      </c>
      <c r="D2404" s="117"/>
      <c r="E2404" s="95"/>
      <c r="F2404" s="33" t="s">
        <v>2</v>
      </c>
      <c r="G2404" s="26"/>
      <c r="H2404" s="97" t="str">
        <f t="shared" ref="H2404" si="12625">IF($G2404="","",IF($E2403=1,ROUNDDOWN($G2404*7.4/1000,0),ROUNDDOWN($G2404*6/1000,0)))</f>
        <v/>
      </c>
      <c r="I2404" s="98"/>
      <c r="J2404" s="97" t="str">
        <f t="shared" ref="J2404" si="12626">IF(G2404="","",ROUNDDOWN(G2404*2/1000,0))</f>
        <v/>
      </c>
      <c r="K2404" s="98"/>
      <c r="L2404" s="97" t="str">
        <f t="shared" ref="L2404" si="12627">IF($G2404="","",ROUNDDOWN($G2404*2/1000,0))</f>
        <v/>
      </c>
      <c r="M2404" s="105"/>
      <c r="N2404" s="92"/>
      <c r="O2404" s="120"/>
      <c r="P2404" s="114"/>
      <c r="Q2404" s="103"/>
      <c r="R2404" s="103"/>
      <c r="S2404" s="111"/>
      <c r="U2404" s="16"/>
      <c r="V2404" s="16"/>
      <c r="W2404" s="16"/>
      <c r="X2404" s="16"/>
    </row>
    <row r="2405" spans="1:24" ht="14.25" thickBot="1" x14ac:dyDescent="0.2">
      <c r="A2405" s="107"/>
      <c r="B2405" s="65"/>
      <c r="C2405" s="34"/>
      <c r="D2405" s="22" t="s">
        <v>31</v>
      </c>
      <c r="E2405" s="96"/>
      <c r="F2405" s="23" t="str">
        <f t="shared" ref="F2405" si="12628">$O$9</f>
        <v>差１</v>
      </c>
      <c r="G2405" s="7" t="str">
        <f t="shared" ref="G2405" si="12629">IF(AND($G2403="",$G2404="",""),"",$G2403-$G2404)</f>
        <v/>
      </c>
      <c r="H2405" s="8" t="s">
        <v>4</v>
      </c>
      <c r="I2405" s="9" t="str">
        <f t="shared" ref="I2405" si="12630">IF(AND($H2403="",$H2404=""),"",$H2403-$H2404)</f>
        <v/>
      </c>
      <c r="J2405" s="8" t="s">
        <v>5</v>
      </c>
      <c r="K2405" s="9" t="str">
        <f t="shared" ref="K2405" si="12631">IF(AND($J2403="",$J2404=""),"",$J2403-$J2404)</f>
        <v/>
      </c>
      <c r="L2405" s="10" t="s">
        <v>6</v>
      </c>
      <c r="M2405" s="7" t="str">
        <f t="shared" ref="M2405" si="12632">IF(AND($L2403="",$L2404=""),"",$L2403-$L2404)</f>
        <v/>
      </c>
      <c r="N2405" s="93"/>
      <c r="O2405" s="120"/>
      <c r="P2405" s="115"/>
      <c r="Q2405" s="104"/>
      <c r="R2405" s="104"/>
      <c r="S2405" s="111"/>
      <c r="U2405" s="16"/>
      <c r="V2405" s="16"/>
      <c r="W2405" s="16"/>
      <c r="X2405" s="16"/>
    </row>
    <row r="2406" spans="1:24" ht="14.25" thickBot="1" x14ac:dyDescent="0.2">
      <c r="A2406" s="107"/>
      <c r="B2406" s="66"/>
      <c r="C2406" s="31"/>
      <c r="D2406" s="20" t="s">
        <v>31</v>
      </c>
      <c r="E2406" s="94"/>
      <c r="F2406" s="24" t="s">
        <v>1</v>
      </c>
      <c r="G2406" s="26"/>
      <c r="H2406" s="86" t="str">
        <f t="shared" ref="H2406" si="12633">IF($G2406="","",IF($E2406=1,ROUNDDOWN($G2406*7.4/1000,0),ROUNDDOWN($G2406*6/1000,0)))</f>
        <v/>
      </c>
      <c r="I2406" s="87"/>
      <c r="J2406" s="86" t="str">
        <f t="shared" ref="J2406:J2407" si="12634">IF($G2406="","",ROUNDDOWN($G2406*2/1000,0))</f>
        <v/>
      </c>
      <c r="K2406" s="87"/>
      <c r="L2406" s="86" t="str">
        <f t="shared" ref="L2406:L2407" si="12635">IF($G2406="","",ROUNDDOWN($G2406*2/1000,0))</f>
        <v/>
      </c>
      <c r="M2406" s="88"/>
      <c r="N2406" s="91" t="str">
        <f t="shared" ref="N2406" si="12636">IF(AND($C2406="",$C2408=""),"",ABS($C2406-$C2408)+1)</f>
        <v/>
      </c>
      <c r="O2406" s="89" t="str">
        <f t="shared" ref="O2406" si="12637">REPLACE($O$7,1,2,"差２")</f>
        <v>差２</v>
      </c>
      <c r="P2406" s="118" t="str">
        <f t="shared" ref="P2406" si="12638">IF($I2408="","",$I2408*$N2406)</f>
        <v/>
      </c>
      <c r="Q2406" s="102" t="str">
        <f t="shared" ref="Q2406:R2406" si="12639">IF($G2408="","",$G2408*$N2406)</f>
        <v/>
      </c>
      <c r="R2406" s="102" t="str">
        <f t="shared" si="12639"/>
        <v/>
      </c>
      <c r="S2406" s="111"/>
      <c r="U2406" s="16"/>
      <c r="V2406" s="16"/>
      <c r="W2406" s="16"/>
      <c r="X2406" s="16"/>
    </row>
    <row r="2407" spans="1:24" ht="14.25" thickBot="1" x14ac:dyDescent="0.2">
      <c r="A2407" s="107"/>
      <c r="B2407" s="67"/>
      <c r="C2407" s="116" t="s">
        <v>11</v>
      </c>
      <c r="D2407" s="117"/>
      <c r="E2407" s="95"/>
      <c r="F2407" s="33" t="s">
        <v>2</v>
      </c>
      <c r="G2407" s="26"/>
      <c r="H2407" s="97" t="str">
        <f t="shared" ref="H2407" si="12640">IF($G2406="","",IF($E2406=1,ROUNDDOWN($G2407*7.4/1000,0),ROUNDDOWN($G2407*6/1000,0)))</f>
        <v/>
      </c>
      <c r="I2407" s="98"/>
      <c r="J2407" s="97" t="str">
        <f t="shared" si="12634"/>
        <v/>
      </c>
      <c r="K2407" s="98"/>
      <c r="L2407" s="97" t="str">
        <f t="shared" si="12635"/>
        <v/>
      </c>
      <c r="M2407" s="105"/>
      <c r="N2407" s="92"/>
      <c r="O2407" s="89"/>
      <c r="P2407" s="119"/>
      <c r="Q2407" s="103"/>
      <c r="R2407" s="103"/>
      <c r="S2407" s="111"/>
      <c r="U2407" s="16"/>
      <c r="V2407" s="16"/>
      <c r="W2407" s="16"/>
      <c r="X2407" s="16"/>
    </row>
    <row r="2408" spans="1:24" ht="14.25" thickBot="1" x14ac:dyDescent="0.2">
      <c r="A2408" s="107"/>
      <c r="B2408" s="67"/>
      <c r="C2408" s="37"/>
      <c r="D2408" s="38" t="s">
        <v>31</v>
      </c>
      <c r="E2408" s="96"/>
      <c r="F2408" s="39" t="str">
        <f t="shared" ref="F2408" si="12641">$O$12</f>
        <v>差２</v>
      </c>
      <c r="G2408" s="40" t="str">
        <f t="shared" ref="G2408" si="12642">IF(AND($G2406="",$G2407=""),"",$G2406-$G2407)</f>
        <v/>
      </c>
      <c r="H2408" s="41" t="s">
        <v>4</v>
      </c>
      <c r="I2408" s="42" t="str">
        <f t="shared" ref="I2408" si="12643">IF(AND($H2406="",$H2407=""),"",$H2406-$H2407)</f>
        <v/>
      </c>
      <c r="J2408" s="41" t="s">
        <v>5</v>
      </c>
      <c r="K2408" s="42" t="str">
        <f t="shared" ref="K2408" si="12644">IF(AND($J2406="",$J2407=""),"",$J2406-$J2407)</f>
        <v/>
      </c>
      <c r="L2408" s="43" t="s">
        <v>6</v>
      </c>
      <c r="M2408" s="40" t="str">
        <f t="shared" ref="M2408" si="12645">IF(AND($L2406="",$L2407=""),"",$L2406-$L2407)</f>
        <v/>
      </c>
      <c r="N2408" s="92"/>
      <c r="O2408" s="90"/>
      <c r="P2408" s="119"/>
      <c r="Q2408" s="103"/>
      <c r="R2408" s="103"/>
      <c r="S2408" s="112"/>
      <c r="U2408" s="16"/>
      <c r="V2408" s="16"/>
      <c r="W2408" s="16"/>
      <c r="X2408" s="16"/>
    </row>
    <row r="2409" spans="1:24" ht="15" thickTop="1" thickBot="1" x14ac:dyDescent="0.2">
      <c r="A2409" s="108"/>
      <c r="B2409" s="62" t="s">
        <v>18</v>
      </c>
      <c r="C2409" s="63"/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4"/>
      <c r="P2409" s="44" t="str">
        <f t="shared" ref="P2409" si="12646">IF(AND($P2403="",$P2406=""),"",SUM($P2403:$P2406))</f>
        <v/>
      </c>
      <c r="Q2409" s="45" t="str">
        <f t="shared" ref="Q2409" si="12647">IF(AND(Q2403="",Q2406=""),"",SUM(Q2403:Q2406))</f>
        <v/>
      </c>
      <c r="R2409" s="45" t="str">
        <f t="shared" ref="R2409" si="12648">IF(AND($R2403="",$R2406=""),"",SUM($R2403:$R2406))</f>
        <v/>
      </c>
      <c r="S2409" s="46" t="str">
        <f t="shared" ref="S2409" si="12649">IF(AND($P2409="",$Q2409="",$R2409=""),"",SUM($P2409:$R2409))</f>
        <v/>
      </c>
      <c r="T2409" s="52">
        <v>343</v>
      </c>
      <c r="U2409" s="53" t="str">
        <f t="shared" ref="U2409" si="12650">P2409</f>
        <v/>
      </c>
      <c r="V2409" s="53" t="str">
        <f t="shared" ref="V2409" si="12651">Q2409</f>
        <v/>
      </c>
      <c r="W2409" s="53" t="str">
        <f t="shared" ref="W2409" si="12652">R2409</f>
        <v/>
      </c>
      <c r="X2409" s="53" t="str">
        <f t="shared" ref="X2409" si="12653">S2409</f>
        <v/>
      </c>
    </row>
    <row r="2410" spans="1:24" ht="14.25" thickBot="1" x14ac:dyDescent="0.2">
      <c r="A2410" s="106" t="str" cm="1">
        <f t="array" aca="1" ref="A2410" ca="1">IF($B2410="","",IF(ISNUMBER(OFFSET(INDIRECT(ADDRESS(ROW(),COLUMN())),-7,0)),OFFSET(INDIRECT(ADDRESS(ROW(),COLUMN())),-7,0)+1,1))</f>
        <v/>
      </c>
      <c r="B2410" s="65"/>
      <c r="C2410" s="31"/>
      <c r="D2410" s="20" t="s">
        <v>31</v>
      </c>
      <c r="E2410" s="94" t="s">
        <v>30</v>
      </c>
      <c r="F2410" s="21" t="s">
        <v>1</v>
      </c>
      <c r="G2410" s="25"/>
      <c r="H2410" s="99" t="str">
        <f t="shared" ref="H2410" si="12654">IF($G2410="","",IF($E2410=1,ROUNDDOWN($G2410*7.4/1000,0),ROUNDDOWN($G2410*6/1000,0)))</f>
        <v/>
      </c>
      <c r="I2410" s="101"/>
      <c r="J2410" s="99" t="str">
        <f t="shared" ref="J2410" si="12655">IF($G2410="","",ROUNDDOWN($G2410*2/1000,0))</f>
        <v/>
      </c>
      <c r="K2410" s="101"/>
      <c r="L2410" s="99" t="str">
        <f t="shared" ref="L2410" si="12656">IF(G2410="","",ROUNDDOWN($G2410*2/1000,0))</f>
        <v/>
      </c>
      <c r="M2410" s="100"/>
      <c r="N2410" s="91" t="str">
        <f t="shared" ref="N2410" si="12657">IF(AND($C2410="",$C2412=""),"",ABS($C2410-$C2412)+1)</f>
        <v/>
      </c>
      <c r="O2410" s="120" t="str">
        <f t="shared" ref="O2410" si="12658">REPLACE($O$7,1,2,"差１")</f>
        <v>差１</v>
      </c>
      <c r="P2410" s="113" t="str">
        <f t="shared" ref="P2410" si="12659">IF($I2412="","",$I2412*$N2410)</f>
        <v/>
      </c>
      <c r="Q2410" s="102" t="str">
        <f t="shared" ref="Q2410" si="12660">IF($K2412="","",$K2412*$N2410)</f>
        <v/>
      </c>
      <c r="R2410" s="102" t="str">
        <f t="shared" ref="R2410" si="12661">IF($M2412="","",$M2412*$N2410)</f>
        <v/>
      </c>
      <c r="S2410" s="111"/>
      <c r="U2410" s="16"/>
      <c r="V2410" s="16"/>
      <c r="W2410" s="16"/>
      <c r="X2410" s="16"/>
    </row>
    <row r="2411" spans="1:24" ht="14.25" thickBot="1" x14ac:dyDescent="0.2">
      <c r="A2411" s="107"/>
      <c r="B2411" s="65"/>
      <c r="C2411" s="116" t="s">
        <v>11</v>
      </c>
      <c r="D2411" s="117"/>
      <c r="E2411" s="95"/>
      <c r="F2411" s="33" t="s">
        <v>2</v>
      </c>
      <c r="G2411" s="26"/>
      <c r="H2411" s="97" t="str">
        <f t="shared" ref="H2411" si="12662">IF($G2411="","",IF($E2410=1,ROUNDDOWN($G2411*7.4/1000,0),ROUNDDOWN($G2411*6/1000,0)))</f>
        <v/>
      </c>
      <c r="I2411" s="98"/>
      <c r="J2411" s="97" t="str">
        <f t="shared" ref="J2411" si="12663">IF(G2411="","",ROUNDDOWN(G2411*2/1000,0))</f>
        <v/>
      </c>
      <c r="K2411" s="98"/>
      <c r="L2411" s="97" t="str">
        <f t="shared" ref="L2411" si="12664">IF($G2411="","",ROUNDDOWN($G2411*2/1000,0))</f>
        <v/>
      </c>
      <c r="M2411" s="105"/>
      <c r="N2411" s="92"/>
      <c r="O2411" s="120"/>
      <c r="P2411" s="114"/>
      <c r="Q2411" s="103"/>
      <c r="R2411" s="103"/>
      <c r="S2411" s="111"/>
      <c r="U2411" s="16"/>
      <c r="V2411" s="16"/>
      <c r="W2411" s="16"/>
      <c r="X2411" s="16"/>
    </row>
    <row r="2412" spans="1:24" ht="14.25" thickBot="1" x14ac:dyDescent="0.2">
      <c r="A2412" s="107"/>
      <c r="B2412" s="65"/>
      <c r="C2412" s="34"/>
      <c r="D2412" s="22" t="s">
        <v>31</v>
      </c>
      <c r="E2412" s="96"/>
      <c r="F2412" s="23" t="str">
        <f t="shared" ref="F2412" si="12665">$O$9</f>
        <v>差１</v>
      </c>
      <c r="G2412" s="7" t="str">
        <f t="shared" ref="G2412" si="12666">IF(AND($G2410="",$G2411="",""),"",$G2410-$G2411)</f>
        <v/>
      </c>
      <c r="H2412" s="8" t="s">
        <v>4</v>
      </c>
      <c r="I2412" s="9" t="str">
        <f t="shared" ref="I2412" si="12667">IF(AND($H2410="",$H2411=""),"",$H2410-$H2411)</f>
        <v/>
      </c>
      <c r="J2412" s="8" t="s">
        <v>5</v>
      </c>
      <c r="K2412" s="9" t="str">
        <f t="shared" ref="K2412" si="12668">IF(AND($J2410="",$J2411=""),"",$J2410-$J2411)</f>
        <v/>
      </c>
      <c r="L2412" s="10" t="s">
        <v>6</v>
      </c>
      <c r="M2412" s="7" t="str">
        <f t="shared" ref="M2412" si="12669">IF(AND($L2410="",$L2411=""),"",$L2410-$L2411)</f>
        <v/>
      </c>
      <c r="N2412" s="93"/>
      <c r="O2412" s="120"/>
      <c r="P2412" s="115"/>
      <c r="Q2412" s="104"/>
      <c r="R2412" s="104"/>
      <c r="S2412" s="111"/>
      <c r="U2412" s="16"/>
      <c r="V2412" s="16"/>
      <c r="W2412" s="16"/>
      <c r="X2412" s="16"/>
    </row>
    <row r="2413" spans="1:24" ht="14.25" thickBot="1" x14ac:dyDescent="0.2">
      <c r="A2413" s="107"/>
      <c r="B2413" s="66"/>
      <c r="C2413" s="31"/>
      <c r="D2413" s="20" t="s">
        <v>31</v>
      </c>
      <c r="E2413" s="94"/>
      <c r="F2413" s="24" t="s">
        <v>1</v>
      </c>
      <c r="G2413" s="26"/>
      <c r="H2413" s="86" t="str">
        <f t="shared" ref="H2413" si="12670">IF($G2413="","",IF($E2413=1,ROUNDDOWN($G2413*7.4/1000,0),ROUNDDOWN($G2413*6/1000,0)))</f>
        <v/>
      </c>
      <c r="I2413" s="87"/>
      <c r="J2413" s="86" t="str">
        <f t="shared" ref="J2413:J2414" si="12671">IF($G2413="","",ROUNDDOWN($G2413*2/1000,0))</f>
        <v/>
      </c>
      <c r="K2413" s="87"/>
      <c r="L2413" s="86" t="str">
        <f t="shared" ref="L2413:L2414" si="12672">IF($G2413="","",ROUNDDOWN($G2413*2/1000,0))</f>
        <v/>
      </c>
      <c r="M2413" s="88"/>
      <c r="N2413" s="91" t="str">
        <f t="shared" ref="N2413" si="12673">IF(AND($C2413="",$C2415=""),"",ABS($C2413-$C2415)+1)</f>
        <v/>
      </c>
      <c r="O2413" s="89" t="str">
        <f t="shared" ref="O2413" si="12674">REPLACE($O$7,1,2,"差２")</f>
        <v>差２</v>
      </c>
      <c r="P2413" s="118" t="str">
        <f t="shared" ref="P2413" si="12675">IF($I2415="","",$I2415*$N2413)</f>
        <v/>
      </c>
      <c r="Q2413" s="102" t="str">
        <f t="shared" ref="Q2413:R2413" si="12676">IF($G2415="","",$G2415*$N2413)</f>
        <v/>
      </c>
      <c r="R2413" s="102" t="str">
        <f t="shared" si="12676"/>
        <v/>
      </c>
      <c r="S2413" s="111"/>
      <c r="U2413" s="16"/>
      <c r="V2413" s="16"/>
      <c r="W2413" s="16"/>
      <c r="X2413" s="16"/>
    </row>
    <row r="2414" spans="1:24" ht="14.25" thickBot="1" x14ac:dyDescent="0.2">
      <c r="A2414" s="107"/>
      <c r="B2414" s="67"/>
      <c r="C2414" s="116" t="s">
        <v>11</v>
      </c>
      <c r="D2414" s="117"/>
      <c r="E2414" s="95"/>
      <c r="F2414" s="33" t="s">
        <v>2</v>
      </c>
      <c r="G2414" s="26"/>
      <c r="H2414" s="97" t="str">
        <f t="shared" ref="H2414" si="12677">IF($G2413="","",IF($E2413=1,ROUNDDOWN($G2414*7.4/1000,0),ROUNDDOWN($G2414*6/1000,0)))</f>
        <v/>
      </c>
      <c r="I2414" s="98"/>
      <c r="J2414" s="97" t="str">
        <f t="shared" si="12671"/>
        <v/>
      </c>
      <c r="K2414" s="98"/>
      <c r="L2414" s="97" t="str">
        <f t="shared" si="12672"/>
        <v/>
      </c>
      <c r="M2414" s="105"/>
      <c r="N2414" s="92"/>
      <c r="O2414" s="89"/>
      <c r="P2414" s="119"/>
      <c r="Q2414" s="103"/>
      <c r="R2414" s="103"/>
      <c r="S2414" s="111"/>
      <c r="U2414" s="16"/>
      <c r="V2414" s="16"/>
      <c r="W2414" s="16"/>
      <c r="X2414" s="16"/>
    </row>
    <row r="2415" spans="1:24" ht="14.25" thickBot="1" x14ac:dyDescent="0.2">
      <c r="A2415" s="107"/>
      <c r="B2415" s="67"/>
      <c r="C2415" s="37"/>
      <c r="D2415" s="38" t="s">
        <v>31</v>
      </c>
      <c r="E2415" s="96"/>
      <c r="F2415" s="39" t="str">
        <f t="shared" ref="F2415" si="12678">$O$12</f>
        <v>差２</v>
      </c>
      <c r="G2415" s="40" t="str">
        <f t="shared" ref="G2415" si="12679">IF(AND($G2413="",$G2414=""),"",$G2413-$G2414)</f>
        <v/>
      </c>
      <c r="H2415" s="41" t="s">
        <v>4</v>
      </c>
      <c r="I2415" s="42" t="str">
        <f t="shared" ref="I2415" si="12680">IF(AND($H2413="",$H2414=""),"",$H2413-$H2414)</f>
        <v/>
      </c>
      <c r="J2415" s="41" t="s">
        <v>5</v>
      </c>
      <c r="K2415" s="42" t="str">
        <f t="shared" ref="K2415" si="12681">IF(AND($J2413="",$J2414=""),"",$J2413-$J2414)</f>
        <v/>
      </c>
      <c r="L2415" s="43" t="s">
        <v>6</v>
      </c>
      <c r="M2415" s="40" t="str">
        <f t="shared" ref="M2415" si="12682">IF(AND($L2413="",$L2414=""),"",$L2413-$L2414)</f>
        <v/>
      </c>
      <c r="N2415" s="92"/>
      <c r="O2415" s="90"/>
      <c r="P2415" s="119"/>
      <c r="Q2415" s="103"/>
      <c r="R2415" s="103"/>
      <c r="S2415" s="112"/>
      <c r="U2415" s="16"/>
      <c r="V2415" s="16"/>
      <c r="W2415" s="16"/>
      <c r="X2415" s="16"/>
    </row>
    <row r="2416" spans="1:24" ht="15" thickTop="1" thickBot="1" x14ac:dyDescent="0.2">
      <c r="A2416" s="108"/>
      <c r="B2416" s="62" t="s">
        <v>18</v>
      </c>
      <c r="C2416" s="63"/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4"/>
      <c r="P2416" s="44" t="str">
        <f t="shared" ref="P2416" si="12683">IF(AND($P2410="",$P2413=""),"",SUM($P2410:$P2413))</f>
        <v/>
      </c>
      <c r="Q2416" s="45" t="str">
        <f t="shared" ref="Q2416" si="12684">IF(AND(Q2410="",Q2413=""),"",SUM(Q2410:Q2413))</f>
        <v/>
      </c>
      <c r="R2416" s="45" t="str">
        <f t="shared" ref="R2416" si="12685">IF(AND($R2410="",$R2413=""),"",SUM($R2410:$R2413))</f>
        <v/>
      </c>
      <c r="S2416" s="46" t="str">
        <f t="shared" ref="S2416" si="12686">IF(AND($P2416="",$Q2416="",$R2416=""),"",SUM($P2416:$R2416))</f>
        <v/>
      </c>
      <c r="T2416" s="52">
        <v>344</v>
      </c>
      <c r="U2416" s="53" t="str">
        <f t="shared" ref="U2416" si="12687">P2416</f>
        <v/>
      </c>
      <c r="V2416" s="53" t="str">
        <f t="shared" ref="V2416" si="12688">Q2416</f>
        <v/>
      </c>
      <c r="W2416" s="53" t="str">
        <f t="shared" ref="W2416" si="12689">R2416</f>
        <v/>
      </c>
      <c r="X2416" s="53" t="str">
        <f t="shared" ref="X2416" si="12690">S2416</f>
        <v/>
      </c>
    </row>
    <row r="2417" spans="1:24" ht="14.25" thickBot="1" x14ac:dyDescent="0.2">
      <c r="A2417" s="106" t="str" cm="1">
        <f t="array" aca="1" ref="A2417" ca="1">IF($B2417="","",IF(ISNUMBER(OFFSET(INDIRECT(ADDRESS(ROW(),COLUMN())),-7,0)),OFFSET(INDIRECT(ADDRESS(ROW(),COLUMN())),-7,0)+1,1))</f>
        <v/>
      </c>
      <c r="B2417" s="65"/>
      <c r="C2417" s="31"/>
      <c r="D2417" s="20" t="s">
        <v>31</v>
      </c>
      <c r="E2417" s="94" t="s">
        <v>30</v>
      </c>
      <c r="F2417" s="21" t="s">
        <v>1</v>
      </c>
      <c r="G2417" s="25"/>
      <c r="H2417" s="99" t="str">
        <f t="shared" ref="H2417" si="12691">IF($G2417="","",IF($E2417=1,ROUNDDOWN($G2417*7.4/1000,0),ROUNDDOWN($G2417*6/1000,0)))</f>
        <v/>
      </c>
      <c r="I2417" s="101"/>
      <c r="J2417" s="99" t="str">
        <f t="shared" ref="J2417" si="12692">IF($G2417="","",ROUNDDOWN($G2417*2/1000,0))</f>
        <v/>
      </c>
      <c r="K2417" s="101"/>
      <c r="L2417" s="99" t="str">
        <f t="shared" ref="L2417" si="12693">IF(G2417="","",ROUNDDOWN($G2417*2/1000,0))</f>
        <v/>
      </c>
      <c r="M2417" s="100"/>
      <c r="N2417" s="91" t="str">
        <f t="shared" ref="N2417" si="12694">IF(AND($C2417="",$C2419=""),"",ABS($C2417-$C2419)+1)</f>
        <v/>
      </c>
      <c r="O2417" s="120" t="str">
        <f t="shared" ref="O2417" si="12695">REPLACE($O$7,1,2,"差１")</f>
        <v>差１</v>
      </c>
      <c r="P2417" s="113" t="str">
        <f t="shared" ref="P2417" si="12696">IF($I2419="","",$I2419*$N2417)</f>
        <v/>
      </c>
      <c r="Q2417" s="102" t="str">
        <f t="shared" ref="Q2417" si="12697">IF($K2419="","",$K2419*$N2417)</f>
        <v/>
      </c>
      <c r="R2417" s="102" t="str">
        <f t="shared" ref="R2417" si="12698">IF($M2419="","",$M2419*$N2417)</f>
        <v/>
      </c>
      <c r="S2417" s="111"/>
      <c r="U2417" s="16"/>
      <c r="V2417" s="16"/>
      <c r="W2417" s="16"/>
      <c r="X2417" s="16"/>
    </row>
    <row r="2418" spans="1:24" ht="14.25" thickBot="1" x14ac:dyDescent="0.2">
      <c r="A2418" s="107"/>
      <c r="B2418" s="65"/>
      <c r="C2418" s="116" t="s">
        <v>11</v>
      </c>
      <c r="D2418" s="117"/>
      <c r="E2418" s="95"/>
      <c r="F2418" s="33" t="s">
        <v>2</v>
      </c>
      <c r="G2418" s="26"/>
      <c r="H2418" s="97" t="str">
        <f t="shared" ref="H2418" si="12699">IF($G2418="","",IF($E2417=1,ROUNDDOWN($G2418*7.4/1000,0),ROUNDDOWN($G2418*6/1000,0)))</f>
        <v/>
      </c>
      <c r="I2418" s="98"/>
      <c r="J2418" s="97" t="str">
        <f t="shared" ref="J2418" si="12700">IF(G2418="","",ROUNDDOWN(G2418*2/1000,0))</f>
        <v/>
      </c>
      <c r="K2418" s="98"/>
      <c r="L2418" s="97" t="str">
        <f t="shared" ref="L2418" si="12701">IF($G2418="","",ROUNDDOWN($G2418*2/1000,0))</f>
        <v/>
      </c>
      <c r="M2418" s="105"/>
      <c r="N2418" s="92"/>
      <c r="O2418" s="120"/>
      <c r="P2418" s="114"/>
      <c r="Q2418" s="103"/>
      <c r="R2418" s="103"/>
      <c r="S2418" s="111"/>
      <c r="U2418" s="16"/>
      <c r="V2418" s="16"/>
      <c r="W2418" s="16"/>
      <c r="X2418" s="16"/>
    </row>
    <row r="2419" spans="1:24" ht="14.25" thickBot="1" x14ac:dyDescent="0.2">
      <c r="A2419" s="107"/>
      <c r="B2419" s="65"/>
      <c r="C2419" s="34"/>
      <c r="D2419" s="22" t="s">
        <v>31</v>
      </c>
      <c r="E2419" s="96"/>
      <c r="F2419" s="23" t="str">
        <f t="shared" ref="F2419" si="12702">$O$9</f>
        <v>差１</v>
      </c>
      <c r="G2419" s="7" t="str">
        <f t="shared" ref="G2419" si="12703">IF(AND($G2417="",$G2418="",""),"",$G2417-$G2418)</f>
        <v/>
      </c>
      <c r="H2419" s="8" t="s">
        <v>4</v>
      </c>
      <c r="I2419" s="9" t="str">
        <f t="shared" ref="I2419" si="12704">IF(AND($H2417="",$H2418=""),"",$H2417-$H2418)</f>
        <v/>
      </c>
      <c r="J2419" s="8" t="s">
        <v>5</v>
      </c>
      <c r="K2419" s="9" t="str">
        <f t="shared" ref="K2419" si="12705">IF(AND($J2417="",$J2418=""),"",$J2417-$J2418)</f>
        <v/>
      </c>
      <c r="L2419" s="10" t="s">
        <v>6</v>
      </c>
      <c r="M2419" s="7" t="str">
        <f t="shared" ref="M2419" si="12706">IF(AND($L2417="",$L2418=""),"",$L2417-$L2418)</f>
        <v/>
      </c>
      <c r="N2419" s="93"/>
      <c r="O2419" s="120"/>
      <c r="P2419" s="115"/>
      <c r="Q2419" s="104"/>
      <c r="R2419" s="104"/>
      <c r="S2419" s="111"/>
      <c r="U2419" s="16"/>
      <c r="V2419" s="16"/>
      <c r="W2419" s="16"/>
      <c r="X2419" s="16"/>
    </row>
    <row r="2420" spans="1:24" ht="14.25" thickBot="1" x14ac:dyDescent="0.2">
      <c r="A2420" s="107"/>
      <c r="B2420" s="66"/>
      <c r="C2420" s="31"/>
      <c r="D2420" s="20" t="s">
        <v>31</v>
      </c>
      <c r="E2420" s="94"/>
      <c r="F2420" s="24" t="s">
        <v>1</v>
      </c>
      <c r="G2420" s="26"/>
      <c r="H2420" s="86" t="str">
        <f t="shared" ref="H2420" si="12707">IF($G2420="","",IF($E2420=1,ROUNDDOWN($G2420*7.4/1000,0),ROUNDDOWN($G2420*6/1000,0)))</f>
        <v/>
      </c>
      <c r="I2420" s="87"/>
      <c r="J2420" s="86" t="str">
        <f t="shared" ref="J2420:J2421" si="12708">IF($G2420="","",ROUNDDOWN($G2420*2/1000,0))</f>
        <v/>
      </c>
      <c r="K2420" s="87"/>
      <c r="L2420" s="86" t="str">
        <f t="shared" ref="L2420:L2421" si="12709">IF($G2420="","",ROUNDDOWN($G2420*2/1000,0))</f>
        <v/>
      </c>
      <c r="M2420" s="88"/>
      <c r="N2420" s="91" t="str">
        <f t="shared" ref="N2420" si="12710">IF(AND($C2420="",$C2422=""),"",ABS($C2420-$C2422)+1)</f>
        <v/>
      </c>
      <c r="O2420" s="89" t="str">
        <f t="shared" ref="O2420" si="12711">REPLACE($O$7,1,2,"差２")</f>
        <v>差２</v>
      </c>
      <c r="P2420" s="118" t="str">
        <f t="shared" ref="P2420" si="12712">IF($I2422="","",$I2422*$N2420)</f>
        <v/>
      </c>
      <c r="Q2420" s="102" t="str">
        <f t="shared" ref="Q2420:R2420" si="12713">IF($G2422="","",$G2422*$N2420)</f>
        <v/>
      </c>
      <c r="R2420" s="102" t="str">
        <f t="shared" si="12713"/>
        <v/>
      </c>
      <c r="S2420" s="111"/>
      <c r="U2420" s="16"/>
      <c r="V2420" s="16"/>
      <c r="W2420" s="16"/>
      <c r="X2420" s="16"/>
    </row>
    <row r="2421" spans="1:24" ht="14.25" thickBot="1" x14ac:dyDescent="0.2">
      <c r="A2421" s="107"/>
      <c r="B2421" s="67"/>
      <c r="C2421" s="116" t="s">
        <v>11</v>
      </c>
      <c r="D2421" s="117"/>
      <c r="E2421" s="95"/>
      <c r="F2421" s="33" t="s">
        <v>2</v>
      </c>
      <c r="G2421" s="26"/>
      <c r="H2421" s="97" t="str">
        <f t="shared" ref="H2421" si="12714">IF($G2420="","",IF($E2420=1,ROUNDDOWN($G2421*7.4/1000,0),ROUNDDOWN($G2421*6/1000,0)))</f>
        <v/>
      </c>
      <c r="I2421" s="98"/>
      <c r="J2421" s="97" t="str">
        <f t="shared" si="12708"/>
        <v/>
      </c>
      <c r="K2421" s="98"/>
      <c r="L2421" s="97" t="str">
        <f t="shared" si="12709"/>
        <v/>
      </c>
      <c r="M2421" s="105"/>
      <c r="N2421" s="92"/>
      <c r="O2421" s="89"/>
      <c r="P2421" s="119"/>
      <c r="Q2421" s="103"/>
      <c r="R2421" s="103"/>
      <c r="S2421" s="111"/>
      <c r="U2421" s="16"/>
      <c r="V2421" s="16"/>
      <c r="W2421" s="16"/>
      <c r="X2421" s="16"/>
    </row>
    <row r="2422" spans="1:24" ht="14.25" thickBot="1" x14ac:dyDescent="0.2">
      <c r="A2422" s="107"/>
      <c r="B2422" s="67"/>
      <c r="C2422" s="37"/>
      <c r="D2422" s="38" t="s">
        <v>31</v>
      </c>
      <c r="E2422" s="96"/>
      <c r="F2422" s="39" t="str">
        <f t="shared" ref="F2422" si="12715">$O$12</f>
        <v>差２</v>
      </c>
      <c r="G2422" s="40" t="str">
        <f t="shared" ref="G2422" si="12716">IF(AND($G2420="",$G2421=""),"",$G2420-$G2421)</f>
        <v/>
      </c>
      <c r="H2422" s="41" t="s">
        <v>4</v>
      </c>
      <c r="I2422" s="42" t="str">
        <f t="shared" ref="I2422" si="12717">IF(AND($H2420="",$H2421=""),"",$H2420-$H2421)</f>
        <v/>
      </c>
      <c r="J2422" s="41" t="s">
        <v>5</v>
      </c>
      <c r="K2422" s="42" t="str">
        <f t="shared" ref="K2422" si="12718">IF(AND($J2420="",$J2421=""),"",$J2420-$J2421)</f>
        <v/>
      </c>
      <c r="L2422" s="43" t="s">
        <v>6</v>
      </c>
      <c r="M2422" s="40" t="str">
        <f t="shared" ref="M2422" si="12719">IF(AND($L2420="",$L2421=""),"",$L2420-$L2421)</f>
        <v/>
      </c>
      <c r="N2422" s="92"/>
      <c r="O2422" s="90"/>
      <c r="P2422" s="119"/>
      <c r="Q2422" s="103"/>
      <c r="R2422" s="103"/>
      <c r="S2422" s="112"/>
      <c r="U2422" s="16"/>
      <c r="V2422" s="16"/>
      <c r="W2422" s="16"/>
      <c r="X2422" s="16"/>
    </row>
    <row r="2423" spans="1:24" ht="15" thickTop="1" thickBot="1" x14ac:dyDescent="0.2">
      <c r="A2423" s="108"/>
      <c r="B2423" s="62" t="s">
        <v>18</v>
      </c>
      <c r="C2423" s="63"/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4"/>
      <c r="P2423" s="44" t="str">
        <f t="shared" ref="P2423" si="12720">IF(AND($P2417="",$P2420=""),"",SUM($P2417:$P2420))</f>
        <v/>
      </c>
      <c r="Q2423" s="45" t="str">
        <f t="shared" ref="Q2423" si="12721">IF(AND(Q2417="",Q2420=""),"",SUM(Q2417:Q2420))</f>
        <v/>
      </c>
      <c r="R2423" s="45" t="str">
        <f t="shared" ref="R2423" si="12722">IF(AND($R2417="",$R2420=""),"",SUM($R2417:$R2420))</f>
        <v/>
      </c>
      <c r="S2423" s="46" t="str">
        <f t="shared" ref="S2423" si="12723">IF(AND($P2423="",$Q2423="",$R2423=""),"",SUM($P2423:$R2423))</f>
        <v/>
      </c>
      <c r="T2423" s="52">
        <v>345</v>
      </c>
      <c r="U2423" s="53" t="str">
        <f t="shared" ref="U2423" si="12724">P2423</f>
        <v/>
      </c>
      <c r="V2423" s="53" t="str">
        <f t="shared" ref="V2423" si="12725">Q2423</f>
        <v/>
      </c>
      <c r="W2423" s="53" t="str">
        <f t="shared" ref="W2423" si="12726">R2423</f>
        <v/>
      </c>
      <c r="X2423" s="53" t="str">
        <f t="shared" ref="X2423" si="12727">S2423</f>
        <v/>
      </c>
    </row>
    <row r="2424" spans="1:24" ht="14.25" thickBot="1" x14ac:dyDescent="0.2">
      <c r="A2424" s="106" t="str" cm="1">
        <f t="array" aca="1" ref="A2424" ca="1">IF($B2424="","",IF(ISNUMBER(OFFSET(INDIRECT(ADDRESS(ROW(),COLUMN())),-7,0)),OFFSET(INDIRECT(ADDRESS(ROW(),COLUMN())),-7,0)+1,1))</f>
        <v/>
      </c>
      <c r="B2424" s="65"/>
      <c r="C2424" s="31"/>
      <c r="D2424" s="20" t="s">
        <v>31</v>
      </c>
      <c r="E2424" s="94" t="s">
        <v>30</v>
      </c>
      <c r="F2424" s="21" t="s">
        <v>1</v>
      </c>
      <c r="G2424" s="25"/>
      <c r="H2424" s="99" t="str">
        <f t="shared" ref="H2424" si="12728">IF($G2424="","",IF($E2424=1,ROUNDDOWN($G2424*7.4/1000,0),ROUNDDOWN($G2424*6/1000,0)))</f>
        <v/>
      </c>
      <c r="I2424" s="101"/>
      <c r="J2424" s="99" t="str">
        <f t="shared" ref="J2424" si="12729">IF($G2424="","",ROUNDDOWN($G2424*2/1000,0))</f>
        <v/>
      </c>
      <c r="K2424" s="101"/>
      <c r="L2424" s="99" t="str">
        <f t="shared" ref="L2424" si="12730">IF(G2424="","",ROUNDDOWN($G2424*2/1000,0))</f>
        <v/>
      </c>
      <c r="M2424" s="100"/>
      <c r="N2424" s="91" t="str">
        <f t="shared" ref="N2424" si="12731">IF(AND($C2424="",$C2426=""),"",ABS($C2424-$C2426)+1)</f>
        <v/>
      </c>
      <c r="O2424" s="120" t="str">
        <f t="shared" ref="O2424" si="12732">REPLACE($O$7,1,2,"差１")</f>
        <v>差１</v>
      </c>
      <c r="P2424" s="113" t="str">
        <f t="shared" ref="P2424" si="12733">IF($I2426="","",$I2426*$N2424)</f>
        <v/>
      </c>
      <c r="Q2424" s="102" t="str">
        <f t="shared" ref="Q2424" si="12734">IF($K2426="","",$K2426*$N2424)</f>
        <v/>
      </c>
      <c r="R2424" s="102" t="str">
        <f t="shared" ref="R2424" si="12735">IF($M2426="","",$M2426*$N2424)</f>
        <v/>
      </c>
      <c r="S2424" s="111"/>
      <c r="U2424" s="16"/>
      <c r="V2424" s="16"/>
      <c r="W2424" s="16"/>
      <c r="X2424" s="16"/>
    </row>
    <row r="2425" spans="1:24" ht="14.25" thickBot="1" x14ac:dyDescent="0.2">
      <c r="A2425" s="107"/>
      <c r="B2425" s="65"/>
      <c r="C2425" s="116" t="s">
        <v>11</v>
      </c>
      <c r="D2425" s="117"/>
      <c r="E2425" s="95"/>
      <c r="F2425" s="33" t="s">
        <v>2</v>
      </c>
      <c r="G2425" s="26"/>
      <c r="H2425" s="97" t="str">
        <f t="shared" ref="H2425" si="12736">IF($G2425="","",IF($E2424=1,ROUNDDOWN($G2425*7.4/1000,0),ROUNDDOWN($G2425*6/1000,0)))</f>
        <v/>
      </c>
      <c r="I2425" s="98"/>
      <c r="J2425" s="97" t="str">
        <f t="shared" ref="J2425" si="12737">IF(G2425="","",ROUNDDOWN(G2425*2/1000,0))</f>
        <v/>
      </c>
      <c r="K2425" s="98"/>
      <c r="L2425" s="97" t="str">
        <f t="shared" ref="L2425" si="12738">IF($G2425="","",ROUNDDOWN($G2425*2/1000,0))</f>
        <v/>
      </c>
      <c r="M2425" s="105"/>
      <c r="N2425" s="92"/>
      <c r="O2425" s="120"/>
      <c r="P2425" s="114"/>
      <c r="Q2425" s="103"/>
      <c r="R2425" s="103"/>
      <c r="S2425" s="111"/>
      <c r="U2425" s="16"/>
      <c r="V2425" s="16"/>
      <c r="W2425" s="16"/>
      <c r="X2425" s="16"/>
    </row>
    <row r="2426" spans="1:24" ht="14.25" thickBot="1" x14ac:dyDescent="0.2">
      <c r="A2426" s="107"/>
      <c r="B2426" s="65"/>
      <c r="C2426" s="34"/>
      <c r="D2426" s="22" t="s">
        <v>31</v>
      </c>
      <c r="E2426" s="96"/>
      <c r="F2426" s="23" t="str">
        <f t="shared" ref="F2426" si="12739">$O$9</f>
        <v>差１</v>
      </c>
      <c r="G2426" s="7" t="str">
        <f t="shared" ref="G2426" si="12740">IF(AND($G2424="",$G2425="",""),"",$G2424-$G2425)</f>
        <v/>
      </c>
      <c r="H2426" s="8" t="s">
        <v>4</v>
      </c>
      <c r="I2426" s="9" t="str">
        <f t="shared" ref="I2426" si="12741">IF(AND($H2424="",$H2425=""),"",$H2424-$H2425)</f>
        <v/>
      </c>
      <c r="J2426" s="8" t="s">
        <v>5</v>
      </c>
      <c r="K2426" s="9" t="str">
        <f t="shared" ref="K2426" si="12742">IF(AND($J2424="",$J2425=""),"",$J2424-$J2425)</f>
        <v/>
      </c>
      <c r="L2426" s="10" t="s">
        <v>6</v>
      </c>
      <c r="M2426" s="7" t="str">
        <f t="shared" ref="M2426" si="12743">IF(AND($L2424="",$L2425=""),"",$L2424-$L2425)</f>
        <v/>
      </c>
      <c r="N2426" s="93"/>
      <c r="O2426" s="120"/>
      <c r="P2426" s="115"/>
      <c r="Q2426" s="104"/>
      <c r="R2426" s="104"/>
      <c r="S2426" s="111"/>
      <c r="U2426" s="16"/>
      <c r="V2426" s="16"/>
      <c r="W2426" s="16"/>
      <c r="X2426" s="16"/>
    </row>
    <row r="2427" spans="1:24" ht="14.25" thickBot="1" x14ac:dyDescent="0.2">
      <c r="A2427" s="107"/>
      <c r="B2427" s="66"/>
      <c r="C2427" s="31"/>
      <c r="D2427" s="20" t="s">
        <v>31</v>
      </c>
      <c r="E2427" s="94"/>
      <c r="F2427" s="24" t="s">
        <v>1</v>
      </c>
      <c r="G2427" s="26"/>
      <c r="H2427" s="86" t="str">
        <f t="shared" ref="H2427" si="12744">IF($G2427="","",IF($E2427=1,ROUNDDOWN($G2427*7.4/1000,0),ROUNDDOWN($G2427*6/1000,0)))</f>
        <v/>
      </c>
      <c r="I2427" s="87"/>
      <c r="J2427" s="86" t="str">
        <f t="shared" ref="J2427:J2428" si="12745">IF($G2427="","",ROUNDDOWN($G2427*2/1000,0))</f>
        <v/>
      </c>
      <c r="K2427" s="87"/>
      <c r="L2427" s="86" t="str">
        <f t="shared" ref="L2427:L2428" si="12746">IF($G2427="","",ROUNDDOWN($G2427*2/1000,0))</f>
        <v/>
      </c>
      <c r="M2427" s="88"/>
      <c r="N2427" s="91" t="str">
        <f t="shared" ref="N2427" si="12747">IF(AND($C2427="",$C2429=""),"",ABS($C2427-$C2429)+1)</f>
        <v/>
      </c>
      <c r="O2427" s="89" t="str">
        <f t="shared" ref="O2427" si="12748">REPLACE($O$7,1,2,"差２")</f>
        <v>差２</v>
      </c>
      <c r="P2427" s="118" t="str">
        <f t="shared" ref="P2427" si="12749">IF($I2429="","",$I2429*$N2427)</f>
        <v/>
      </c>
      <c r="Q2427" s="102" t="str">
        <f t="shared" ref="Q2427:R2427" si="12750">IF($G2429="","",$G2429*$N2427)</f>
        <v/>
      </c>
      <c r="R2427" s="102" t="str">
        <f t="shared" si="12750"/>
        <v/>
      </c>
      <c r="S2427" s="111"/>
      <c r="U2427" s="16"/>
      <c r="V2427" s="16"/>
      <c r="W2427" s="16"/>
      <c r="X2427" s="16"/>
    </row>
    <row r="2428" spans="1:24" ht="14.25" thickBot="1" x14ac:dyDescent="0.2">
      <c r="A2428" s="107"/>
      <c r="B2428" s="67"/>
      <c r="C2428" s="116" t="s">
        <v>11</v>
      </c>
      <c r="D2428" s="117"/>
      <c r="E2428" s="95"/>
      <c r="F2428" s="33" t="s">
        <v>2</v>
      </c>
      <c r="G2428" s="26"/>
      <c r="H2428" s="97" t="str">
        <f t="shared" ref="H2428" si="12751">IF($G2427="","",IF($E2427=1,ROUNDDOWN($G2428*7.4/1000,0),ROUNDDOWN($G2428*6/1000,0)))</f>
        <v/>
      </c>
      <c r="I2428" s="98"/>
      <c r="J2428" s="97" t="str">
        <f t="shared" si="12745"/>
        <v/>
      </c>
      <c r="K2428" s="98"/>
      <c r="L2428" s="97" t="str">
        <f t="shared" si="12746"/>
        <v/>
      </c>
      <c r="M2428" s="105"/>
      <c r="N2428" s="92"/>
      <c r="O2428" s="89"/>
      <c r="P2428" s="119"/>
      <c r="Q2428" s="103"/>
      <c r="R2428" s="103"/>
      <c r="S2428" s="111"/>
      <c r="U2428" s="16"/>
      <c r="V2428" s="16"/>
      <c r="W2428" s="16"/>
      <c r="X2428" s="16"/>
    </row>
    <row r="2429" spans="1:24" ht="14.25" thickBot="1" x14ac:dyDescent="0.2">
      <c r="A2429" s="107"/>
      <c r="B2429" s="67"/>
      <c r="C2429" s="37"/>
      <c r="D2429" s="38" t="s">
        <v>31</v>
      </c>
      <c r="E2429" s="96"/>
      <c r="F2429" s="39" t="str">
        <f t="shared" ref="F2429" si="12752">$O$12</f>
        <v>差２</v>
      </c>
      <c r="G2429" s="40" t="str">
        <f t="shared" ref="G2429" si="12753">IF(AND($G2427="",$G2428=""),"",$G2427-$G2428)</f>
        <v/>
      </c>
      <c r="H2429" s="41" t="s">
        <v>4</v>
      </c>
      <c r="I2429" s="42" t="str">
        <f t="shared" ref="I2429" si="12754">IF(AND($H2427="",$H2428=""),"",$H2427-$H2428)</f>
        <v/>
      </c>
      <c r="J2429" s="41" t="s">
        <v>5</v>
      </c>
      <c r="K2429" s="42" t="str">
        <f t="shared" ref="K2429" si="12755">IF(AND($J2427="",$J2428=""),"",$J2427-$J2428)</f>
        <v/>
      </c>
      <c r="L2429" s="43" t="s">
        <v>6</v>
      </c>
      <c r="M2429" s="40" t="str">
        <f t="shared" ref="M2429" si="12756">IF(AND($L2427="",$L2428=""),"",$L2427-$L2428)</f>
        <v/>
      </c>
      <c r="N2429" s="92"/>
      <c r="O2429" s="90"/>
      <c r="P2429" s="119"/>
      <c r="Q2429" s="103"/>
      <c r="R2429" s="103"/>
      <c r="S2429" s="112"/>
      <c r="U2429" s="16"/>
      <c r="V2429" s="16"/>
      <c r="W2429" s="16"/>
      <c r="X2429" s="16"/>
    </row>
    <row r="2430" spans="1:24" ht="15" thickTop="1" thickBot="1" x14ac:dyDescent="0.2">
      <c r="A2430" s="108"/>
      <c r="B2430" s="62" t="s">
        <v>18</v>
      </c>
      <c r="C2430" s="63"/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4"/>
      <c r="P2430" s="44" t="str">
        <f t="shared" ref="P2430" si="12757">IF(AND($P2424="",$P2427=""),"",SUM($P2424:$P2427))</f>
        <v/>
      </c>
      <c r="Q2430" s="45" t="str">
        <f t="shared" ref="Q2430" si="12758">IF(AND(Q2424="",Q2427=""),"",SUM(Q2424:Q2427))</f>
        <v/>
      </c>
      <c r="R2430" s="45" t="str">
        <f t="shared" ref="R2430" si="12759">IF(AND($R2424="",$R2427=""),"",SUM($R2424:$R2427))</f>
        <v/>
      </c>
      <c r="S2430" s="46" t="str">
        <f t="shared" ref="S2430" si="12760">IF(AND($P2430="",$Q2430="",$R2430=""),"",SUM($P2430:$R2430))</f>
        <v/>
      </c>
      <c r="T2430" s="52">
        <v>346</v>
      </c>
      <c r="U2430" s="53" t="str">
        <f t="shared" ref="U2430" si="12761">P2430</f>
        <v/>
      </c>
      <c r="V2430" s="53" t="str">
        <f t="shared" ref="V2430" si="12762">Q2430</f>
        <v/>
      </c>
      <c r="W2430" s="53" t="str">
        <f t="shared" ref="W2430" si="12763">R2430</f>
        <v/>
      </c>
      <c r="X2430" s="53" t="str">
        <f t="shared" ref="X2430" si="12764">S2430</f>
        <v/>
      </c>
    </row>
    <row r="2431" spans="1:24" ht="14.25" thickBot="1" x14ac:dyDescent="0.2">
      <c r="A2431" s="106" t="str" cm="1">
        <f t="array" aca="1" ref="A2431" ca="1">IF($B2431="","",IF(ISNUMBER(OFFSET(INDIRECT(ADDRESS(ROW(),COLUMN())),-7,0)),OFFSET(INDIRECT(ADDRESS(ROW(),COLUMN())),-7,0)+1,1))</f>
        <v/>
      </c>
      <c r="B2431" s="65"/>
      <c r="C2431" s="31"/>
      <c r="D2431" s="20" t="s">
        <v>31</v>
      </c>
      <c r="E2431" s="94" t="s">
        <v>30</v>
      </c>
      <c r="F2431" s="21" t="s">
        <v>1</v>
      </c>
      <c r="G2431" s="25"/>
      <c r="H2431" s="99" t="str">
        <f t="shared" ref="H2431" si="12765">IF($G2431="","",IF($E2431=1,ROUNDDOWN($G2431*7.4/1000,0),ROUNDDOWN($G2431*6/1000,0)))</f>
        <v/>
      </c>
      <c r="I2431" s="101"/>
      <c r="J2431" s="99" t="str">
        <f t="shared" ref="J2431" si="12766">IF($G2431="","",ROUNDDOWN($G2431*2/1000,0))</f>
        <v/>
      </c>
      <c r="K2431" s="101"/>
      <c r="L2431" s="99" t="str">
        <f t="shared" ref="L2431" si="12767">IF(G2431="","",ROUNDDOWN($G2431*2/1000,0))</f>
        <v/>
      </c>
      <c r="M2431" s="100"/>
      <c r="N2431" s="91" t="str">
        <f t="shared" ref="N2431" si="12768">IF(AND($C2431="",$C2433=""),"",ABS($C2431-$C2433)+1)</f>
        <v/>
      </c>
      <c r="O2431" s="120" t="str">
        <f t="shared" ref="O2431" si="12769">REPLACE($O$7,1,2,"差１")</f>
        <v>差１</v>
      </c>
      <c r="P2431" s="113" t="str">
        <f t="shared" ref="P2431" si="12770">IF($I2433="","",$I2433*$N2431)</f>
        <v/>
      </c>
      <c r="Q2431" s="102" t="str">
        <f t="shared" ref="Q2431" si="12771">IF($K2433="","",$K2433*$N2431)</f>
        <v/>
      </c>
      <c r="R2431" s="102" t="str">
        <f t="shared" ref="R2431" si="12772">IF($M2433="","",$M2433*$N2431)</f>
        <v/>
      </c>
      <c r="S2431" s="111"/>
      <c r="U2431" s="16"/>
      <c r="V2431" s="16"/>
      <c r="W2431" s="16"/>
      <c r="X2431" s="16"/>
    </row>
    <row r="2432" spans="1:24" ht="14.25" thickBot="1" x14ac:dyDescent="0.2">
      <c r="A2432" s="107"/>
      <c r="B2432" s="65"/>
      <c r="C2432" s="116" t="s">
        <v>11</v>
      </c>
      <c r="D2432" s="117"/>
      <c r="E2432" s="95"/>
      <c r="F2432" s="33" t="s">
        <v>2</v>
      </c>
      <c r="G2432" s="26"/>
      <c r="H2432" s="97" t="str">
        <f t="shared" ref="H2432" si="12773">IF($G2432="","",IF($E2431=1,ROUNDDOWN($G2432*7.4/1000,0),ROUNDDOWN($G2432*6/1000,0)))</f>
        <v/>
      </c>
      <c r="I2432" s="98"/>
      <c r="J2432" s="97" t="str">
        <f t="shared" ref="J2432" si="12774">IF(G2432="","",ROUNDDOWN(G2432*2/1000,0))</f>
        <v/>
      </c>
      <c r="K2432" s="98"/>
      <c r="L2432" s="97" t="str">
        <f t="shared" ref="L2432" si="12775">IF($G2432="","",ROUNDDOWN($G2432*2/1000,0))</f>
        <v/>
      </c>
      <c r="M2432" s="105"/>
      <c r="N2432" s="92"/>
      <c r="O2432" s="120"/>
      <c r="P2432" s="114"/>
      <c r="Q2432" s="103"/>
      <c r="R2432" s="103"/>
      <c r="S2432" s="111"/>
      <c r="U2432" s="16"/>
      <c r="V2432" s="16"/>
      <c r="W2432" s="16"/>
      <c r="X2432" s="16"/>
    </row>
    <row r="2433" spans="1:24" ht="14.25" thickBot="1" x14ac:dyDescent="0.2">
      <c r="A2433" s="107"/>
      <c r="B2433" s="65"/>
      <c r="C2433" s="34"/>
      <c r="D2433" s="22" t="s">
        <v>31</v>
      </c>
      <c r="E2433" s="96"/>
      <c r="F2433" s="23" t="str">
        <f t="shared" ref="F2433" si="12776">$O$9</f>
        <v>差１</v>
      </c>
      <c r="G2433" s="7" t="str">
        <f t="shared" ref="G2433" si="12777">IF(AND($G2431="",$G2432="",""),"",$G2431-$G2432)</f>
        <v/>
      </c>
      <c r="H2433" s="8" t="s">
        <v>4</v>
      </c>
      <c r="I2433" s="9" t="str">
        <f t="shared" ref="I2433" si="12778">IF(AND($H2431="",$H2432=""),"",$H2431-$H2432)</f>
        <v/>
      </c>
      <c r="J2433" s="8" t="s">
        <v>5</v>
      </c>
      <c r="K2433" s="9" t="str">
        <f t="shared" ref="K2433" si="12779">IF(AND($J2431="",$J2432=""),"",$J2431-$J2432)</f>
        <v/>
      </c>
      <c r="L2433" s="10" t="s">
        <v>6</v>
      </c>
      <c r="M2433" s="7" t="str">
        <f t="shared" ref="M2433" si="12780">IF(AND($L2431="",$L2432=""),"",$L2431-$L2432)</f>
        <v/>
      </c>
      <c r="N2433" s="93"/>
      <c r="O2433" s="120"/>
      <c r="P2433" s="115"/>
      <c r="Q2433" s="104"/>
      <c r="R2433" s="104"/>
      <c r="S2433" s="111"/>
      <c r="U2433" s="16"/>
      <c r="V2433" s="16"/>
      <c r="W2433" s="16"/>
      <c r="X2433" s="16"/>
    </row>
    <row r="2434" spans="1:24" ht="14.25" thickBot="1" x14ac:dyDescent="0.2">
      <c r="A2434" s="107"/>
      <c r="B2434" s="66"/>
      <c r="C2434" s="31"/>
      <c r="D2434" s="20" t="s">
        <v>31</v>
      </c>
      <c r="E2434" s="94"/>
      <c r="F2434" s="24" t="s">
        <v>1</v>
      </c>
      <c r="G2434" s="26"/>
      <c r="H2434" s="86" t="str">
        <f t="shared" ref="H2434" si="12781">IF($G2434="","",IF($E2434=1,ROUNDDOWN($G2434*7.4/1000,0),ROUNDDOWN($G2434*6/1000,0)))</f>
        <v/>
      </c>
      <c r="I2434" s="87"/>
      <c r="J2434" s="86" t="str">
        <f t="shared" ref="J2434:J2435" si="12782">IF($G2434="","",ROUNDDOWN($G2434*2/1000,0))</f>
        <v/>
      </c>
      <c r="K2434" s="87"/>
      <c r="L2434" s="86" t="str">
        <f t="shared" ref="L2434:L2435" si="12783">IF($G2434="","",ROUNDDOWN($G2434*2/1000,0))</f>
        <v/>
      </c>
      <c r="M2434" s="88"/>
      <c r="N2434" s="91" t="str">
        <f t="shared" ref="N2434" si="12784">IF(AND($C2434="",$C2436=""),"",ABS($C2434-$C2436)+1)</f>
        <v/>
      </c>
      <c r="O2434" s="89" t="str">
        <f t="shared" ref="O2434" si="12785">REPLACE($O$7,1,2,"差２")</f>
        <v>差２</v>
      </c>
      <c r="P2434" s="118" t="str">
        <f t="shared" ref="P2434" si="12786">IF($I2436="","",$I2436*$N2434)</f>
        <v/>
      </c>
      <c r="Q2434" s="102" t="str">
        <f t="shared" ref="Q2434:R2434" si="12787">IF($G2436="","",$G2436*$N2434)</f>
        <v/>
      </c>
      <c r="R2434" s="102" t="str">
        <f t="shared" si="12787"/>
        <v/>
      </c>
      <c r="S2434" s="111"/>
      <c r="U2434" s="16"/>
      <c r="V2434" s="16"/>
      <c r="W2434" s="16"/>
      <c r="X2434" s="16"/>
    </row>
    <row r="2435" spans="1:24" ht="14.25" thickBot="1" x14ac:dyDescent="0.2">
      <c r="A2435" s="107"/>
      <c r="B2435" s="67"/>
      <c r="C2435" s="116" t="s">
        <v>11</v>
      </c>
      <c r="D2435" s="117"/>
      <c r="E2435" s="95"/>
      <c r="F2435" s="33" t="s">
        <v>2</v>
      </c>
      <c r="G2435" s="26"/>
      <c r="H2435" s="97" t="str">
        <f t="shared" ref="H2435" si="12788">IF($G2434="","",IF($E2434=1,ROUNDDOWN($G2435*7.4/1000,0),ROUNDDOWN($G2435*6/1000,0)))</f>
        <v/>
      </c>
      <c r="I2435" s="98"/>
      <c r="J2435" s="97" t="str">
        <f t="shared" si="12782"/>
        <v/>
      </c>
      <c r="K2435" s="98"/>
      <c r="L2435" s="97" t="str">
        <f t="shared" si="12783"/>
        <v/>
      </c>
      <c r="M2435" s="105"/>
      <c r="N2435" s="92"/>
      <c r="O2435" s="89"/>
      <c r="P2435" s="119"/>
      <c r="Q2435" s="103"/>
      <c r="R2435" s="103"/>
      <c r="S2435" s="111"/>
      <c r="U2435" s="16"/>
      <c r="V2435" s="16"/>
      <c r="W2435" s="16"/>
      <c r="X2435" s="16"/>
    </row>
    <row r="2436" spans="1:24" ht="14.25" thickBot="1" x14ac:dyDescent="0.2">
      <c r="A2436" s="107"/>
      <c r="B2436" s="67"/>
      <c r="C2436" s="37"/>
      <c r="D2436" s="38" t="s">
        <v>31</v>
      </c>
      <c r="E2436" s="96"/>
      <c r="F2436" s="39" t="str">
        <f t="shared" ref="F2436" si="12789">$O$12</f>
        <v>差２</v>
      </c>
      <c r="G2436" s="40" t="str">
        <f t="shared" ref="G2436" si="12790">IF(AND($G2434="",$G2435=""),"",$G2434-$G2435)</f>
        <v/>
      </c>
      <c r="H2436" s="41" t="s">
        <v>4</v>
      </c>
      <c r="I2436" s="42" t="str">
        <f t="shared" ref="I2436" si="12791">IF(AND($H2434="",$H2435=""),"",$H2434-$H2435)</f>
        <v/>
      </c>
      <c r="J2436" s="41" t="s">
        <v>5</v>
      </c>
      <c r="K2436" s="42" t="str">
        <f t="shared" ref="K2436" si="12792">IF(AND($J2434="",$J2435=""),"",$J2434-$J2435)</f>
        <v/>
      </c>
      <c r="L2436" s="43" t="s">
        <v>6</v>
      </c>
      <c r="M2436" s="40" t="str">
        <f t="shared" ref="M2436" si="12793">IF(AND($L2434="",$L2435=""),"",$L2434-$L2435)</f>
        <v/>
      </c>
      <c r="N2436" s="92"/>
      <c r="O2436" s="90"/>
      <c r="P2436" s="119"/>
      <c r="Q2436" s="103"/>
      <c r="R2436" s="103"/>
      <c r="S2436" s="112"/>
      <c r="U2436" s="16"/>
      <c r="V2436" s="16"/>
      <c r="W2436" s="16"/>
      <c r="X2436" s="16"/>
    </row>
    <row r="2437" spans="1:24" ht="15" thickTop="1" thickBot="1" x14ac:dyDescent="0.2">
      <c r="A2437" s="108"/>
      <c r="B2437" s="62" t="s">
        <v>18</v>
      </c>
      <c r="C2437" s="63"/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4"/>
      <c r="P2437" s="44" t="str">
        <f t="shared" ref="P2437" si="12794">IF(AND($P2431="",$P2434=""),"",SUM($P2431:$P2434))</f>
        <v/>
      </c>
      <c r="Q2437" s="45" t="str">
        <f t="shared" ref="Q2437" si="12795">IF(AND(Q2431="",Q2434=""),"",SUM(Q2431:Q2434))</f>
        <v/>
      </c>
      <c r="R2437" s="45" t="str">
        <f t="shared" ref="R2437" si="12796">IF(AND($R2431="",$R2434=""),"",SUM($R2431:$R2434))</f>
        <v/>
      </c>
      <c r="S2437" s="46" t="str">
        <f t="shared" ref="S2437" si="12797">IF(AND($P2437="",$Q2437="",$R2437=""),"",SUM($P2437:$R2437))</f>
        <v/>
      </c>
      <c r="T2437" s="52">
        <v>347</v>
      </c>
      <c r="U2437" s="53" t="str">
        <f t="shared" ref="U2437" si="12798">P2437</f>
        <v/>
      </c>
      <c r="V2437" s="53" t="str">
        <f t="shared" ref="V2437" si="12799">Q2437</f>
        <v/>
      </c>
      <c r="W2437" s="53" t="str">
        <f t="shared" ref="W2437" si="12800">R2437</f>
        <v/>
      </c>
      <c r="X2437" s="53" t="str">
        <f t="shared" ref="X2437" si="12801">S2437</f>
        <v/>
      </c>
    </row>
    <row r="2438" spans="1:24" ht="14.25" thickBot="1" x14ac:dyDescent="0.2">
      <c r="A2438" s="106" t="str" cm="1">
        <f t="array" aca="1" ref="A2438" ca="1">IF($B2438="","",IF(ISNUMBER(OFFSET(INDIRECT(ADDRESS(ROW(),COLUMN())),-7,0)),OFFSET(INDIRECT(ADDRESS(ROW(),COLUMN())),-7,0)+1,1))</f>
        <v/>
      </c>
      <c r="B2438" s="65"/>
      <c r="C2438" s="31"/>
      <c r="D2438" s="20" t="s">
        <v>31</v>
      </c>
      <c r="E2438" s="94" t="s">
        <v>30</v>
      </c>
      <c r="F2438" s="21" t="s">
        <v>1</v>
      </c>
      <c r="G2438" s="25"/>
      <c r="H2438" s="99" t="str">
        <f t="shared" ref="H2438" si="12802">IF($G2438="","",IF($E2438=1,ROUNDDOWN($G2438*7.4/1000,0),ROUNDDOWN($G2438*6/1000,0)))</f>
        <v/>
      </c>
      <c r="I2438" s="101"/>
      <c r="J2438" s="99" t="str">
        <f t="shared" ref="J2438" si="12803">IF($G2438="","",ROUNDDOWN($G2438*2/1000,0))</f>
        <v/>
      </c>
      <c r="K2438" s="101"/>
      <c r="L2438" s="99" t="str">
        <f t="shared" ref="L2438" si="12804">IF(G2438="","",ROUNDDOWN($G2438*2/1000,0))</f>
        <v/>
      </c>
      <c r="M2438" s="100"/>
      <c r="N2438" s="91" t="str">
        <f t="shared" ref="N2438" si="12805">IF(AND($C2438="",$C2440=""),"",ABS($C2438-$C2440)+1)</f>
        <v/>
      </c>
      <c r="O2438" s="120" t="str">
        <f t="shared" ref="O2438" si="12806">REPLACE($O$7,1,2,"差１")</f>
        <v>差１</v>
      </c>
      <c r="P2438" s="113" t="str">
        <f t="shared" ref="P2438" si="12807">IF($I2440="","",$I2440*$N2438)</f>
        <v/>
      </c>
      <c r="Q2438" s="102" t="str">
        <f t="shared" ref="Q2438" si="12808">IF($K2440="","",$K2440*$N2438)</f>
        <v/>
      </c>
      <c r="R2438" s="102" t="str">
        <f t="shared" ref="R2438" si="12809">IF($M2440="","",$M2440*$N2438)</f>
        <v/>
      </c>
      <c r="S2438" s="111"/>
      <c r="U2438" s="16"/>
      <c r="V2438" s="16"/>
      <c r="W2438" s="16"/>
      <c r="X2438" s="16"/>
    </row>
    <row r="2439" spans="1:24" ht="14.25" thickBot="1" x14ac:dyDescent="0.2">
      <c r="A2439" s="107"/>
      <c r="B2439" s="65"/>
      <c r="C2439" s="116" t="s">
        <v>11</v>
      </c>
      <c r="D2439" s="117"/>
      <c r="E2439" s="95"/>
      <c r="F2439" s="33" t="s">
        <v>2</v>
      </c>
      <c r="G2439" s="26"/>
      <c r="H2439" s="97" t="str">
        <f t="shared" ref="H2439" si="12810">IF($G2439="","",IF($E2438=1,ROUNDDOWN($G2439*7.4/1000,0),ROUNDDOWN($G2439*6/1000,0)))</f>
        <v/>
      </c>
      <c r="I2439" s="98"/>
      <c r="J2439" s="97" t="str">
        <f t="shared" ref="J2439" si="12811">IF(G2439="","",ROUNDDOWN(G2439*2/1000,0))</f>
        <v/>
      </c>
      <c r="K2439" s="98"/>
      <c r="L2439" s="97" t="str">
        <f t="shared" ref="L2439" si="12812">IF($G2439="","",ROUNDDOWN($G2439*2/1000,0))</f>
        <v/>
      </c>
      <c r="M2439" s="105"/>
      <c r="N2439" s="92"/>
      <c r="O2439" s="120"/>
      <c r="P2439" s="114"/>
      <c r="Q2439" s="103"/>
      <c r="R2439" s="103"/>
      <c r="S2439" s="111"/>
      <c r="U2439" s="16"/>
      <c r="V2439" s="16"/>
      <c r="W2439" s="16"/>
      <c r="X2439" s="16"/>
    </row>
    <row r="2440" spans="1:24" ht="14.25" thickBot="1" x14ac:dyDescent="0.2">
      <c r="A2440" s="107"/>
      <c r="B2440" s="65"/>
      <c r="C2440" s="34"/>
      <c r="D2440" s="22" t="s">
        <v>31</v>
      </c>
      <c r="E2440" s="96"/>
      <c r="F2440" s="23" t="str">
        <f t="shared" ref="F2440" si="12813">$O$9</f>
        <v>差１</v>
      </c>
      <c r="G2440" s="7" t="str">
        <f t="shared" ref="G2440" si="12814">IF(AND($G2438="",$G2439="",""),"",$G2438-$G2439)</f>
        <v/>
      </c>
      <c r="H2440" s="8" t="s">
        <v>4</v>
      </c>
      <c r="I2440" s="9" t="str">
        <f t="shared" ref="I2440" si="12815">IF(AND($H2438="",$H2439=""),"",$H2438-$H2439)</f>
        <v/>
      </c>
      <c r="J2440" s="8" t="s">
        <v>5</v>
      </c>
      <c r="K2440" s="9" t="str">
        <f t="shared" ref="K2440" si="12816">IF(AND($J2438="",$J2439=""),"",$J2438-$J2439)</f>
        <v/>
      </c>
      <c r="L2440" s="10" t="s">
        <v>6</v>
      </c>
      <c r="M2440" s="7" t="str">
        <f t="shared" ref="M2440" si="12817">IF(AND($L2438="",$L2439=""),"",$L2438-$L2439)</f>
        <v/>
      </c>
      <c r="N2440" s="93"/>
      <c r="O2440" s="120"/>
      <c r="P2440" s="115"/>
      <c r="Q2440" s="104"/>
      <c r="R2440" s="104"/>
      <c r="S2440" s="111"/>
      <c r="U2440" s="16"/>
      <c r="V2440" s="16"/>
      <c r="W2440" s="16"/>
      <c r="X2440" s="16"/>
    </row>
    <row r="2441" spans="1:24" ht="14.25" thickBot="1" x14ac:dyDescent="0.2">
      <c r="A2441" s="107"/>
      <c r="B2441" s="66"/>
      <c r="C2441" s="31"/>
      <c r="D2441" s="20" t="s">
        <v>31</v>
      </c>
      <c r="E2441" s="94"/>
      <c r="F2441" s="24" t="s">
        <v>1</v>
      </c>
      <c r="G2441" s="26"/>
      <c r="H2441" s="86" t="str">
        <f t="shared" ref="H2441" si="12818">IF($G2441="","",IF($E2441=1,ROUNDDOWN($G2441*7.4/1000,0),ROUNDDOWN($G2441*6/1000,0)))</f>
        <v/>
      </c>
      <c r="I2441" s="87"/>
      <c r="J2441" s="86" t="str">
        <f t="shared" ref="J2441:J2442" si="12819">IF($G2441="","",ROUNDDOWN($G2441*2/1000,0))</f>
        <v/>
      </c>
      <c r="K2441" s="87"/>
      <c r="L2441" s="86" t="str">
        <f t="shared" ref="L2441:L2442" si="12820">IF($G2441="","",ROUNDDOWN($G2441*2/1000,0))</f>
        <v/>
      </c>
      <c r="M2441" s="88"/>
      <c r="N2441" s="91" t="str">
        <f t="shared" ref="N2441" si="12821">IF(AND($C2441="",$C2443=""),"",ABS($C2441-$C2443)+1)</f>
        <v/>
      </c>
      <c r="O2441" s="89" t="str">
        <f t="shared" ref="O2441" si="12822">REPLACE($O$7,1,2,"差２")</f>
        <v>差２</v>
      </c>
      <c r="P2441" s="118" t="str">
        <f t="shared" ref="P2441" si="12823">IF($I2443="","",$I2443*$N2441)</f>
        <v/>
      </c>
      <c r="Q2441" s="102" t="str">
        <f t="shared" ref="Q2441:R2441" si="12824">IF($G2443="","",$G2443*$N2441)</f>
        <v/>
      </c>
      <c r="R2441" s="102" t="str">
        <f t="shared" si="12824"/>
        <v/>
      </c>
      <c r="S2441" s="111"/>
      <c r="U2441" s="16"/>
      <c r="V2441" s="16"/>
      <c r="W2441" s="16"/>
      <c r="X2441" s="16"/>
    </row>
    <row r="2442" spans="1:24" ht="14.25" thickBot="1" x14ac:dyDescent="0.2">
      <c r="A2442" s="107"/>
      <c r="B2442" s="67"/>
      <c r="C2442" s="116" t="s">
        <v>11</v>
      </c>
      <c r="D2442" s="117"/>
      <c r="E2442" s="95"/>
      <c r="F2442" s="33" t="s">
        <v>2</v>
      </c>
      <c r="G2442" s="26"/>
      <c r="H2442" s="97" t="str">
        <f t="shared" ref="H2442" si="12825">IF($G2441="","",IF($E2441=1,ROUNDDOWN($G2442*7.4/1000,0),ROUNDDOWN($G2442*6/1000,0)))</f>
        <v/>
      </c>
      <c r="I2442" s="98"/>
      <c r="J2442" s="97" t="str">
        <f t="shared" si="12819"/>
        <v/>
      </c>
      <c r="K2442" s="98"/>
      <c r="L2442" s="97" t="str">
        <f t="shared" si="12820"/>
        <v/>
      </c>
      <c r="M2442" s="105"/>
      <c r="N2442" s="92"/>
      <c r="O2442" s="89"/>
      <c r="P2442" s="119"/>
      <c r="Q2442" s="103"/>
      <c r="R2442" s="103"/>
      <c r="S2442" s="111"/>
      <c r="U2442" s="16"/>
      <c r="V2442" s="16"/>
      <c r="W2442" s="16"/>
      <c r="X2442" s="16"/>
    </row>
    <row r="2443" spans="1:24" ht="14.25" thickBot="1" x14ac:dyDescent="0.2">
      <c r="A2443" s="107"/>
      <c r="B2443" s="67"/>
      <c r="C2443" s="37"/>
      <c r="D2443" s="38" t="s">
        <v>31</v>
      </c>
      <c r="E2443" s="96"/>
      <c r="F2443" s="39" t="str">
        <f t="shared" ref="F2443" si="12826">$O$12</f>
        <v>差２</v>
      </c>
      <c r="G2443" s="40" t="str">
        <f t="shared" ref="G2443" si="12827">IF(AND($G2441="",$G2442=""),"",$G2441-$G2442)</f>
        <v/>
      </c>
      <c r="H2443" s="41" t="s">
        <v>4</v>
      </c>
      <c r="I2443" s="42" t="str">
        <f t="shared" ref="I2443" si="12828">IF(AND($H2441="",$H2442=""),"",$H2441-$H2442)</f>
        <v/>
      </c>
      <c r="J2443" s="41" t="s">
        <v>5</v>
      </c>
      <c r="K2443" s="42" t="str">
        <f t="shared" ref="K2443" si="12829">IF(AND($J2441="",$J2442=""),"",$J2441-$J2442)</f>
        <v/>
      </c>
      <c r="L2443" s="43" t="s">
        <v>6</v>
      </c>
      <c r="M2443" s="40" t="str">
        <f t="shared" ref="M2443" si="12830">IF(AND($L2441="",$L2442=""),"",$L2441-$L2442)</f>
        <v/>
      </c>
      <c r="N2443" s="92"/>
      <c r="O2443" s="90"/>
      <c r="P2443" s="119"/>
      <c r="Q2443" s="103"/>
      <c r="R2443" s="103"/>
      <c r="S2443" s="112"/>
      <c r="U2443" s="16"/>
      <c r="V2443" s="16"/>
      <c r="W2443" s="16"/>
      <c r="X2443" s="16"/>
    </row>
    <row r="2444" spans="1:24" ht="15" thickTop="1" thickBot="1" x14ac:dyDescent="0.2">
      <c r="A2444" s="108"/>
      <c r="B2444" s="62" t="s">
        <v>18</v>
      </c>
      <c r="C2444" s="63"/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4"/>
      <c r="P2444" s="44" t="str">
        <f t="shared" ref="P2444" si="12831">IF(AND($P2438="",$P2441=""),"",SUM($P2438:$P2441))</f>
        <v/>
      </c>
      <c r="Q2444" s="45" t="str">
        <f t="shared" ref="Q2444" si="12832">IF(AND(Q2438="",Q2441=""),"",SUM(Q2438:Q2441))</f>
        <v/>
      </c>
      <c r="R2444" s="45" t="str">
        <f t="shared" ref="R2444" si="12833">IF(AND($R2438="",$R2441=""),"",SUM($R2438:$R2441))</f>
        <v/>
      </c>
      <c r="S2444" s="46" t="str">
        <f t="shared" ref="S2444" si="12834">IF(AND($P2444="",$Q2444="",$R2444=""),"",SUM($P2444:$R2444))</f>
        <v/>
      </c>
      <c r="T2444" s="52">
        <v>348</v>
      </c>
      <c r="U2444" s="53" t="str">
        <f t="shared" ref="U2444" si="12835">P2444</f>
        <v/>
      </c>
      <c r="V2444" s="53" t="str">
        <f t="shared" ref="V2444" si="12836">Q2444</f>
        <v/>
      </c>
      <c r="W2444" s="53" t="str">
        <f t="shared" ref="W2444" si="12837">R2444</f>
        <v/>
      </c>
      <c r="X2444" s="53" t="str">
        <f t="shared" ref="X2444" si="12838">S2444</f>
        <v/>
      </c>
    </row>
    <row r="2445" spans="1:24" ht="14.25" thickBot="1" x14ac:dyDescent="0.2">
      <c r="A2445" s="106" t="str" cm="1">
        <f t="array" aca="1" ref="A2445" ca="1">IF($B2445="","",IF(ISNUMBER(OFFSET(INDIRECT(ADDRESS(ROW(),COLUMN())),-7,0)),OFFSET(INDIRECT(ADDRESS(ROW(),COLUMN())),-7,0)+1,1))</f>
        <v/>
      </c>
      <c r="B2445" s="65"/>
      <c r="C2445" s="31"/>
      <c r="D2445" s="20" t="s">
        <v>31</v>
      </c>
      <c r="E2445" s="94" t="s">
        <v>30</v>
      </c>
      <c r="F2445" s="21" t="s">
        <v>1</v>
      </c>
      <c r="G2445" s="25"/>
      <c r="H2445" s="99" t="str">
        <f t="shared" ref="H2445" si="12839">IF($G2445="","",IF($E2445=1,ROUNDDOWN($G2445*7.4/1000,0),ROUNDDOWN($G2445*6/1000,0)))</f>
        <v/>
      </c>
      <c r="I2445" s="101"/>
      <c r="J2445" s="99" t="str">
        <f t="shared" ref="J2445" si="12840">IF($G2445="","",ROUNDDOWN($G2445*2/1000,0))</f>
        <v/>
      </c>
      <c r="K2445" s="101"/>
      <c r="L2445" s="99" t="str">
        <f t="shared" ref="L2445" si="12841">IF(G2445="","",ROUNDDOWN($G2445*2/1000,0))</f>
        <v/>
      </c>
      <c r="M2445" s="100"/>
      <c r="N2445" s="91" t="str">
        <f t="shared" ref="N2445" si="12842">IF(AND($C2445="",$C2447=""),"",ABS($C2445-$C2447)+1)</f>
        <v/>
      </c>
      <c r="O2445" s="120" t="str">
        <f t="shared" ref="O2445" si="12843">REPLACE($O$7,1,2,"差１")</f>
        <v>差１</v>
      </c>
      <c r="P2445" s="113" t="str">
        <f t="shared" ref="P2445" si="12844">IF($I2447="","",$I2447*$N2445)</f>
        <v/>
      </c>
      <c r="Q2445" s="102" t="str">
        <f t="shared" ref="Q2445" si="12845">IF($K2447="","",$K2447*$N2445)</f>
        <v/>
      </c>
      <c r="R2445" s="102" t="str">
        <f t="shared" ref="R2445" si="12846">IF($M2447="","",$M2447*$N2445)</f>
        <v/>
      </c>
      <c r="S2445" s="111"/>
      <c r="U2445" s="16"/>
      <c r="V2445" s="16"/>
      <c r="W2445" s="16"/>
      <c r="X2445" s="16"/>
    </row>
    <row r="2446" spans="1:24" ht="14.25" thickBot="1" x14ac:dyDescent="0.2">
      <c r="A2446" s="107"/>
      <c r="B2446" s="65"/>
      <c r="C2446" s="116" t="s">
        <v>11</v>
      </c>
      <c r="D2446" s="117"/>
      <c r="E2446" s="95"/>
      <c r="F2446" s="33" t="s">
        <v>2</v>
      </c>
      <c r="G2446" s="26"/>
      <c r="H2446" s="97" t="str">
        <f t="shared" ref="H2446" si="12847">IF($G2446="","",IF($E2445=1,ROUNDDOWN($G2446*7.4/1000,0),ROUNDDOWN($G2446*6/1000,0)))</f>
        <v/>
      </c>
      <c r="I2446" s="98"/>
      <c r="J2446" s="97" t="str">
        <f t="shared" ref="J2446" si="12848">IF(G2446="","",ROUNDDOWN(G2446*2/1000,0))</f>
        <v/>
      </c>
      <c r="K2446" s="98"/>
      <c r="L2446" s="97" t="str">
        <f t="shared" ref="L2446" si="12849">IF($G2446="","",ROUNDDOWN($G2446*2/1000,0))</f>
        <v/>
      </c>
      <c r="M2446" s="105"/>
      <c r="N2446" s="92"/>
      <c r="O2446" s="120"/>
      <c r="P2446" s="114"/>
      <c r="Q2446" s="103"/>
      <c r="R2446" s="103"/>
      <c r="S2446" s="111"/>
      <c r="U2446" s="16"/>
      <c r="V2446" s="16"/>
      <c r="W2446" s="16"/>
      <c r="X2446" s="16"/>
    </row>
    <row r="2447" spans="1:24" ht="14.25" thickBot="1" x14ac:dyDescent="0.2">
      <c r="A2447" s="107"/>
      <c r="B2447" s="65"/>
      <c r="C2447" s="34"/>
      <c r="D2447" s="22" t="s">
        <v>31</v>
      </c>
      <c r="E2447" s="96"/>
      <c r="F2447" s="23" t="str">
        <f t="shared" ref="F2447" si="12850">$O$9</f>
        <v>差１</v>
      </c>
      <c r="G2447" s="7" t="str">
        <f t="shared" ref="G2447" si="12851">IF(AND($G2445="",$G2446="",""),"",$G2445-$G2446)</f>
        <v/>
      </c>
      <c r="H2447" s="8" t="s">
        <v>4</v>
      </c>
      <c r="I2447" s="9" t="str">
        <f t="shared" ref="I2447" si="12852">IF(AND($H2445="",$H2446=""),"",$H2445-$H2446)</f>
        <v/>
      </c>
      <c r="J2447" s="8" t="s">
        <v>5</v>
      </c>
      <c r="K2447" s="9" t="str">
        <f t="shared" ref="K2447" si="12853">IF(AND($J2445="",$J2446=""),"",$J2445-$J2446)</f>
        <v/>
      </c>
      <c r="L2447" s="10" t="s">
        <v>6</v>
      </c>
      <c r="M2447" s="7" t="str">
        <f t="shared" ref="M2447" si="12854">IF(AND($L2445="",$L2446=""),"",$L2445-$L2446)</f>
        <v/>
      </c>
      <c r="N2447" s="93"/>
      <c r="O2447" s="120"/>
      <c r="P2447" s="115"/>
      <c r="Q2447" s="104"/>
      <c r="R2447" s="104"/>
      <c r="S2447" s="111"/>
      <c r="U2447" s="16"/>
      <c r="V2447" s="16"/>
      <c r="W2447" s="16"/>
      <c r="X2447" s="16"/>
    </row>
    <row r="2448" spans="1:24" ht="14.25" thickBot="1" x14ac:dyDescent="0.2">
      <c r="A2448" s="107"/>
      <c r="B2448" s="66"/>
      <c r="C2448" s="31"/>
      <c r="D2448" s="20" t="s">
        <v>31</v>
      </c>
      <c r="E2448" s="94"/>
      <c r="F2448" s="24" t="s">
        <v>1</v>
      </c>
      <c r="G2448" s="26"/>
      <c r="H2448" s="86" t="str">
        <f t="shared" ref="H2448" si="12855">IF($G2448="","",IF($E2448=1,ROUNDDOWN($G2448*7.4/1000,0),ROUNDDOWN($G2448*6/1000,0)))</f>
        <v/>
      </c>
      <c r="I2448" s="87"/>
      <c r="J2448" s="86" t="str">
        <f t="shared" ref="J2448:J2449" si="12856">IF($G2448="","",ROUNDDOWN($G2448*2/1000,0))</f>
        <v/>
      </c>
      <c r="K2448" s="87"/>
      <c r="L2448" s="86" t="str">
        <f t="shared" ref="L2448:L2449" si="12857">IF($G2448="","",ROUNDDOWN($G2448*2/1000,0))</f>
        <v/>
      </c>
      <c r="M2448" s="88"/>
      <c r="N2448" s="91" t="str">
        <f t="shared" ref="N2448" si="12858">IF(AND($C2448="",$C2450=""),"",ABS($C2448-$C2450)+1)</f>
        <v/>
      </c>
      <c r="O2448" s="89" t="str">
        <f t="shared" ref="O2448" si="12859">REPLACE($O$7,1,2,"差２")</f>
        <v>差２</v>
      </c>
      <c r="P2448" s="118" t="str">
        <f t="shared" ref="P2448" si="12860">IF($I2450="","",$I2450*$N2448)</f>
        <v/>
      </c>
      <c r="Q2448" s="102" t="str">
        <f t="shared" ref="Q2448:R2448" si="12861">IF($G2450="","",$G2450*$N2448)</f>
        <v/>
      </c>
      <c r="R2448" s="102" t="str">
        <f t="shared" si="12861"/>
        <v/>
      </c>
      <c r="S2448" s="111"/>
      <c r="U2448" s="16"/>
      <c r="V2448" s="16"/>
      <c r="W2448" s="16"/>
      <c r="X2448" s="16"/>
    </row>
    <row r="2449" spans="1:24" ht="14.25" thickBot="1" x14ac:dyDescent="0.2">
      <c r="A2449" s="107"/>
      <c r="B2449" s="67"/>
      <c r="C2449" s="116" t="s">
        <v>11</v>
      </c>
      <c r="D2449" s="117"/>
      <c r="E2449" s="95"/>
      <c r="F2449" s="33" t="s">
        <v>2</v>
      </c>
      <c r="G2449" s="26"/>
      <c r="H2449" s="97" t="str">
        <f t="shared" ref="H2449" si="12862">IF($G2448="","",IF($E2448=1,ROUNDDOWN($G2449*7.4/1000,0),ROUNDDOWN($G2449*6/1000,0)))</f>
        <v/>
      </c>
      <c r="I2449" s="98"/>
      <c r="J2449" s="97" t="str">
        <f t="shared" si="12856"/>
        <v/>
      </c>
      <c r="K2449" s="98"/>
      <c r="L2449" s="97" t="str">
        <f t="shared" si="12857"/>
        <v/>
      </c>
      <c r="M2449" s="105"/>
      <c r="N2449" s="92"/>
      <c r="O2449" s="89"/>
      <c r="P2449" s="119"/>
      <c r="Q2449" s="103"/>
      <c r="R2449" s="103"/>
      <c r="S2449" s="111"/>
      <c r="U2449" s="16"/>
      <c r="V2449" s="16"/>
      <c r="W2449" s="16"/>
      <c r="X2449" s="16"/>
    </row>
    <row r="2450" spans="1:24" ht="14.25" thickBot="1" x14ac:dyDescent="0.2">
      <c r="A2450" s="107"/>
      <c r="B2450" s="67"/>
      <c r="C2450" s="37"/>
      <c r="D2450" s="38" t="s">
        <v>31</v>
      </c>
      <c r="E2450" s="96"/>
      <c r="F2450" s="39" t="str">
        <f t="shared" ref="F2450" si="12863">$O$12</f>
        <v>差２</v>
      </c>
      <c r="G2450" s="40" t="str">
        <f t="shared" ref="G2450" si="12864">IF(AND($G2448="",$G2449=""),"",$G2448-$G2449)</f>
        <v/>
      </c>
      <c r="H2450" s="41" t="s">
        <v>4</v>
      </c>
      <c r="I2450" s="42" t="str">
        <f t="shared" ref="I2450" si="12865">IF(AND($H2448="",$H2449=""),"",$H2448-$H2449)</f>
        <v/>
      </c>
      <c r="J2450" s="41" t="s">
        <v>5</v>
      </c>
      <c r="K2450" s="42" t="str">
        <f t="shared" ref="K2450" si="12866">IF(AND($J2448="",$J2449=""),"",$J2448-$J2449)</f>
        <v/>
      </c>
      <c r="L2450" s="43" t="s">
        <v>6</v>
      </c>
      <c r="M2450" s="40" t="str">
        <f t="shared" ref="M2450" si="12867">IF(AND($L2448="",$L2449=""),"",$L2448-$L2449)</f>
        <v/>
      </c>
      <c r="N2450" s="92"/>
      <c r="O2450" s="90"/>
      <c r="P2450" s="119"/>
      <c r="Q2450" s="103"/>
      <c r="R2450" s="103"/>
      <c r="S2450" s="112"/>
      <c r="U2450" s="16"/>
      <c r="V2450" s="16"/>
      <c r="W2450" s="16"/>
      <c r="X2450" s="16"/>
    </row>
    <row r="2451" spans="1:24" ht="15" thickTop="1" thickBot="1" x14ac:dyDescent="0.2">
      <c r="A2451" s="108"/>
      <c r="B2451" s="62" t="s">
        <v>18</v>
      </c>
      <c r="C2451" s="63"/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4"/>
      <c r="P2451" s="44" t="str">
        <f t="shared" ref="P2451" si="12868">IF(AND($P2445="",$P2448=""),"",SUM($P2445:$P2448))</f>
        <v/>
      </c>
      <c r="Q2451" s="45" t="str">
        <f t="shared" ref="Q2451" si="12869">IF(AND(Q2445="",Q2448=""),"",SUM(Q2445:Q2448))</f>
        <v/>
      </c>
      <c r="R2451" s="45" t="str">
        <f t="shared" ref="R2451" si="12870">IF(AND($R2445="",$R2448=""),"",SUM($R2445:$R2448))</f>
        <v/>
      </c>
      <c r="S2451" s="46" t="str">
        <f t="shared" ref="S2451" si="12871">IF(AND($P2451="",$Q2451="",$R2451=""),"",SUM($P2451:$R2451))</f>
        <v/>
      </c>
      <c r="T2451" s="52">
        <v>349</v>
      </c>
      <c r="U2451" s="53" t="str">
        <f t="shared" ref="U2451" si="12872">P2451</f>
        <v/>
      </c>
      <c r="V2451" s="53" t="str">
        <f t="shared" ref="V2451" si="12873">Q2451</f>
        <v/>
      </c>
      <c r="W2451" s="53" t="str">
        <f t="shared" ref="W2451" si="12874">R2451</f>
        <v/>
      </c>
      <c r="X2451" s="53" t="str">
        <f t="shared" ref="X2451" si="12875">S2451</f>
        <v/>
      </c>
    </row>
    <row r="2452" spans="1:24" ht="14.25" thickBot="1" x14ac:dyDescent="0.2">
      <c r="A2452" s="106" t="str" cm="1">
        <f t="array" aca="1" ref="A2452" ca="1">IF($B2452="","",IF(ISNUMBER(OFFSET(INDIRECT(ADDRESS(ROW(),COLUMN())),-7,0)),OFFSET(INDIRECT(ADDRESS(ROW(),COLUMN())),-7,0)+1,1))</f>
        <v/>
      </c>
      <c r="B2452" s="65"/>
      <c r="C2452" s="31"/>
      <c r="D2452" s="20" t="s">
        <v>31</v>
      </c>
      <c r="E2452" s="94" t="s">
        <v>30</v>
      </c>
      <c r="F2452" s="21" t="s">
        <v>1</v>
      </c>
      <c r="G2452" s="25"/>
      <c r="H2452" s="99" t="str">
        <f t="shared" ref="H2452" si="12876">IF($G2452="","",IF($E2452=1,ROUNDDOWN($G2452*7.4/1000,0),ROUNDDOWN($G2452*6/1000,0)))</f>
        <v/>
      </c>
      <c r="I2452" s="101"/>
      <c r="J2452" s="99" t="str">
        <f t="shared" ref="J2452" si="12877">IF($G2452="","",ROUNDDOWN($G2452*2/1000,0))</f>
        <v/>
      </c>
      <c r="K2452" s="101"/>
      <c r="L2452" s="99" t="str">
        <f t="shared" ref="L2452" si="12878">IF(G2452="","",ROUNDDOWN($G2452*2/1000,0))</f>
        <v/>
      </c>
      <c r="M2452" s="100"/>
      <c r="N2452" s="91" t="str">
        <f t="shared" ref="N2452" si="12879">IF(AND($C2452="",$C2454=""),"",ABS($C2452-$C2454)+1)</f>
        <v/>
      </c>
      <c r="O2452" s="120" t="str">
        <f t="shared" ref="O2452" si="12880">REPLACE($O$7,1,2,"差１")</f>
        <v>差１</v>
      </c>
      <c r="P2452" s="113" t="str">
        <f t="shared" ref="P2452" si="12881">IF($I2454="","",$I2454*$N2452)</f>
        <v/>
      </c>
      <c r="Q2452" s="102" t="str">
        <f t="shared" ref="Q2452" si="12882">IF($K2454="","",$K2454*$N2452)</f>
        <v/>
      </c>
      <c r="R2452" s="102" t="str">
        <f t="shared" ref="R2452" si="12883">IF($M2454="","",$M2454*$N2452)</f>
        <v/>
      </c>
      <c r="S2452" s="111"/>
      <c r="U2452" s="16"/>
      <c r="V2452" s="16"/>
      <c r="W2452" s="16"/>
      <c r="X2452" s="16"/>
    </row>
    <row r="2453" spans="1:24" ht="14.25" thickBot="1" x14ac:dyDescent="0.2">
      <c r="A2453" s="107"/>
      <c r="B2453" s="65"/>
      <c r="C2453" s="116" t="s">
        <v>11</v>
      </c>
      <c r="D2453" s="117"/>
      <c r="E2453" s="95"/>
      <c r="F2453" s="33" t="s">
        <v>2</v>
      </c>
      <c r="G2453" s="26"/>
      <c r="H2453" s="97" t="str">
        <f t="shared" ref="H2453" si="12884">IF($G2453="","",IF($E2452=1,ROUNDDOWN($G2453*7.4/1000,0),ROUNDDOWN($G2453*6/1000,0)))</f>
        <v/>
      </c>
      <c r="I2453" s="98"/>
      <c r="J2453" s="97" t="str">
        <f t="shared" ref="J2453" si="12885">IF(G2453="","",ROUNDDOWN(G2453*2/1000,0))</f>
        <v/>
      </c>
      <c r="K2453" s="98"/>
      <c r="L2453" s="97" t="str">
        <f t="shared" ref="L2453" si="12886">IF($G2453="","",ROUNDDOWN($G2453*2/1000,0))</f>
        <v/>
      </c>
      <c r="M2453" s="105"/>
      <c r="N2453" s="92"/>
      <c r="O2453" s="120"/>
      <c r="P2453" s="114"/>
      <c r="Q2453" s="103"/>
      <c r="R2453" s="103"/>
      <c r="S2453" s="111"/>
      <c r="U2453" s="16"/>
      <c r="V2453" s="16"/>
      <c r="W2453" s="16"/>
      <c r="X2453" s="16"/>
    </row>
    <row r="2454" spans="1:24" ht="14.25" thickBot="1" x14ac:dyDescent="0.2">
      <c r="A2454" s="107"/>
      <c r="B2454" s="65"/>
      <c r="C2454" s="34"/>
      <c r="D2454" s="22" t="s">
        <v>31</v>
      </c>
      <c r="E2454" s="96"/>
      <c r="F2454" s="23" t="str">
        <f t="shared" ref="F2454" si="12887">$O$9</f>
        <v>差１</v>
      </c>
      <c r="G2454" s="7" t="str">
        <f t="shared" ref="G2454" si="12888">IF(AND($G2452="",$G2453="",""),"",$G2452-$G2453)</f>
        <v/>
      </c>
      <c r="H2454" s="8" t="s">
        <v>4</v>
      </c>
      <c r="I2454" s="9" t="str">
        <f t="shared" ref="I2454" si="12889">IF(AND($H2452="",$H2453=""),"",$H2452-$H2453)</f>
        <v/>
      </c>
      <c r="J2454" s="8" t="s">
        <v>5</v>
      </c>
      <c r="K2454" s="9" t="str">
        <f t="shared" ref="K2454" si="12890">IF(AND($J2452="",$J2453=""),"",$J2452-$J2453)</f>
        <v/>
      </c>
      <c r="L2454" s="10" t="s">
        <v>6</v>
      </c>
      <c r="M2454" s="7" t="str">
        <f t="shared" ref="M2454" si="12891">IF(AND($L2452="",$L2453=""),"",$L2452-$L2453)</f>
        <v/>
      </c>
      <c r="N2454" s="93"/>
      <c r="O2454" s="120"/>
      <c r="P2454" s="115"/>
      <c r="Q2454" s="104"/>
      <c r="R2454" s="104"/>
      <c r="S2454" s="111"/>
      <c r="U2454" s="16"/>
      <c r="V2454" s="16"/>
      <c r="W2454" s="16"/>
      <c r="X2454" s="16"/>
    </row>
    <row r="2455" spans="1:24" ht="14.25" thickBot="1" x14ac:dyDescent="0.2">
      <c r="A2455" s="107"/>
      <c r="B2455" s="66"/>
      <c r="C2455" s="31"/>
      <c r="D2455" s="20" t="s">
        <v>31</v>
      </c>
      <c r="E2455" s="94"/>
      <c r="F2455" s="24" t="s">
        <v>1</v>
      </c>
      <c r="G2455" s="26"/>
      <c r="H2455" s="86" t="str">
        <f t="shared" ref="H2455" si="12892">IF($G2455="","",IF($E2455=1,ROUNDDOWN($G2455*7.4/1000,0),ROUNDDOWN($G2455*6/1000,0)))</f>
        <v/>
      </c>
      <c r="I2455" s="87"/>
      <c r="J2455" s="86" t="str">
        <f t="shared" ref="J2455:J2456" si="12893">IF($G2455="","",ROUNDDOWN($G2455*2/1000,0))</f>
        <v/>
      </c>
      <c r="K2455" s="87"/>
      <c r="L2455" s="86" t="str">
        <f t="shared" ref="L2455:L2456" si="12894">IF($G2455="","",ROUNDDOWN($G2455*2/1000,0))</f>
        <v/>
      </c>
      <c r="M2455" s="88"/>
      <c r="N2455" s="91" t="str">
        <f t="shared" ref="N2455" si="12895">IF(AND($C2455="",$C2457=""),"",ABS($C2455-$C2457)+1)</f>
        <v/>
      </c>
      <c r="O2455" s="89" t="str">
        <f t="shared" ref="O2455" si="12896">REPLACE($O$7,1,2,"差２")</f>
        <v>差２</v>
      </c>
      <c r="P2455" s="118" t="str">
        <f t="shared" ref="P2455" si="12897">IF($I2457="","",$I2457*$N2455)</f>
        <v/>
      </c>
      <c r="Q2455" s="102" t="str">
        <f t="shared" ref="Q2455:R2455" si="12898">IF($G2457="","",$G2457*$N2455)</f>
        <v/>
      </c>
      <c r="R2455" s="102" t="str">
        <f t="shared" si="12898"/>
        <v/>
      </c>
      <c r="S2455" s="111"/>
      <c r="U2455" s="16"/>
      <c r="V2455" s="16"/>
      <c r="W2455" s="16"/>
      <c r="X2455" s="16"/>
    </row>
    <row r="2456" spans="1:24" ht="14.25" thickBot="1" x14ac:dyDescent="0.2">
      <c r="A2456" s="107"/>
      <c r="B2456" s="67"/>
      <c r="C2456" s="116" t="s">
        <v>11</v>
      </c>
      <c r="D2456" s="117"/>
      <c r="E2456" s="95"/>
      <c r="F2456" s="33" t="s">
        <v>2</v>
      </c>
      <c r="G2456" s="26"/>
      <c r="H2456" s="97" t="str">
        <f t="shared" ref="H2456" si="12899">IF($G2455="","",IF($E2455=1,ROUNDDOWN($G2456*7.4/1000,0),ROUNDDOWN($G2456*6/1000,0)))</f>
        <v/>
      </c>
      <c r="I2456" s="98"/>
      <c r="J2456" s="97" t="str">
        <f t="shared" si="12893"/>
        <v/>
      </c>
      <c r="K2456" s="98"/>
      <c r="L2456" s="97" t="str">
        <f t="shared" si="12894"/>
        <v/>
      </c>
      <c r="M2456" s="105"/>
      <c r="N2456" s="92"/>
      <c r="O2456" s="89"/>
      <c r="P2456" s="119"/>
      <c r="Q2456" s="103"/>
      <c r="R2456" s="103"/>
      <c r="S2456" s="111"/>
      <c r="U2456" s="16"/>
      <c r="V2456" s="16"/>
      <c r="W2456" s="16"/>
      <c r="X2456" s="16"/>
    </row>
    <row r="2457" spans="1:24" ht="14.25" thickBot="1" x14ac:dyDescent="0.2">
      <c r="A2457" s="107"/>
      <c r="B2457" s="67"/>
      <c r="C2457" s="37"/>
      <c r="D2457" s="38" t="s">
        <v>31</v>
      </c>
      <c r="E2457" s="96"/>
      <c r="F2457" s="39" t="str">
        <f t="shared" ref="F2457" si="12900">$O$12</f>
        <v>差２</v>
      </c>
      <c r="G2457" s="40" t="str">
        <f t="shared" ref="G2457" si="12901">IF(AND($G2455="",$G2456=""),"",$G2455-$G2456)</f>
        <v/>
      </c>
      <c r="H2457" s="41" t="s">
        <v>4</v>
      </c>
      <c r="I2457" s="42" t="str">
        <f t="shared" ref="I2457" si="12902">IF(AND($H2455="",$H2456=""),"",$H2455-$H2456)</f>
        <v/>
      </c>
      <c r="J2457" s="41" t="s">
        <v>5</v>
      </c>
      <c r="K2457" s="42" t="str">
        <f t="shared" ref="K2457" si="12903">IF(AND($J2455="",$J2456=""),"",$J2455-$J2456)</f>
        <v/>
      </c>
      <c r="L2457" s="43" t="s">
        <v>6</v>
      </c>
      <c r="M2457" s="40" t="str">
        <f t="shared" ref="M2457" si="12904">IF(AND($L2455="",$L2456=""),"",$L2455-$L2456)</f>
        <v/>
      </c>
      <c r="N2457" s="92"/>
      <c r="O2457" s="90"/>
      <c r="P2457" s="119"/>
      <c r="Q2457" s="103"/>
      <c r="R2457" s="103"/>
      <c r="S2457" s="112"/>
      <c r="U2457" s="16"/>
      <c r="V2457" s="16"/>
      <c r="W2457" s="16"/>
      <c r="X2457" s="16"/>
    </row>
    <row r="2458" spans="1:24" ht="15" thickTop="1" thickBot="1" x14ac:dyDescent="0.2">
      <c r="A2458" s="108"/>
      <c r="B2458" s="62" t="s">
        <v>18</v>
      </c>
      <c r="C2458" s="63"/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4"/>
      <c r="P2458" s="44" t="str">
        <f t="shared" ref="P2458" si="12905">IF(AND($P2452="",$P2455=""),"",SUM($P2452:$P2455))</f>
        <v/>
      </c>
      <c r="Q2458" s="45" t="str">
        <f t="shared" ref="Q2458" si="12906">IF(AND(Q2452="",Q2455=""),"",SUM(Q2452:Q2455))</f>
        <v/>
      </c>
      <c r="R2458" s="45" t="str">
        <f t="shared" ref="R2458" si="12907">IF(AND($R2452="",$R2455=""),"",SUM($R2452:$R2455))</f>
        <v/>
      </c>
      <c r="S2458" s="46" t="str">
        <f t="shared" ref="S2458" si="12908">IF(AND($P2458="",$Q2458="",$R2458=""),"",SUM($P2458:$R2458))</f>
        <v/>
      </c>
      <c r="T2458" s="52">
        <v>350</v>
      </c>
      <c r="U2458" s="53" t="str">
        <f t="shared" ref="U2458" si="12909">P2458</f>
        <v/>
      </c>
      <c r="V2458" s="53" t="str">
        <f t="shared" ref="V2458" si="12910">Q2458</f>
        <v/>
      </c>
      <c r="W2458" s="53" t="str">
        <f t="shared" ref="W2458" si="12911">R2458</f>
        <v/>
      </c>
      <c r="X2458" s="53" t="str">
        <f t="shared" ref="X2458" si="12912">S2458</f>
        <v/>
      </c>
    </row>
    <row r="2459" spans="1:24" ht="14.25" thickBot="1" x14ac:dyDescent="0.2">
      <c r="A2459" s="106" t="str" cm="1">
        <f t="array" aca="1" ref="A2459" ca="1">IF($B2459="","",IF(ISNUMBER(OFFSET(INDIRECT(ADDRESS(ROW(),COLUMN())),-7,0)),OFFSET(INDIRECT(ADDRESS(ROW(),COLUMN())),-7,0)+1,1))</f>
        <v/>
      </c>
      <c r="B2459" s="65"/>
      <c r="C2459" s="31"/>
      <c r="D2459" s="20" t="s">
        <v>31</v>
      </c>
      <c r="E2459" s="94" t="s">
        <v>30</v>
      </c>
      <c r="F2459" s="21" t="s">
        <v>1</v>
      </c>
      <c r="G2459" s="25"/>
      <c r="H2459" s="99" t="str">
        <f t="shared" ref="H2459" si="12913">IF($G2459="","",IF($E2459=1,ROUNDDOWN($G2459*7.4/1000,0),ROUNDDOWN($G2459*6/1000,0)))</f>
        <v/>
      </c>
      <c r="I2459" s="101"/>
      <c r="J2459" s="99" t="str">
        <f t="shared" ref="J2459" si="12914">IF($G2459="","",ROUNDDOWN($G2459*2/1000,0))</f>
        <v/>
      </c>
      <c r="K2459" s="101"/>
      <c r="L2459" s="99" t="str">
        <f t="shared" ref="L2459" si="12915">IF(G2459="","",ROUNDDOWN($G2459*2/1000,0))</f>
        <v/>
      </c>
      <c r="M2459" s="100"/>
      <c r="N2459" s="91" t="str">
        <f t="shared" ref="N2459" si="12916">IF(AND($C2459="",$C2461=""),"",ABS($C2459-$C2461)+1)</f>
        <v/>
      </c>
      <c r="O2459" s="120" t="str">
        <f t="shared" ref="O2459" si="12917">REPLACE($O$7,1,2,"差１")</f>
        <v>差１</v>
      </c>
      <c r="P2459" s="113" t="str">
        <f t="shared" ref="P2459" si="12918">IF($I2461="","",$I2461*$N2459)</f>
        <v/>
      </c>
      <c r="Q2459" s="102" t="str">
        <f t="shared" ref="Q2459" si="12919">IF($K2461="","",$K2461*$N2459)</f>
        <v/>
      </c>
      <c r="R2459" s="102" t="str">
        <f t="shared" ref="R2459" si="12920">IF($M2461="","",$M2461*$N2459)</f>
        <v/>
      </c>
      <c r="S2459" s="111"/>
      <c r="U2459" s="16"/>
      <c r="V2459" s="16"/>
      <c r="W2459" s="16"/>
      <c r="X2459" s="16"/>
    </row>
    <row r="2460" spans="1:24" ht="14.25" thickBot="1" x14ac:dyDescent="0.2">
      <c r="A2460" s="107"/>
      <c r="B2460" s="65"/>
      <c r="C2460" s="116" t="s">
        <v>11</v>
      </c>
      <c r="D2460" s="117"/>
      <c r="E2460" s="95"/>
      <c r="F2460" s="33" t="s">
        <v>2</v>
      </c>
      <c r="G2460" s="26"/>
      <c r="H2460" s="97" t="str">
        <f t="shared" ref="H2460" si="12921">IF($G2460="","",IF($E2459=1,ROUNDDOWN($G2460*7.4/1000,0),ROUNDDOWN($G2460*6/1000,0)))</f>
        <v/>
      </c>
      <c r="I2460" s="98"/>
      <c r="J2460" s="97" t="str">
        <f t="shared" ref="J2460" si="12922">IF(G2460="","",ROUNDDOWN(G2460*2/1000,0))</f>
        <v/>
      </c>
      <c r="K2460" s="98"/>
      <c r="L2460" s="97" t="str">
        <f t="shared" ref="L2460" si="12923">IF($G2460="","",ROUNDDOWN($G2460*2/1000,0))</f>
        <v/>
      </c>
      <c r="M2460" s="105"/>
      <c r="N2460" s="92"/>
      <c r="O2460" s="120"/>
      <c r="P2460" s="114"/>
      <c r="Q2460" s="103"/>
      <c r="R2460" s="103"/>
      <c r="S2460" s="111"/>
      <c r="U2460" s="16"/>
      <c r="V2460" s="16"/>
      <c r="W2460" s="16"/>
      <c r="X2460" s="16"/>
    </row>
    <row r="2461" spans="1:24" ht="14.25" thickBot="1" x14ac:dyDescent="0.2">
      <c r="A2461" s="107"/>
      <c r="B2461" s="65"/>
      <c r="C2461" s="34"/>
      <c r="D2461" s="22" t="s">
        <v>31</v>
      </c>
      <c r="E2461" s="96"/>
      <c r="F2461" s="23" t="str">
        <f t="shared" ref="F2461" si="12924">$O$9</f>
        <v>差１</v>
      </c>
      <c r="G2461" s="7" t="str">
        <f t="shared" ref="G2461" si="12925">IF(AND($G2459="",$G2460="",""),"",$G2459-$G2460)</f>
        <v/>
      </c>
      <c r="H2461" s="8" t="s">
        <v>4</v>
      </c>
      <c r="I2461" s="9" t="str">
        <f t="shared" ref="I2461" si="12926">IF(AND($H2459="",$H2460=""),"",$H2459-$H2460)</f>
        <v/>
      </c>
      <c r="J2461" s="8" t="s">
        <v>5</v>
      </c>
      <c r="K2461" s="9" t="str">
        <f t="shared" ref="K2461" si="12927">IF(AND($J2459="",$J2460=""),"",$J2459-$J2460)</f>
        <v/>
      </c>
      <c r="L2461" s="10" t="s">
        <v>6</v>
      </c>
      <c r="M2461" s="7" t="str">
        <f t="shared" ref="M2461" si="12928">IF(AND($L2459="",$L2460=""),"",$L2459-$L2460)</f>
        <v/>
      </c>
      <c r="N2461" s="93"/>
      <c r="O2461" s="120"/>
      <c r="P2461" s="115"/>
      <c r="Q2461" s="104"/>
      <c r="R2461" s="104"/>
      <c r="S2461" s="111"/>
      <c r="U2461" s="16"/>
      <c r="V2461" s="16"/>
      <c r="W2461" s="16"/>
      <c r="X2461" s="16"/>
    </row>
    <row r="2462" spans="1:24" ht="14.25" thickBot="1" x14ac:dyDescent="0.2">
      <c r="A2462" s="107"/>
      <c r="B2462" s="66"/>
      <c r="C2462" s="31"/>
      <c r="D2462" s="20" t="s">
        <v>31</v>
      </c>
      <c r="E2462" s="94"/>
      <c r="F2462" s="24" t="s">
        <v>1</v>
      </c>
      <c r="G2462" s="26"/>
      <c r="H2462" s="86" t="str">
        <f t="shared" ref="H2462" si="12929">IF($G2462="","",IF($E2462=1,ROUNDDOWN($G2462*7.4/1000,0),ROUNDDOWN($G2462*6/1000,0)))</f>
        <v/>
      </c>
      <c r="I2462" s="87"/>
      <c r="J2462" s="86" t="str">
        <f t="shared" ref="J2462:J2463" si="12930">IF($G2462="","",ROUNDDOWN($G2462*2/1000,0))</f>
        <v/>
      </c>
      <c r="K2462" s="87"/>
      <c r="L2462" s="86" t="str">
        <f t="shared" ref="L2462:L2463" si="12931">IF($G2462="","",ROUNDDOWN($G2462*2/1000,0))</f>
        <v/>
      </c>
      <c r="M2462" s="88"/>
      <c r="N2462" s="91" t="str">
        <f t="shared" ref="N2462" si="12932">IF(AND($C2462="",$C2464=""),"",ABS($C2462-$C2464)+1)</f>
        <v/>
      </c>
      <c r="O2462" s="89" t="str">
        <f t="shared" ref="O2462" si="12933">REPLACE($O$7,1,2,"差２")</f>
        <v>差２</v>
      </c>
      <c r="P2462" s="118" t="str">
        <f t="shared" ref="P2462" si="12934">IF($I2464="","",$I2464*$N2462)</f>
        <v/>
      </c>
      <c r="Q2462" s="102" t="str">
        <f t="shared" ref="Q2462:R2462" si="12935">IF($G2464="","",$G2464*$N2462)</f>
        <v/>
      </c>
      <c r="R2462" s="102" t="str">
        <f t="shared" si="12935"/>
        <v/>
      </c>
      <c r="S2462" s="111"/>
      <c r="U2462" s="16"/>
      <c r="V2462" s="16"/>
      <c r="W2462" s="16"/>
      <c r="X2462" s="16"/>
    </row>
    <row r="2463" spans="1:24" ht="14.25" thickBot="1" x14ac:dyDescent="0.2">
      <c r="A2463" s="107"/>
      <c r="B2463" s="67"/>
      <c r="C2463" s="116" t="s">
        <v>11</v>
      </c>
      <c r="D2463" s="117"/>
      <c r="E2463" s="95"/>
      <c r="F2463" s="33" t="s">
        <v>2</v>
      </c>
      <c r="G2463" s="26"/>
      <c r="H2463" s="97" t="str">
        <f t="shared" ref="H2463" si="12936">IF($G2462="","",IF($E2462=1,ROUNDDOWN($G2463*7.4/1000,0),ROUNDDOWN($G2463*6/1000,0)))</f>
        <v/>
      </c>
      <c r="I2463" s="98"/>
      <c r="J2463" s="97" t="str">
        <f t="shared" si="12930"/>
        <v/>
      </c>
      <c r="K2463" s="98"/>
      <c r="L2463" s="97" t="str">
        <f t="shared" si="12931"/>
        <v/>
      </c>
      <c r="M2463" s="105"/>
      <c r="N2463" s="92"/>
      <c r="O2463" s="89"/>
      <c r="P2463" s="119"/>
      <c r="Q2463" s="103"/>
      <c r="R2463" s="103"/>
      <c r="S2463" s="111"/>
      <c r="U2463" s="16"/>
      <c r="V2463" s="16"/>
      <c r="W2463" s="16"/>
      <c r="X2463" s="16"/>
    </row>
    <row r="2464" spans="1:24" ht="14.25" thickBot="1" x14ac:dyDescent="0.2">
      <c r="A2464" s="107"/>
      <c r="B2464" s="67"/>
      <c r="C2464" s="37"/>
      <c r="D2464" s="38" t="s">
        <v>31</v>
      </c>
      <c r="E2464" s="96"/>
      <c r="F2464" s="39" t="str">
        <f t="shared" ref="F2464" si="12937">$O$12</f>
        <v>差２</v>
      </c>
      <c r="G2464" s="40" t="str">
        <f t="shared" ref="G2464" si="12938">IF(AND($G2462="",$G2463=""),"",$G2462-$G2463)</f>
        <v/>
      </c>
      <c r="H2464" s="41" t="s">
        <v>4</v>
      </c>
      <c r="I2464" s="42" t="str">
        <f t="shared" ref="I2464" si="12939">IF(AND($H2462="",$H2463=""),"",$H2462-$H2463)</f>
        <v/>
      </c>
      <c r="J2464" s="41" t="s">
        <v>5</v>
      </c>
      <c r="K2464" s="42" t="str">
        <f t="shared" ref="K2464" si="12940">IF(AND($J2462="",$J2463=""),"",$J2462-$J2463)</f>
        <v/>
      </c>
      <c r="L2464" s="43" t="s">
        <v>6</v>
      </c>
      <c r="M2464" s="40" t="str">
        <f t="shared" ref="M2464" si="12941">IF(AND($L2462="",$L2463=""),"",$L2462-$L2463)</f>
        <v/>
      </c>
      <c r="N2464" s="92"/>
      <c r="O2464" s="90"/>
      <c r="P2464" s="119"/>
      <c r="Q2464" s="103"/>
      <c r="R2464" s="103"/>
      <c r="S2464" s="112"/>
      <c r="U2464" s="16"/>
      <c r="V2464" s="16"/>
      <c r="W2464" s="16"/>
      <c r="X2464" s="16"/>
    </row>
    <row r="2465" spans="1:24" ht="15" thickTop="1" thickBot="1" x14ac:dyDescent="0.2">
      <c r="A2465" s="108"/>
      <c r="B2465" s="62" t="s">
        <v>18</v>
      </c>
      <c r="C2465" s="63"/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4"/>
      <c r="P2465" s="44" t="str">
        <f t="shared" ref="P2465" si="12942">IF(AND($P2459="",$P2462=""),"",SUM($P2459:$P2462))</f>
        <v/>
      </c>
      <c r="Q2465" s="45" t="str">
        <f t="shared" ref="Q2465" si="12943">IF(AND(Q2459="",Q2462=""),"",SUM(Q2459:Q2462))</f>
        <v/>
      </c>
      <c r="R2465" s="45" t="str">
        <f t="shared" ref="R2465" si="12944">IF(AND($R2459="",$R2462=""),"",SUM($R2459:$R2462))</f>
        <v/>
      </c>
      <c r="S2465" s="46" t="str">
        <f t="shared" ref="S2465" si="12945">IF(AND($P2465="",$Q2465="",$R2465=""),"",SUM($P2465:$R2465))</f>
        <v/>
      </c>
      <c r="T2465" s="52">
        <v>351</v>
      </c>
      <c r="U2465" s="53" t="str">
        <f t="shared" ref="U2465" si="12946">P2465</f>
        <v/>
      </c>
      <c r="V2465" s="53" t="str">
        <f t="shared" ref="V2465" si="12947">Q2465</f>
        <v/>
      </c>
      <c r="W2465" s="53" t="str">
        <f t="shared" ref="W2465" si="12948">R2465</f>
        <v/>
      </c>
      <c r="X2465" s="53" t="str">
        <f t="shared" ref="X2465" si="12949">S2465</f>
        <v/>
      </c>
    </row>
    <row r="2466" spans="1:24" ht="14.25" thickBot="1" x14ac:dyDescent="0.2">
      <c r="A2466" s="106" t="str" cm="1">
        <f t="array" aca="1" ref="A2466" ca="1">IF($B2466="","",IF(ISNUMBER(OFFSET(INDIRECT(ADDRESS(ROW(),COLUMN())),-7,0)),OFFSET(INDIRECT(ADDRESS(ROW(),COLUMN())),-7,0)+1,1))</f>
        <v/>
      </c>
      <c r="B2466" s="65"/>
      <c r="C2466" s="31"/>
      <c r="D2466" s="20" t="s">
        <v>31</v>
      </c>
      <c r="E2466" s="94" t="s">
        <v>30</v>
      </c>
      <c r="F2466" s="21" t="s">
        <v>1</v>
      </c>
      <c r="G2466" s="25"/>
      <c r="H2466" s="99" t="str">
        <f t="shared" ref="H2466" si="12950">IF($G2466="","",IF($E2466=1,ROUNDDOWN($G2466*7.4/1000,0),ROUNDDOWN($G2466*6/1000,0)))</f>
        <v/>
      </c>
      <c r="I2466" s="101"/>
      <c r="J2466" s="99" t="str">
        <f t="shared" ref="J2466" si="12951">IF($G2466="","",ROUNDDOWN($G2466*2/1000,0))</f>
        <v/>
      </c>
      <c r="K2466" s="101"/>
      <c r="L2466" s="99" t="str">
        <f t="shared" ref="L2466" si="12952">IF(G2466="","",ROUNDDOWN($G2466*2/1000,0))</f>
        <v/>
      </c>
      <c r="M2466" s="100"/>
      <c r="N2466" s="91" t="str">
        <f t="shared" ref="N2466" si="12953">IF(AND($C2466="",$C2468=""),"",ABS($C2466-$C2468)+1)</f>
        <v/>
      </c>
      <c r="O2466" s="120" t="str">
        <f t="shared" ref="O2466" si="12954">REPLACE($O$7,1,2,"差１")</f>
        <v>差１</v>
      </c>
      <c r="P2466" s="113" t="str">
        <f t="shared" ref="P2466" si="12955">IF($I2468="","",$I2468*$N2466)</f>
        <v/>
      </c>
      <c r="Q2466" s="102" t="str">
        <f t="shared" ref="Q2466" si="12956">IF($K2468="","",$K2468*$N2466)</f>
        <v/>
      </c>
      <c r="R2466" s="102" t="str">
        <f t="shared" ref="R2466" si="12957">IF($M2468="","",$M2468*$N2466)</f>
        <v/>
      </c>
      <c r="S2466" s="111"/>
      <c r="U2466" s="16"/>
      <c r="V2466" s="16"/>
      <c r="W2466" s="16"/>
      <c r="X2466" s="16"/>
    </row>
    <row r="2467" spans="1:24" ht="14.25" thickBot="1" x14ac:dyDescent="0.2">
      <c r="A2467" s="107"/>
      <c r="B2467" s="65"/>
      <c r="C2467" s="116" t="s">
        <v>11</v>
      </c>
      <c r="D2467" s="117"/>
      <c r="E2467" s="95"/>
      <c r="F2467" s="33" t="s">
        <v>2</v>
      </c>
      <c r="G2467" s="26"/>
      <c r="H2467" s="97" t="str">
        <f t="shared" ref="H2467" si="12958">IF($G2467="","",IF($E2466=1,ROUNDDOWN($G2467*7.4/1000,0),ROUNDDOWN($G2467*6/1000,0)))</f>
        <v/>
      </c>
      <c r="I2467" s="98"/>
      <c r="J2467" s="97" t="str">
        <f t="shared" ref="J2467" si="12959">IF(G2467="","",ROUNDDOWN(G2467*2/1000,0))</f>
        <v/>
      </c>
      <c r="K2467" s="98"/>
      <c r="L2467" s="97" t="str">
        <f t="shared" ref="L2467" si="12960">IF($G2467="","",ROUNDDOWN($G2467*2/1000,0))</f>
        <v/>
      </c>
      <c r="M2467" s="105"/>
      <c r="N2467" s="92"/>
      <c r="O2467" s="120"/>
      <c r="P2467" s="114"/>
      <c r="Q2467" s="103"/>
      <c r="R2467" s="103"/>
      <c r="S2467" s="111"/>
      <c r="U2467" s="16"/>
      <c r="V2467" s="16"/>
      <c r="W2467" s="16"/>
      <c r="X2467" s="16"/>
    </row>
    <row r="2468" spans="1:24" ht="14.25" thickBot="1" x14ac:dyDescent="0.2">
      <c r="A2468" s="107"/>
      <c r="B2468" s="65"/>
      <c r="C2468" s="34"/>
      <c r="D2468" s="22" t="s">
        <v>31</v>
      </c>
      <c r="E2468" s="96"/>
      <c r="F2468" s="23" t="str">
        <f t="shared" ref="F2468" si="12961">$O$9</f>
        <v>差１</v>
      </c>
      <c r="G2468" s="7" t="str">
        <f t="shared" ref="G2468" si="12962">IF(AND($G2466="",$G2467="",""),"",$G2466-$G2467)</f>
        <v/>
      </c>
      <c r="H2468" s="8" t="s">
        <v>4</v>
      </c>
      <c r="I2468" s="9" t="str">
        <f t="shared" ref="I2468" si="12963">IF(AND($H2466="",$H2467=""),"",$H2466-$H2467)</f>
        <v/>
      </c>
      <c r="J2468" s="8" t="s">
        <v>5</v>
      </c>
      <c r="K2468" s="9" t="str">
        <f t="shared" ref="K2468" si="12964">IF(AND($J2466="",$J2467=""),"",$J2466-$J2467)</f>
        <v/>
      </c>
      <c r="L2468" s="10" t="s">
        <v>6</v>
      </c>
      <c r="M2468" s="7" t="str">
        <f t="shared" ref="M2468" si="12965">IF(AND($L2466="",$L2467=""),"",$L2466-$L2467)</f>
        <v/>
      </c>
      <c r="N2468" s="93"/>
      <c r="O2468" s="120"/>
      <c r="P2468" s="115"/>
      <c r="Q2468" s="104"/>
      <c r="R2468" s="104"/>
      <c r="S2468" s="111"/>
      <c r="U2468" s="16"/>
      <c r="V2468" s="16"/>
      <c r="W2468" s="16"/>
      <c r="X2468" s="16"/>
    </row>
    <row r="2469" spans="1:24" ht="14.25" thickBot="1" x14ac:dyDescent="0.2">
      <c r="A2469" s="107"/>
      <c r="B2469" s="66"/>
      <c r="C2469" s="31"/>
      <c r="D2469" s="20" t="s">
        <v>31</v>
      </c>
      <c r="E2469" s="94"/>
      <c r="F2469" s="24" t="s">
        <v>1</v>
      </c>
      <c r="G2469" s="26"/>
      <c r="H2469" s="86" t="str">
        <f t="shared" ref="H2469" si="12966">IF($G2469="","",IF($E2469=1,ROUNDDOWN($G2469*7.4/1000,0),ROUNDDOWN($G2469*6/1000,0)))</f>
        <v/>
      </c>
      <c r="I2469" s="87"/>
      <c r="J2469" s="86" t="str">
        <f t="shared" ref="J2469:J2470" si="12967">IF($G2469="","",ROUNDDOWN($G2469*2/1000,0))</f>
        <v/>
      </c>
      <c r="K2469" s="87"/>
      <c r="L2469" s="86" t="str">
        <f t="shared" ref="L2469:L2470" si="12968">IF($G2469="","",ROUNDDOWN($G2469*2/1000,0))</f>
        <v/>
      </c>
      <c r="M2469" s="88"/>
      <c r="N2469" s="91" t="str">
        <f t="shared" ref="N2469" si="12969">IF(AND($C2469="",$C2471=""),"",ABS($C2469-$C2471)+1)</f>
        <v/>
      </c>
      <c r="O2469" s="89" t="str">
        <f t="shared" ref="O2469" si="12970">REPLACE($O$7,1,2,"差２")</f>
        <v>差２</v>
      </c>
      <c r="P2469" s="118" t="str">
        <f t="shared" ref="P2469" si="12971">IF($I2471="","",$I2471*$N2469)</f>
        <v/>
      </c>
      <c r="Q2469" s="102" t="str">
        <f t="shared" ref="Q2469:R2469" si="12972">IF($G2471="","",$G2471*$N2469)</f>
        <v/>
      </c>
      <c r="R2469" s="102" t="str">
        <f t="shared" si="12972"/>
        <v/>
      </c>
      <c r="S2469" s="111"/>
      <c r="U2469" s="16"/>
      <c r="V2469" s="16"/>
      <c r="W2469" s="16"/>
      <c r="X2469" s="16"/>
    </row>
    <row r="2470" spans="1:24" ht="14.25" thickBot="1" x14ac:dyDescent="0.2">
      <c r="A2470" s="107"/>
      <c r="B2470" s="67"/>
      <c r="C2470" s="116" t="s">
        <v>11</v>
      </c>
      <c r="D2470" s="117"/>
      <c r="E2470" s="95"/>
      <c r="F2470" s="33" t="s">
        <v>2</v>
      </c>
      <c r="G2470" s="26"/>
      <c r="H2470" s="97" t="str">
        <f t="shared" ref="H2470" si="12973">IF($G2469="","",IF($E2469=1,ROUNDDOWN($G2470*7.4/1000,0),ROUNDDOWN($G2470*6/1000,0)))</f>
        <v/>
      </c>
      <c r="I2470" s="98"/>
      <c r="J2470" s="97" t="str">
        <f t="shared" si="12967"/>
        <v/>
      </c>
      <c r="K2470" s="98"/>
      <c r="L2470" s="97" t="str">
        <f t="shared" si="12968"/>
        <v/>
      </c>
      <c r="M2470" s="105"/>
      <c r="N2470" s="92"/>
      <c r="O2470" s="89"/>
      <c r="P2470" s="119"/>
      <c r="Q2470" s="103"/>
      <c r="R2470" s="103"/>
      <c r="S2470" s="111"/>
      <c r="U2470" s="16"/>
      <c r="V2470" s="16"/>
      <c r="W2470" s="16"/>
      <c r="X2470" s="16"/>
    </row>
    <row r="2471" spans="1:24" ht="14.25" thickBot="1" x14ac:dyDescent="0.2">
      <c r="A2471" s="107"/>
      <c r="B2471" s="67"/>
      <c r="C2471" s="37"/>
      <c r="D2471" s="38" t="s">
        <v>31</v>
      </c>
      <c r="E2471" s="96"/>
      <c r="F2471" s="39" t="str">
        <f t="shared" ref="F2471" si="12974">$O$12</f>
        <v>差２</v>
      </c>
      <c r="G2471" s="40" t="str">
        <f t="shared" ref="G2471" si="12975">IF(AND($G2469="",$G2470=""),"",$G2469-$G2470)</f>
        <v/>
      </c>
      <c r="H2471" s="41" t="s">
        <v>4</v>
      </c>
      <c r="I2471" s="42" t="str">
        <f t="shared" ref="I2471" si="12976">IF(AND($H2469="",$H2470=""),"",$H2469-$H2470)</f>
        <v/>
      </c>
      <c r="J2471" s="41" t="s">
        <v>5</v>
      </c>
      <c r="K2471" s="42" t="str">
        <f t="shared" ref="K2471" si="12977">IF(AND($J2469="",$J2470=""),"",$J2469-$J2470)</f>
        <v/>
      </c>
      <c r="L2471" s="43" t="s">
        <v>6</v>
      </c>
      <c r="M2471" s="40" t="str">
        <f t="shared" ref="M2471" si="12978">IF(AND($L2469="",$L2470=""),"",$L2469-$L2470)</f>
        <v/>
      </c>
      <c r="N2471" s="92"/>
      <c r="O2471" s="90"/>
      <c r="P2471" s="119"/>
      <c r="Q2471" s="103"/>
      <c r="R2471" s="103"/>
      <c r="S2471" s="112"/>
      <c r="U2471" s="16"/>
      <c r="V2471" s="16"/>
      <c r="W2471" s="16"/>
      <c r="X2471" s="16"/>
    </row>
    <row r="2472" spans="1:24" ht="15" thickTop="1" thickBot="1" x14ac:dyDescent="0.2">
      <c r="A2472" s="108"/>
      <c r="B2472" s="62" t="s">
        <v>18</v>
      </c>
      <c r="C2472" s="63"/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4"/>
      <c r="P2472" s="44" t="str">
        <f t="shared" ref="P2472" si="12979">IF(AND($P2466="",$P2469=""),"",SUM($P2466:$P2469))</f>
        <v/>
      </c>
      <c r="Q2472" s="45" t="str">
        <f t="shared" ref="Q2472" si="12980">IF(AND(Q2466="",Q2469=""),"",SUM(Q2466:Q2469))</f>
        <v/>
      </c>
      <c r="R2472" s="45" t="str">
        <f t="shared" ref="R2472" si="12981">IF(AND($R2466="",$R2469=""),"",SUM($R2466:$R2469))</f>
        <v/>
      </c>
      <c r="S2472" s="46" t="str">
        <f t="shared" ref="S2472" si="12982">IF(AND($P2472="",$Q2472="",$R2472=""),"",SUM($P2472:$R2472))</f>
        <v/>
      </c>
      <c r="T2472" s="52">
        <v>352</v>
      </c>
      <c r="U2472" s="53" t="str">
        <f t="shared" ref="U2472" si="12983">P2472</f>
        <v/>
      </c>
      <c r="V2472" s="53" t="str">
        <f t="shared" ref="V2472" si="12984">Q2472</f>
        <v/>
      </c>
      <c r="W2472" s="53" t="str">
        <f t="shared" ref="W2472" si="12985">R2472</f>
        <v/>
      </c>
      <c r="X2472" s="53" t="str">
        <f t="shared" ref="X2472" si="12986">S2472</f>
        <v/>
      </c>
    </row>
    <row r="2473" spans="1:24" ht="14.25" thickBot="1" x14ac:dyDescent="0.2">
      <c r="A2473" s="106" t="str" cm="1">
        <f t="array" aca="1" ref="A2473" ca="1">IF($B2473="","",IF(ISNUMBER(OFFSET(INDIRECT(ADDRESS(ROW(),COLUMN())),-7,0)),OFFSET(INDIRECT(ADDRESS(ROW(),COLUMN())),-7,0)+1,1))</f>
        <v/>
      </c>
      <c r="B2473" s="65"/>
      <c r="C2473" s="31"/>
      <c r="D2473" s="20" t="s">
        <v>31</v>
      </c>
      <c r="E2473" s="94" t="s">
        <v>30</v>
      </c>
      <c r="F2473" s="21" t="s">
        <v>1</v>
      </c>
      <c r="G2473" s="25"/>
      <c r="H2473" s="99" t="str">
        <f t="shared" ref="H2473" si="12987">IF($G2473="","",IF($E2473=1,ROUNDDOWN($G2473*7.4/1000,0),ROUNDDOWN($G2473*6/1000,0)))</f>
        <v/>
      </c>
      <c r="I2473" s="101"/>
      <c r="J2473" s="99" t="str">
        <f t="shared" ref="J2473" si="12988">IF($G2473="","",ROUNDDOWN($G2473*2/1000,0))</f>
        <v/>
      </c>
      <c r="K2473" s="101"/>
      <c r="L2473" s="99" t="str">
        <f t="shared" ref="L2473" si="12989">IF(G2473="","",ROUNDDOWN($G2473*2/1000,0))</f>
        <v/>
      </c>
      <c r="M2473" s="100"/>
      <c r="N2473" s="91" t="str">
        <f t="shared" ref="N2473" si="12990">IF(AND($C2473="",$C2475=""),"",ABS($C2473-$C2475)+1)</f>
        <v/>
      </c>
      <c r="O2473" s="120" t="str">
        <f t="shared" ref="O2473" si="12991">REPLACE($O$7,1,2,"差１")</f>
        <v>差１</v>
      </c>
      <c r="P2473" s="113" t="str">
        <f t="shared" ref="P2473" si="12992">IF($I2475="","",$I2475*$N2473)</f>
        <v/>
      </c>
      <c r="Q2473" s="102" t="str">
        <f t="shared" ref="Q2473" si="12993">IF($K2475="","",$K2475*$N2473)</f>
        <v/>
      </c>
      <c r="R2473" s="102" t="str">
        <f t="shared" ref="R2473" si="12994">IF($M2475="","",$M2475*$N2473)</f>
        <v/>
      </c>
      <c r="S2473" s="111"/>
      <c r="U2473" s="16"/>
      <c r="V2473" s="16"/>
      <c r="W2473" s="16"/>
      <c r="X2473" s="16"/>
    </row>
    <row r="2474" spans="1:24" ht="14.25" thickBot="1" x14ac:dyDescent="0.2">
      <c r="A2474" s="107"/>
      <c r="B2474" s="65"/>
      <c r="C2474" s="116" t="s">
        <v>11</v>
      </c>
      <c r="D2474" s="117"/>
      <c r="E2474" s="95"/>
      <c r="F2474" s="33" t="s">
        <v>2</v>
      </c>
      <c r="G2474" s="26"/>
      <c r="H2474" s="97" t="str">
        <f t="shared" ref="H2474" si="12995">IF($G2474="","",IF($E2473=1,ROUNDDOWN($G2474*7.4/1000,0),ROUNDDOWN($G2474*6/1000,0)))</f>
        <v/>
      </c>
      <c r="I2474" s="98"/>
      <c r="J2474" s="97" t="str">
        <f t="shared" ref="J2474" si="12996">IF(G2474="","",ROUNDDOWN(G2474*2/1000,0))</f>
        <v/>
      </c>
      <c r="K2474" s="98"/>
      <c r="L2474" s="97" t="str">
        <f t="shared" ref="L2474" si="12997">IF($G2474="","",ROUNDDOWN($G2474*2/1000,0))</f>
        <v/>
      </c>
      <c r="M2474" s="105"/>
      <c r="N2474" s="92"/>
      <c r="O2474" s="120"/>
      <c r="P2474" s="114"/>
      <c r="Q2474" s="103"/>
      <c r="R2474" s="103"/>
      <c r="S2474" s="111"/>
      <c r="U2474" s="16"/>
      <c r="V2474" s="16"/>
      <c r="W2474" s="16"/>
      <c r="X2474" s="16"/>
    </row>
    <row r="2475" spans="1:24" ht="14.25" thickBot="1" x14ac:dyDescent="0.2">
      <c r="A2475" s="107"/>
      <c r="B2475" s="65"/>
      <c r="C2475" s="34"/>
      <c r="D2475" s="22" t="s">
        <v>31</v>
      </c>
      <c r="E2475" s="96"/>
      <c r="F2475" s="23" t="str">
        <f t="shared" ref="F2475" si="12998">$O$9</f>
        <v>差１</v>
      </c>
      <c r="G2475" s="7" t="str">
        <f t="shared" ref="G2475" si="12999">IF(AND($G2473="",$G2474="",""),"",$G2473-$G2474)</f>
        <v/>
      </c>
      <c r="H2475" s="8" t="s">
        <v>4</v>
      </c>
      <c r="I2475" s="9" t="str">
        <f t="shared" ref="I2475" si="13000">IF(AND($H2473="",$H2474=""),"",$H2473-$H2474)</f>
        <v/>
      </c>
      <c r="J2475" s="8" t="s">
        <v>5</v>
      </c>
      <c r="K2475" s="9" t="str">
        <f t="shared" ref="K2475" si="13001">IF(AND($J2473="",$J2474=""),"",$J2473-$J2474)</f>
        <v/>
      </c>
      <c r="L2475" s="10" t="s">
        <v>6</v>
      </c>
      <c r="M2475" s="7" t="str">
        <f t="shared" ref="M2475" si="13002">IF(AND($L2473="",$L2474=""),"",$L2473-$L2474)</f>
        <v/>
      </c>
      <c r="N2475" s="93"/>
      <c r="O2475" s="120"/>
      <c r="P2475" s="115"/>
      <c r="Q2475" s="104"/>
      <c r="R2475" s="104"/>
      <c r="S2475" s="111"/>
      <c r="U2475" s="16"/>
      <c r="V2475" s="16"/>
      <c r="W2475" s="16"/>
      <c r="X2475" s="16"/>
    </row>
    <row r="2476" spans="1:24" ht="14.25" thickBot="1" x14ac:dyDescent="0.2">
      <c r="A2476" s="107"/>
      <c r="B2476" s="66"/>
      <c r="C2476" s="31"/>
      <c r="D2476" s="20" t="s">
        <v>31</v>
      </c>
      <c r="E2476" s="94"/>
      <c r="F2476" s="24" t="s">
        <v>1</v>
      </c>
      <c r="G2476" s="26"/>
      <c r="H2476" s="86" t="str">
        <f t="shared" ref="H2476" si="13003">IF($G2476="","",IF($E2476=1,ROUNDDOWN($G2476*7.4/1000,0),ROUNDDOWN($G2476*6/1000,0)))</f>
        <v/>
      </c>
      <c r="I2476" s="87"/>
      <c r="J2476" s="86" t="str">
        <f t="shared" ref="J2476:J2477" si="13004">IF($G2476="","",ROUNDDOWN($G2476*2/1000,0))</f>
        <v/>
      </c>
      <c r="K2476" s="87"/>
      <c r="L2476" s="86" t="str">
        <f t="shared" ref="L2476:L2477" si="13005">IF($G2476="","",ROUNDDOWN($G2476*2/1000,0))</f>
        <v/>
      </c>
      <c r="M2476" s="88"/>
      <c r="N2476" s="91" t="str">
        <f t="shared" ref="N2476" si="13006">IF(AND($C2476="",$C2478=""),"",ABS($C2476-$C2478)+1)</f>
        <v/>
      </c>
      <c r="O2476" s="89" t="str">
        <f t="shared" ref="O2476" si="13007">REPLACE($O$7,1,2,"差２")</f>
        <v>差２</v>
      </c>
      <c r="P2476" s="118" t="str">
        <f t="shared" ref="P2476" si="13008">IF($I2478="","",$I2478*$N2476)</f>
        <v/>
      </c>
      <c r="Q2476" s="102" t="str">
        <f t="shared" ref="Q2476:R2476" si="13009">IF($G2478="","",$G2478*$N2476)</f>
        <v/>
      </c>
      <c r="R2476" s="102" t="str">
        <f t="shared" si="13009"/>
        <v/>
      </c>
      <c r="S2476" s="111"/>
      <c r="U2476" s="16"/>
      <c r="V2476" s="16"/>
      <c r="W2476" s="16"/>
      <c r="X2476" s="16"/>
    </row>
    <row r="2477" spans="1:24" ht="14.25" thickBot="1" x14ac:dyDescent="0.2">
      <c r="A2477" s="107"/>
      <c r="B2477" s="67"/>
      <c r="C2477" s="116" t="s">
        <v>11</v>
      </c>
      <c r="D2477" s="117"/>
      <c r="E2477" s="95"/>
      <c r="F2477" s="33" t="s">
        <v>2</v>
      </c>
      <c r="G2477" s="26"/>
      <c r="H2477" s="97" t="str">
        <f t="shared" ref="H2477" si="13010">IF($G2476="","",IF($E2476=1,ROUNDDOWN($G2477*7.4/1000,0),ROUNDDOWN($G2477*6/1000,0)))</f>
        <v/>
      </c>
      <c r="I2477" s="98"/>
      <c r="J2477" s="97" t="str">
        <f t="shared" si="13004"/>
        <v/>
      </c>
      <c r="K2477" s="98"/>
      <c r="L2477" s="97" t="str">
        <f t="shared" si="13005"/>
        <v/>
      </c>
      <c r="M2477" s="105"/>
      <c r="N2477" s="92"/>
      <c r="O2477" s="89"/>
      <c r="P2477" s="119"/>
      <c r="Q2477" s="103"/>
      <c r="R2477" s="103"/>
      <c r="S2477" s="111"/>
      <c r="U2477" s="16"/>
      <c r="V2477" s="16"/>
      <c r="W2477" s="16"/>
      <c r="X2477" s="16"/>
    </row>
    <row r="2478" spans="1:24" ht="14.25" thickBot="1" x14ac:dyDescent="0.2">
      <c r="A2478" s="107"/>
      <c r="B2478" s="67"/>
      <c r="C2478" s="37"/>
      <c r="D2478" s="38" t="s">
        <v>31</v>
      </c>
      <c r="E2478" s="96"/>
      <c r="F2478" s="39" t="str">
        <f t="shared" ref="F2478" si="13011">$O$12</f>
        <v>差２</v>
      </c>
      <c r="G2478" s="40" t="str">
        <f t="shared" ref="G2478" si="13012">IF(AND($G2476="",$G2477=""),"",$G2476-$G2477)</f>
        <v/>
      </c>
      <c r="H2478" s="41" t="s">
        <v>4</v>
      </c>
      <c r="I2478" s="42" t="str">
        <f t="shared" ref="I2478" si="13013">IF(AND($H2476="",$H2477=""),"",$H2476-$H2477)</f>
        <v/>
      </c>
      <c r="J2478" s="41" t="s">
        <v>5</v>
      </c>
      <c r="K2478" s="42" t="str">
        <f t="shared" ref="K2478" si="13014">IF(AND($J2476="",$J2477=""),"",$J2476-$J2477)</f>
        <v/>
      </c>
      <c r="L2478" s="43" t="s">
        <v>6</v>
      </c>
      <c r="M2478" s="40" t="str">
        <f t="shared" ref="M2478" si="13015">IF(AND($L2476="",$L2477=""),"",$L2476-$L2477)</f>
        <v/>
      </c>
      <c r="N2478" s="92"/>
      <c r="O2478" s="90"/>
      <c r="P2478" s="119"/>
      <c r="Q2478" s="103"/>
      <c r="R2478" s="103"/>
      <c r="S2478" s="112"/>
      <c r="U2478" s="16"/>
      <c r="V2478" s="16"/>
      <c r="W2478" s="16"/>
      <c r="X2478" s="16"/>
    </row>
    <row r="2479" spans="1:24" ht="15" thickTop="1" thickBot="1" x14ac:dyDescent="0.2">
      <c r="A2479" s="108"/>
      <c r="B2479" s="62" t="s">
        <v>18</v>
      </c>
      <c r="C2479" s="63"/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4"/>
      <c r="P2479" s="44" t="str">
        <f t="shared" ref="P2479" si="13016">IF(AND($P2473="",$P2476=""),"",SUM($P2473:$P2476))</f>
        <v/>
      </c>
      <c r="Q2479" s="45" t="str">
        <f t="shared" ref="Q2479" si="13017">IF(AND(Q2473="",Q2476=""),"",SUM(Q2473:Q2476))</f>
        <v/>
      </c>
      <c r="R2479" s="45" t="str">
        <f t="shared" ref="R2479" si="13018">IF(AND($R2473="",$R2476=""),"",SUM($R2473:$R2476))</f>
        <v/>
      </c>
      <c r="S2479" s="46" t="str">
        <f t="shared" ref="S2479" si="13019">IF(AND($P2479="",$Q2479="",$R2479=""),"",SUM($P2479:$R2479))</f>
        <v/>
      </c>
      <c r="T2479" s="52">
        <v>353</v>
      </c>
      <c r="U2479" s="53" t="str">
        <f t="shared" ref="U2479" si="13020">P2479</f>
        <v/>
      </c>
      <c r="V2479" s="53" t="str">
        <f t="shared" ref="V2479" si="13021">Q2479</f>
        <v/>
      </c>
      <c r="W2479" s="53" t="str">
        <f t="shared" ref="W2479" si="13022">R2479</f>
        <v/>
      </c>
      <c r="X2479" s="53" t="str">
        <f t="shared" ref="X2479" si="13023">S2479</f>
        <v/>
      </c>
    </row>
    <row r="2480" spans="1:24" ht="14.25" thickBot="1" x14ac:dyDescent="0.2">
      <c r="A2480" s="106" t="str" cm="1">
        <f t="array" aca="1" ref="A2480" ca="1">IF($B2480="","",IF(ISNUMBER(OFFSET(INDIRECT(ADDRESS(ROW(),COLUMN())),-7,0)),OFFSET(INDIRECT(ADDRESS(ROW(),COLUMN())),-7,0)+1,1))</f>
        <v/>
      </c>
      <c r="B2480" s="65"/>
      <c r="C2480" s="31"/>
      <c r="D2480" s="20" t="s">
        <v>31</v>
      </c>
      <c r="E2480" s="94" t="s">
        <v>30</v>
      </c>
      <c r="F2480" s="21" t="s">
        <v>1</v>
      </c>
      <c r="G2480" s="25"/>
      <c r="H2480" s="99" t="str">
        <f t="shared" ref="H2480" si="13024">IF($G2480="","",IF($E2480=1,ROUNDDOWN($G2480*7.4/1000,0),ROUNDDOWN($G2480*6/1000,0)))</f>
        <v/>
      </c>
      <c r="I2480" s="101"/>
      <c r="J2480" s="99" t="str">
        <f t="shared" ref="J2480" si="13025">IF($G2480="","",ROUNDDOWN($G2480*2/1000,0))</f>
        <v/>
      </c>
      <c r="K2480" s="101"/>
      <c r="L2480" s="99" t="str">
        <f t="shared" ref="L2480" si="13026">IF(G2480="","",ROUNDDOWN($G2480*2/1000,0))</f>
        <v/>
      </c>
      <c r="M2480" s="100"/>
      <c r="N2480" s="91" t="str">
        <f t="shared" ref="N2480" si="13027">IF(AND($C2480="",$C2482=""),"",ABS($C2480-$C2482)+1)</f>
        <v/>
      </c>
      <c r="O2480" s="120" t="str">
        <f t="shared" ref="O2480" si="13028">REPLACE($O$7,1,2,"差１")</f>
        <v>差１</v>
      </c>
      <c r="P2480" s="113" t="str">
        <f t="shared" ref="P2480" si="13029">IF($I2482="","",$I2482*$N2480)</f>
        <v/>
      </c>
      <c r="Q2480" s="102" t="str">
        <f t="shared" ref="Q2480" si="13030">IF($K2482="","",$K2482*$N2480)</f>
        <v/>
      </c>
      <c r="R2480" s="102" t="str">
        <f t="shared" ref="R2480" si="13031">IF($M2482="","",$M2482*$N2480)</f>
        <v/>
      </c>
      <c r="S2480" s="111"/>
      <c r="U2480" s="16"/>
      <c r="V2480" s="16"/>
      <c r="W2480" s="16"/>
      <c r="X2480" s="16"/>
    </row>
    <row r="2481" spans="1:24" ht="14.25" thickBot="1" x14ac:dyDescent="0.2">
      <c r="A2481" s="107"/>
      <c r="B2481" s="65"/>
      <c r="C2481" s="116" t="s">
        <v>11</v>
      </c>
      <c r="D2481" s="117"/>
      <c r="E2481" s="95"/>
      <c r="F2481" s="33" t="s">
        <v>2</v>
      </c>
      <c r="G2481" s="26"/>
      <c r="H2481" s="97" t="str">
        <f t="shared" ref="H2481" si="13032">IF($G2481="","",IF($E2480=1,ROUNDDOWN($G2481*7.4/1000,0),ROUNDDOWN($G2481*6/1000,0)))</f>
        <v/>
      </c>
      <c r="I2481" s="98"/>
      <c r="J2481" s="97" t="str">
        <f t="shared" ref="J2481" si="13033">IF(G2481="","",ROUNDDOWN(G2481*2/1000,0))</f>
        <v/>
      </c>
      <c r="K2481" s="98"/>
      <c r="L2481" s="97" t="str">
        <f t="shared" ref="L2481" si="13034">IF($G2481="","",ROUNDDOWN($G2481*2/1000,0))</f>
        <v/>
      </c>
      <c r="M2481" s="105"/>
      <c r="N2481" s="92"/>
      <c r="O2481" s="120"/>
      <c r="P2481" s="114"/>
      <c r="Q2481" s="103"/>
      <c r="R2481" s="103"/>
      <c r="S2481" s="111"/>
      <c r="U2481" s="16"/>
      <c r="V2481" s="16"/>
      <c r="W2481" s="16"/>
      <c r="X2481" s="16"/>
    </row>
    <row r="2482" spans="1:24" ht="14.25" thickBot="1" x14ac:dyDescent="0.2">
      <c r="A2482" s="107"/>
      <c r="B2482" s="65"/>
      <c r="C2482" s="34"/>
      <c r="D2482" s="22" t="s">
        <v>31</v>
      </c>
      <c r="E2482" s="96"/>
      <c r="F2482" s="23" t="str">
        <f t="shared" ref="F2482" si="13035">$O$9</f>
        <v>差１</v>
      </c>
      <c r="G2482" s="7" t="str">
        <f t="shared" ref="G2482" si="13036">IF(AND($G2480="",$G2481="",""),"",$G2480-$G2481)</f>
        <v/>
      </c>
      <c r="H2482" s="8" t="s">
        <v>4</v>
      </c>
      <c r="I2482" s="9" t="str">
        <f t="shared" ref="I2482" si="13037">IF(AND($H2480="",$H2481=""),"",$H2480-$H2481)</f>
        <v/>
      </c>
      <c r="J2482" s="8" t="s">
        <v>5</v>
      </c>
      <c r="K2482" s="9" t="str">
        <f t="shared" ref="K2482" si="13038">IF(AND($J2480="",$J2481=""),"",$J2480-$J2481)</f>
        <v/>
      </c>
      <c r="L2482" s="10" t="s">
        <v>6</v>
      </c>
      <c r="M2482" s="7" t="str">
        <f t="shared" ref="M2482" si="13039">IF(AND($L2480="",$L2481=""),"",$L2480-$L2481)</f>
        <v/>
      </c>
      <c r="N2482" s="93"/>
      <c r="O2482" s="120"/>
      <c r="P2482" s="115"/>
      <c r="Q2482" s="104"/>
      <c r="R2482" s="104"/>
      <c r="S2482" s="111"/>
      <c r="U2482" s="16"/>
      <c r="V2482" s="16"/>
      <c r="W2482" s="16"/>
      <c r="X2482" s="16"/>
    </row>
    <row r="2483" spans="1:24" ht="14.25" thickBot="1" x14ac:dyDescent="0.2">
      <c r="A2483" s="107"/>
      <c r="B2483" s="66"/>
      <c r="C2483" s="31"/>
      <c r="D2483" s="20" t="s">
        <v>31</v>
      </c>
      <c r="E2483" s="94"/>
      <c r="F2483" s="24" t="s">
        <v>1</v>
      </c>
      <c r="G2483" s="26"/>
      <c r="H2483" s="86" t="str">
        <f t="shared" ref="H2483" si="13040">IF($G2483="","",IF($E2483=1,ROUNDDOWN($G2483*7.4/1000,0),ROUNDDOWN($G2483*6/1000,0)))</f>
        <v/>
      </c>
      <c r="I2483" s="87"/>
      <c r="J2483" s="86" t="str">
        <f t="shared" ref="J2483:J2484" si="13041">IF($G2483="","",ROUNDDOWN($G2483*2/1000,0))</f>
        <v/>
      </c>
      <c r="K2483" s="87"/>
      <c r="L2483" s="86" t="str">
        <f t="shared" ref="L2483:L2484" si="13042">IF($G2483="","",ROUNDDOWN($G2483*2/1000,0))</f>
        <v/>
      </c>
      <c r="M2483" s="88"/>
      <c r="N2483" s="91" t="str">
        <f t="shared" ref="N2483" si="13043">IF(AND($C2483="",$C2485=""),"",ABS($C2483-$C2485)+1)</f>
        <v/>
      </c>
      <c r="O2483" s="89" t="str">
        <f t="shared" ref="O2483" si="13044">REPLACE($O$7,1,2,"差２")</f>
        <v>差２</v>
      </c>
      <c r="P2483" s="118" t="str">
        <f t="shared" ref="P2483" si="13045">IF($I2485="","",$I2485*$N2483)</f>
        <v/>
      </c>
      <c r="Q2483" s="102" t="str">
        <f t="shared" ref="Q2483:R2483" si="13046">IF($G2485="","",$G2485*$N2483)</f>
        <v/>
      </c>
      <c r="R2483" s="102" t="str">
        <f t="shared" si="13046"/>
        <v/>
      </c>
      <c r="S2483" s="111"/>
      <c r="U2483" s="16"/>
      <c r="V2483" s="16"/>
      <c r="W2483" s="16"/>
      <c r="X2483" s="16"/>
    </row>
    <row r="2484" spans="1:24" ht="14.25" thickBot="1" x14ac:dyDescent="0.2">
      <c r="A2484" s="107"/>
      <c r="B2484" s="67"/>
      <c r="C2484" s="116" t="s">
        <v>11</v>
      </c>
      <c r="D2484" s="117"/>
      <c r="E2484" s="95"/>
      <c r="F2484" s="33" t="s">
        <v>2</v>
      </c>
      <c r="G2484" s="26"/>
      <c r="H2484" s="97" t="str">
        <f t="shared" ref="H2484" si="13047">IF($G2483="","",IF($E2483=1,ROUNDDOWN($G2484*7.4/1000,0),ROUNDDOWN($G2484*6/1000,0)))</f>
        <v/>
      </c>
      <c r="I2484" s="98"/>
      <c r="J2484" s="97" t="str">
        <f t="shared" si="13041"/>
        <v/>
      </c>
      <c r="K2484" s="98"/>
      <c r="L2484" s="97" t="str">
        <f t="shared" si="13042"/>
        <v/>
      </c>
      <c r="M2484" s="105"/>
      <c r="N2484" s="92"/>
      <c r="O2484" s="89"/>
      <c r="P2484" s="119"/>
      <c r="Q2484" s="103"/>
      <c r="R2484" s="103"/>
      <c r="S2484" s="111"/>
      <c r="U2484" s="16"/>
      <c r="V2484" s="16"/>
      <c r="W2484" s="16"/>
      <c r="X2484" s="16"/>
    </row>
    <row r="2485" spans="1:24" ht="14.25" thickBot="1" x14ac:dyDescent="0.2">
      <c r="A2485" s="107"/>
      <c r="B2485" s="67"/>
      <c r="C2485" s="37"/>
      <c r="D2485" s="38" t="s">
        <v>31</v>
      </c>
      <c r="E2485" s="96"/>
      <c r="F2485" s="39" t="str">
        <f t="shared" ref="F2485" si="13048">$O$12</f>
        <v>差２</v>
      </c>
      <c r="G2485" s="40" t="str">
        <f t="shared" ref="G2485" si="13049">IF(AND($G2483="",$G2484=""),"",$G2483-$G2484)</f>
        <v/>
      </c>
      <c r="H2485" s="41" t="s">
        <v>4</v>
      </c>
      <c r="I2485" s="42" t="str">
        <f t="shared" ref="I2485" si="13050">IF(AND($H2483="",$H2484=""),"",$H2483-$H2484)</f>
        <v/>
      </c>
      <c r="J2485" s="41" t="s">
        <v>5</v>
      </c>
      <c r="K2485" s="42" t="str">
        <f t="shared" ref="K2485" si="13051">IF(AND($J2483="",$J2484=""),"",$J2483-$J2484)</f>
        <v/>
      </c>
      <c r="L2485" s="43" t="s">
        <v>6</v>
      </c>
      <c r="M2485" s="40" t="str">
        <f t="shared" ref="M2485" si="13052">IF(AND($L2483="",$L2484=""),"",$L2483-$L2484)</f>
        <v/>
      </c>
      <c r="N2485" s="92"/>
      <c r="O2485" s="90"/>
      <c r="P2485" s="119"/>
      <c r="Q2485" s="103"/>
      <c r="R2485" s="103"/>
      <c r="S2485" s="112"/>
      <c r="U2485" s="16"/>
      <c r="V2485" s="16"/>
      <c r="W2485" s="16"/>
      <c r="X2485" s="16"/>
    </row>
    <row r="2486" spans="1:24" ht="15" thickTop="1" thickBot="1" x14ac:dyDescent="0.2">
      <c r="A2486" s="108"/>
      <c r="B2486" s="62" t="s">
        <v>18</v>
      </c>
      <c r="C2486" s="63"/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4"/>
      <c r="P2486" s="44" t="str">
        <f t="shared" ref="P2486" si="13053">IF(AND($P2480="",$P2483=""),"",SUM($P2480:$P2483))</f>
        <v/>
      </c>
      <c r="Q2486" s="45" t="str">
        <f t="shared" ref="Q2486" si="13054">IF(AND(Q2480="",Q2483=""),"",SUM(Q2480:Q2483))</f>
        <v/>
      </c>
      <c r="R2486" s="45" t="str">
        <f t="shared" ref="R2486" si="13055">IF(AND($R2480="",$R2483=""),"",SUM($R2480:$R2483))</f>
        <v/>
      </c>
      <c r="S2486" s="46" t="str">
        <f t="shared" ref="S2486" si="13056">IF(AND($P2486="",$Q2486="",$R2486=""),"",SUM($P2486:$R2486))</f>
        <v/>
      </c>
      <c r="T2486" s="52">
        <v>354</v>
      </c>
      <c r="U2486" s="53" t="str">
        <f t="shared" ref="U2486" si="13057">P2486</f>
        <v/>
      </c>
      <c r="V2486" s="53" t="str">
        <f t="shared" ref="V2486" si="13058">Q2486</f>
        <v/>
      </c>
      <c r="W2486" s="53" t="str">
        <f t="shared" ref="W2486" si="13059">R2486</f>
        <v/>
      </c>
      <c r="X2486" s="53" t="str">
        <f t="shared" ref="X2486" si="13060">S2486</f>
        <v/>
      </c>
    </row>
    <row r="2487" spans="1:24" ht="14.25" thickBot="1" x14ac:dyDescent="0.2">
      <c r="A2487" s="106" t="str" cm="1">
        <f t="array" aca="1" ref="A2487" ca="1">IF($B2487="","",IF(ISNUMBER(OFFSET(INDIRECT(ADDRESS(ROW(),COLUMN())),-7,0)),OFFSET(INDIRECT(ADDRESS(ROW(),COLUMN())),-7,0)+1,1))</f>
        <v/>
      </c>
      <c r="B2487" s="65"/>
      <c r="C2487" s="31"/>
      <c r="D2487" s="20" t="s">
        <v>31</v>
      </c>
      <c r="E2487" s="94" t="s">
        <v>30</v>
      </c>
      <c r="F2487" s="21" t="s">
        <v>1</v>
      </c>
      <c r="G2487" s="25"/>
      <c r="H2487" s="99" t="str">
        <f t="shared" ref="H2487" si="13061">IF($G2487="","",IF($E2487=1,ROUNDDOWN($G2487*7.4/1000,0),ROUNDDOWN($G2487*6/1000,0)))</f>
        <v/>
      </c>
      <c r="I2487" s="101"/>
      <c r="J2487" s="99" t="str">
        <f t="shared" ref="J2487" si="13062">IF($G2487="","",ROUNDDOWN($G2487*2/1000,0))</f>
        <v/>
      </c>
      <c r="K2487" s="101"/>
      <c r="L2487" s="99" t="str">
        <f t="shared" ref="L2487" si="13063">IF(G2487="","",ROUNDDOWN($G2487*2/1000,0))</f>
        <v/>
      </c>
      <c r="M2487" s="100"/>
      <c r="N2487" s="91" t="str">
        <f t="shared" ref="N2487" si="13064">IF(AND($C2487="",$C2489=""),"",ABS($C2487-$C2489)+1)</f>
        <v/>
      </c>
      <c r="O2487" s="120" t="str">
        <f t="shared" ref="O2487" si="13065">REPLACE($O$7,1,2,"差１")</f>
        <v>差１</v>
      </c>
      <c r="P2487" s="113" t="str">
        <f t="shared" ref="P2487" si="13066">IF($I2489="","",$I2489*$N2487)</f>
        <v/>
      </c>
      <c r="Q2487" s="102" t="str">
        <f t="shared" ref="Q2487" si="13067">IF($K2489="","",$K2489*$N2487)</f>
        <v/>
      </c>
      <c r="R2487" s="102" t="str">
        <f t="shared" ref="R2487" si="13068">IF($M2489="","",$M2489*$N2487)</f>
        <v/>
      </c>
      <c r="S2487" s="111"/>
      <c r="U2487" s="16"/>
      <c r="V2487" s="16"/>
      <c r="W2487" s="16"/>
      <c r="X2487" s="16"/>
    </row>
    <row r="2488" spans="1:24" ht="14.25" thickBot="1" x14ac:dyDescent="0.2">
      <c r="A2488" s="107"/>
      <c r="B2488" s="65"/>
      <c r="C2488" s="116" t="s">
        <v>11</v>
      </c>
      <c r="D2488" s="117"/>
      <c r="E2488" s="95"/>
      <c r="F2488" s="33" t="s">
        <v>2</v>
      </c>
      <c r="G2488" s="26"/>
      <c r="H2488" s="97" t="str">
        <f t="shared" ref="H2488" si="13069">IF($G2488="","",IF($E2487=1,ROUNDDOWN($G2488*7.4/1000,0),ROUNDDOWN($G2488*6/1000,0)))</f>
        <v/>
      </c>
      <c r="I2488" s="98"/>
      <c r="J2488" s="97" t="str">
        <f t="shared" ref="J2488" si="13070">IF(G2488="","",ROUNDDOWN(G2488*2/1000,0))</f>
        <v/>
      </c>
      <c r="K2488" s="98"/>
      <c r="L2488" s="97" t="str">
        <f t="shared" ref="L2488" si="13071">IF($G2488="","",ROUNDDOWN($G2488*2/1000,0))</f>
        <v/>
      </c>
      <c r="M2488" s="105"/>
      <c r="N2488" s="92"/>
      <c r="O2488" s="120"/>
      <c r="P2488" s="114"/>
      <c r="Q2488" s="103"/>
      <c r="R2488" s="103"/>
      <c r="S2488" s="111"/>
      <c r="U2488" s="16"/>
      <c r="V2488" s="16"/>
      <c r="W2488" s="16"/>
      <c r="X2488" s="16"/>
    </row>
    <row r="2489" spans="1:24" ht="14.25" thickBot="1" x14ac:dyDescent="0.2">
      <c r="A2489" s="107"/>
      <c r="B2489" s="65"/>
      <c r="C2489" s="34"/>
      <c r="D2489" s="22" t="s">
        <v>31</v>
      </c>
      <c r="E2489" s="96"/>
      <c r="F2489" s="23" t="str">
        <f t="shared" ref="F2489" si="13072">$O$9</f>
        <v>差１</v>
      </c>
      <c r="G2489" s="7" t="str">
        <f t="shared" ref="G2489" si="13073">IF(AND($G2487="",$G2488="",""),"",$G2487-$G2488)</f>
        <v/>
      </c>
      <c r="H2489" s="8" t="s">
        <v>4</v>
      </c>
      <c r="I2489" s="9" t="str">
        <f t="shared" ref="I2489" si="13074">IF(AND($H2487="",$H2488=""),"",$H2487-$H2488)</f>
        <v/>
      </c>
      <c r="J2489" s="8" t="s">
        <v>5</v>
      </c>
      <c r="K2489" s="9" t="str">
        <f t="shared" ref="K2489" si="13075">IF(AND($J2487="",$J2488=""),"",$J2487-$J2488)</f>
        <v/>
      </c>
      <c r="L2489" s="10" t="s">
        <v>6</v>
      </c>
      <c r="M2489" s="7" t="str">
        <f t="shared" ref="M2489" si="13076">IF(AND($L2487="",$L2488=""),"",$L2487-$L2488)</f>
        <v/>
      </c>
      <c r="N2489" s="93"/>
      <c r="O2489" s="120"/>
      <c r="P2489" s="115"/>
      <c r="Q2489" s="104"/>
      <c r="R2489" s="104"/>
      <c r="S2489" s="111"/>
      <c r="U2489" s="16"/>
      <c r="V2489" s="16"/>
      <c r="W2489" s="16"/>
      <c r="X2489" s="16"/>
    </row>
    <row r="2490" spans="1:24" ht="14.25" thickBot="1" x14ac:dyDescent="0.2">
      <c r="A2490" s="107"/>
      <c r="B2490" s="66"/>
      <c r="C2490" s="31"/>
      <c r="D2490" s="20" t="s">
        <v>31</v>
      </c>
      <c r="E2490" s="94"/>
      <c r="F2490" s="24" t="s">
        <v>1</v>
      </c>
      <c r="G2490" s="26"/>
      <c r="H2490" s="86" t="str">
        <f t="shared" ref="H2490" si="13077">IF($G2490="","",IF($E2490=1,ROUNDDOWN($G2490*7.4/1000,0),ROUNDDOWN($G2490*6/1000,0)))</f>
        <v/>
      </c>
      <c r="I2490" s="87"/>
      <c r="J2490" s="86" t="str">
        <f t="shared" ref="J2490:J2491" si="13078">IF($G2490="","",ROUNDDOWN($G2490*2/1000,0))</f>
        <v/>
      </c>
      <c r="K2490" s="87"/>
      <c r="L2490" s="86" t="str">
        <f t="shared" ref="L2490:L2491" si="13079">IF($G2490="","",ROUNDDOWN($G2490*2/1000,0))</f>
        <v/>
      </c>
      <c r="M2490" s="88"/>
      <c r="N2490" s="91" t="str">
        <f t="shared" ref="N2490" si="13080">IF(AND($C2490="",$C2492=""),"",ABS($C2490-$C2492)+1)</f>
        <v/>
      </c>
      <c r="O2490" s="89" t="str">
        <f t="shared" ref="O2490" si="13081">REPLACE($O$7,1,2,"差２")</f>
        <v>差２</v>
      </c>
      <c r="P2490" s="118" t="str">
        <f t="shared" ref="P2490" si="13082">IF($I2492="","",$I2492*$N2490)</f>
        <v/>
      </c>
      <c r="Q2490" s="102" t="str">
        <f t="shared" ref="Q2490:R2490" si="13083">IF($G2492="","",$G2492*$N2490)</f>
        <v/>
      </c>
      <c r="R2490" s="102" t="str">
        <f t="shared" si="13083"/>
        <v/>
      </c>
      <c r="S2490" s="111"/>
      <c r="U2490" s="16"/>
      <c r="V2490" s="16"/>
      <c r="W2490" s="16"/>
      <c r="X2490" s="16"/>
    </row>
    <row r="2491" spans="1:24" ht="14.25" thickBot="1" x14ac:dyDescent="0.2">
      <c r="A2491" s="107"/>
      <c r="B2491" s="67"/>
      <c r="C2491" s="116" t="s">
        <v>11</v>
      </c>
      <c r="D2491" s="117"/>
      <c r="E2491" s="95"/>
      <c r="F2491" s="33" t="s">
        <v>2</v>
      </c>
      <c r="G2491" s="26"/>
      <c r="H2491" s="97" t="str">
        <f t="shared" ref="H2491" si="13084">IF($G2490="","",IF($E2490=1,ROUNDDOWN($G2491*7.4/1000,0),ROUNDDOWN($G2491*6/1000,0)))</f>
        <v/>
      </c>
      <c r="I2491" s="98"/>
      <c r="J2491" s="97" t="str">
        <f t="shared" si="13078"/>
        <v/>
      </c>
      <c r="K2491" s="98"/>
      <c r="L2491" s="97" t="str">
        <f t="shared" si="13079"/>
        <v/>
      </c>
      <c r="M2491" s="105"/>
      <c r="N2491" s="92"/>
      <c r="O2491" s="89"/>
      <c r="P2491" s="119"/>
      <c r="Q2491" s="103"/>
      <c r="R2491" s="103"/>
      <c r="S2491" s="111"/>
      <c r="U2491" s="16"/>
      <c r="V2491" s="16"/>
      <c r="W2491" s="16"/>
      <c r="X2491" s="16"/>
    </row>
    <row r="2492" spans="1:24" ht="14.25" thickBot="1" x14ac:dyDescent="0.2">
      <c r="A2492" s="107"/>
      <c r="B2492" s="67"/>
      <c r="C2492" s="37"/>
      <c r="D2492" s="38" t="s">
        <v>31</v>
      </c>
      <c r="E2492" s="96"/>
      <c r="F2492" s="39" t="str">
        <f t="shared" ref="F2492" si="13085">$O$12</f>
        <v>差２</v>
      </c>
      <c r="G2492" s="40" t="str">
        <f t="shared" ref="G2492" si="13086">IF(AND($G2490="",$G2491=""),"",$G2490-$G2491)</f>
        <v/>
      </c>
      <c r="H2492" s="41" t="s">
        <v>4</v>
      </c>
      <c r="I2492" s="42" t="str">
        <f t="shared" ref="I2492" si="13087">IF(AND($H2490="",$H2491=""),"",$H2490-$H2491)</f>
        <v/>
      </c>
      <c r="J2492" s="41" t="s">
        <v>5</v>
      </c>
      <c r="K2492" s="42" t="str">
        <f t="shared" ref="K2492" si="13088">IF(AND($J2490="",$J2491=""),"",$J2490-$J2491)</f>
        <v/>
      </c>
      <c r="L2492" s="43" t="s">
        <v>6</v>
      </c>
      <c r="M2492" s="40" t="str">
        <f t="shared" ref="M2492" si="13089">IF(AND($L2490="",$L2491=""),"",$L2490-$L2491)</f>
        <v/>
      </c>
      <c r="N2492" s="92"/>
      <c r="O2492" s="90"/>
      <c r="P2492" s="119"/>
      <c r="Q2492" s="103"/>
      <c r="R2492" s="103"/>
      <c r="S2492" s="112"/>
      <c r="U2492" s="16"/>
      <c r="V2492" s="16"/>
      <c r="W2492" s="16"/>
      <c r="X2492" s="16"/>
    </row>
    <row r="2493" spans="1:24" ht="15" thickTop="1" thickBot="1" x14ac:dyDescent="0.2">
      <c r="A2493" s="108"/>
      <c r="B2493" s="62" t="s">
        <v>18</v>
      </c>
      <c r="C2493" s="63"/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4"/>
      <c r="P2493" s="44" t="str">
        <f t="shared" ref="P2493" si="13090">IF(AND($P2487="",$P2490=""),"",SUM($P2487:$P2490))</f>
        <v/>
      </c>
      <c r="Q2493" s="45" t="str">
        <f t="shared" ref="Q2493" si="13091">IF(AND(Q2487="",Q2490=""),"",SUM(Q2487:Q2490))</f>
        <v/>
      </c>
      <c r="R2493" s="45" t="str">
        <f t="shared" ref="R2493" si="13092">IF(AND($R2487="",$R2490=""),"",SUM($R2487:$R2490))</f>
        <v/>
      </c>
      <c r="S2493" s="46" t="str">
        <f t="shared" ref="S2493" si="13093">IF(AND($P2493="",$Q2493="",$R2493=""),"",SUM($P2493:$R2493))</f>
        <v/>
      </c>
      <c r="T2493" s="52">
        <v>355</v>
      </c>
      <c r="U2493" s="53" t="str">
        <f t="shared" ref="U2493" si="13094">P2493</f>
        <v/>
      </c>
      <c r="V2493" s="53" t="str">
        <f t="shared" ref="V2493" si="13095">Q2493</f>
        <v/>
      </c>
      <c r="W2493" s="53" t="str">
        <f t="shared" ref="W2493" si="13096">R2493</f>
        <v/>
      </c>
      <c r="X2493" s="53" t="str">
        <f t="shared" ref="X2493" si="13097">S2493</f>
        <v/>
      </c>
    </row>
    <row r="2494" spans="1:24" ht="14.25" thickBot="1" x14ac:dyDescent="0.2">
      <c r="A2494" s="106" t="str" cm="1">
        <f t="array" aca="1" ref="A2494" ca="1">IF($B2494="","",IF(ISNUMBER(OFFSET(INDIRECT(ADDRESS(ROW(),COLUMN())),-7,0)),OFFSET(INDIRECT(ADDRESS(ROW(),COLUMN())),-7,0)+1,1))</f>
        <v/>
      </c>
      <c r="B2494" s="65"/>
      <c r="C2494" s="31"/>
      <c r="D2494" s="20" t="s">
        <v>31</v>
      </c>
      <c r="E2494" s="94" t="s">
        <v>30</v>
      </c>
      <c r="F2494" s="21" t="s">
        <v>1</v>
      </c>
      <c r="G2494" s="25"/>
      <c r="H2494" s="99" t="str">
        <f t="shared" ref="H2494" si="13098">IF($G2494="","",IF($E2494=1,ROUNDDOWN($G2494*7.4/1000,0),ROUNDDOWN($G2494*6/1000,0)))</f>
        <v/>
      </c>
      <c r="I2494" s="101"/>
      <c r="J2494" s="99" t="str">
        <f t="shared" ref="J2494" si="13099">IF($G2494="","",ROUNDDOWN($G2494*2/1000,0))</f>
        <v/>
      </c>
      <c r="K2494" s="101"/>
      <c r="L2494" s="99" t="str">
        <f t="shared" ref="L2494" si="13100">IF(G2494="","",ROUNDDOWN($G2494*2/1000,0))</f>
        <v/>
      </c>
      <c r="M2494" s="100"/>
      <c r="N2494" s="91" t="str">
        <f t="shared" ref="N2494" si="13101">IF(AND($C2494="",$C2496=""),"",ABS($C2494-$C2496)+1)</f>
        <v/>
      </c>
      <c r="O2494" s="120" t="str">
        <f t="shared" ref="O2494" si="13102">REPLACE($O$7,1,2,"差１")</f>
        <v>差１</v>
      </c>
      <c r="P2494" s="113" t="str">
        <f t="shared" ref="P2494" si="13103">IF($I2496="","",$I2496*$N2494)</f>
        <v/>
      </c>
      <c r="Q2494" s="102" t="str">
        <f t="shared" ref="Q2494" si="13104">IF($K2496="","",$K2496*$N2494)</f>
        <v/>
      </c>
      <c r="R2494" s="102" t="str">
        <f t="shared" ref="R2494" si="13105">IF($M2496="","",$M2496*$N2494)</f>
        <v/>
      </c>
      <c r="S2494" s="111"/>
      <c r="U2494" s="16"/>
      <c r="V2494" s="16"/>
      <c r="W2494" s="16"/>
      <c r="X2494" s="16"/>
    </row>
    <row r="2495" spans="1:24" ht="14.25" thickBot="1" x14ac:dyDescent="0.2">
      <c r="A2495" s="107"/>
      <c r="B2495" s="65"/>
      <c r="C2495" s="116" t="s">
        <v>11</v>
      </c>
      <c r="D2495" s="117"/>
      <c r="E2495" s="95"/>
      <c r="F2495" s="33" t="s">
        <v>2</v>
      </c>
      <c r="G2495" s="26"/>
      <c r="H2495" s="97" t="str">
        <f t="shared" ref="H2495" si="13106">IF($G2495="","",IF($E2494=1,ROUNDDOWN($G2495*7.4/1000,0),ROUNDDOWN($G2495*6/1000,0)))</f>
        <v/>
      </c>
      <c r="I2495" s="98"/>
      <c r="J2495" s="97" t="str">
        <f t="shared" ref="J2495" si="13107">IF(G2495="","",ROUNDDOWN(G2495*2/1000,0))</f>
        <v/>
      </c>
      <c r="K2495" s="98"/>
      <c r="L2495" s="97" t="str">
        <f t="shared" ref="L2495" si="13108">IF($G2495="","",ROUNDDOWN($G2495*2/1000,0))</f>
        <v/>
      </c>
      <c r="M2495" s="105"/>
      <c r="N2495" s="92"/>
      <c r="O2495" s="120"/>
      <c r="P2495" s="114"/>
      <c r="Q2495" s="103"/>
      <c r="R2495" s="103"/>
      <c r="S2495" s="111"/>
      <c r="U2495" s="16"/>
      <c r="V2495" s="16"/>
      <c r="W2495" s="16"/>
      <c r="X2495" s="16"/>
    </row>
    <row r="2496" spans="1:24" ht="14.25" thickBot="1" x14ac:dyDescent="0.2">
      <c r="A2496" s="107"/>
      <c r="B2496" s="65"/>
      <c r="C2496" s="34"/>
      <c r="D2496" s="22" t="s">
        <v>31</v>
      </c>
      <c r="E2496" s="96"/>
      <c r="F2496" s="23" t="str">
        <f t="shared" ref="F2496" si="13109">$O$9</f>
        <v>差１</v>
      </c>
      <c r="G2496" s="7" t="str">
        <f t="shared" ref="G2496" si="13110">IF(AND($G2494="",$G2495="",""),"",$G2494-$G2495)</f>
        <v/>
      </c>
      <c r="H2496" s="8" t="s">
        <v>4</v>
      </c>
      <c r="I2496" s="9" t="str">
        <f t="shared" ref="I2496" si="13111">IF(AND($H2494="",$H2495=""),"",$H2494-$H2495)</f>
        <v/>
      </c>
      <c r="J2496" s="8" t="s">
        <v>5</v>
      </c>
      <c r="K2496" s="9" t="str">
        <f t="shared" ref="K2496" si="13112">IF(AND($J2494="",$J2495=""),"",$J2494-$J2495)</f>
        <v/>
      </c>
      <c r="L2496" s="10" t="s">
        <v>6</v>
      </c>
      <c r="M2496" s="7" t="str">
        <f t="shared" ref="M2496" si="13113">IF(AND($L2494="",$L2495=""),"",$L2494-$L2495)</f>
        <v/>
      </c>
      <c r="N2496" s="93"/>
      <c r="O2496" s="120"/>
      <c r="P2496" s="115"/>
      <c r="Q2496" s="104"/>
      <c r="R2496" s="104"/>
      <c r="S2496" s="111"/>
      <c r="U2496" s="16"/>
      <c r="V2496" s="16"/>
      <c r="W2496" s="16"/>
      <c r="X2496" s="16"/>
    </row>
    <row r="2497" spans="1:24" ht="14.25" thickBot="1" x14ac:dyDescent="0.2">
      <c r="A2497" s="107"/>
      <c r="B2497" s="66"/>
      <c r="C2497" s="31"/>
      <c r="D2497" s="20" t="s">
        <v>31</v>
      </c>
      <c r="E2497" s="94"/>
      <c r="F2497" s="24" t="s">
        <v>1</v>
      </c>
      <c r="G2497" s="26"/>
      <c r="H2497" s="86" t="str">
        <f t="shared" ref="H2497" si="13114">IF($G2497="","",IF($E2497=1,ROUNDDOWN($G2497*7.4/1000,0),ROUNDDOWN($G2497*6/1000,0)))</f>
        <v/>
      </c>
      <c r="I2497" s="87"/>
      <c r="J2497" s="86" t="str">
        <f t="shared" ref="J2497:J2498" si="13115">IF($G2497="","",ROUNDDOWN($G2497*2/1000,0))</f>
        <v/>
      </c>
      <c r="K2497" s="87"/>
      <c r="L2497" s="86" t="str">
        <f t="shared" ref="L2497:L2498" si="13116">IF($G2497="","",ROUNDDOWN($G2497*2/1000,0))</f>
        <v/>
      </c>
      <c r="M2497" s="88"/>
      <c r="N2497" s="91" t="str">
        <f t="shared" ref="N2497" si="13117">IF(AND($C2497="",$C2499=""),"",ABS($C2497-$C2499)+1)</f>
        <v/>
      </c>
      <c r="O2497" s="89" t="str">
        <f t="shared" ref="O2497" si="13118">REPLACE($O$7,1,2,"差２")</f>
        <v>差２</v>
      </c>
      <c r="P2497" s="118" t="str">
        <f t="shared" ref="P2497" si="13119">IF($I2499="","",$I2499*$N2497)</f>
        <v/>
      </c>
      <c r="Q2497" s="102" t="str">
        <f t="shared" ref="Q2497:R2497" si="13120">IF($G2499="","",$G2499*$N2497)</f>
        <v/>
      </c>
      <c r="R2497" s="102" t="str">
        <f t="shared" si="13120"/>
        <v/>
      </c>
      <c r="S2497" s="111"/>
      <c r="U2497" s="16"/>
      <c r="V2497" s="16"/>
      <c r="W2497" s="16"/>
      <c r="X2497" s="16"/>
    </row>
    <row r="2498" spans="1:24" ht="14.25" thickBot="1" x14ac:dyDescent="0.2">
      <c r="A2498" s="107"/>
      <c r="B2498" s="67"/>
      <c r="C2498" s="116" t="s">
        <v>11</v>
      </c>
      <c r="D2498" s="117"/>
      <c r="E2498" s="95"/>
      <c r="F2498" s="33" t="s">
        <v>2</v>
      </c>
      <c r="G2498" s="26"/>
      <c r="H2498" s="97" t="str">
        <f t="shared" ref="H2498" si="13121">IF($G2497="","",IF($E2497=1,ROUNDDOWN($G2498*7.4/1000,0),ROUNDDOWN($G2498*6/1000,0)))</f>
        <v/>
      </c>
      <c r="I2498" s="98"/>
      <c r="J2498" s="97" t="str">
        <f t="shared" si="13115"/>
        <v/>
      </c>
      <c r="K2498" s="98"/>
      <c r="L2498" s="97" t="str">
        <f t="shared" si="13116"/>
        <v/>
      </c>
      <c r="M2498" s="105"/>
      <c r="N2498" s="92"/>
      <c r="O2498" s="89"/>
      <c r="P2498" s="119"/>
      <c r="Q2498" s="103"/>
      <c r="R2498" s="103"/>
      <c r="S2498" s="111"/>
      <c r="U2498" s="16"/>
      <c r="V2498" s="16"/>
      <c r="W2498" s="16"/>
      <c r="X2498" s="16"/>
    </row>
    <row r="2499" spans="1:24" ht="14.25" thickBot="1" x14ac:dyDescent="0.2">
      <c r="A2499" s="107"/>
      <c r="B2499" s="67"/>
      <c r="C2499" s="37"/>
      <c r="D2499" s="38" t="s">
        <v>31</v>
      </c>
      <c r="E2499" s="96"/>
      <c r="F2499" s="39" t="str">
        <f t="shared" ref="F2499" si="13122">$O$12</f>
        <v>差２</v>
      </c>
      <c r="G2499" s="40" t="str">
        <f t="shared" ref="G2499" si="13123">IF(AND($G2497="",$G2498=""),"",$G2497-$G2498)</f>
        <v/>
      </c>
      <c r="H2499" s="41" t="s">
        <v>4</v>
      </c>
      <c r="I2499" s="42" t="str">
        <f t="shared" ref="I2499" si="13124">IF(AND($H2497="",$H2498=""),"",$H2497-$H2498)</f>
        <v/>
      </c>
      <c r="J2499" s="41" t="s">
        <v>5</v>
      </c>
      <c r="K2499" s="42" t="str">
        <f t="shared" ref="K2499" si="13125">IF(AND($J2497="",$J2498=""),"",$J2497-$J2498)</f>
        <v/>
      </c>
      <c r="L2499" s="43" t="s">
        <v>6</v>
      </c>
      <c r="M2499" s="40" t="str">
        <f t="shared" ref="M2499" si="13126">IF(AND($L2497="",$L2498=""),"",$L2497-$L2498)</f>
        <v/>
      </c>
      <c r="N2499" s="92"/>
      <c r="O2499" s="90"/>
      <c r="P2499" s="119"/>
      <c r="Q2499" s="103"/>
      <c r="R2499" s="103"/>
      <c r="S2499" s="112"/>
      <c r="U2499" s="16"/>
      <c r="V2499" s="16"/>
      <c r="W2499" s="16"/>
      <c r="X2499" s="16"/>
    </row>
    <row r="2500" spans="1:24" ht="15" thickTop="1" thickBot="1" x14ac:dyDescent="0.2">
      <c r="A2500" s="108"/>
      <c r="B2500" s="62" t="s">
        <v>18</v>
      </c>
      <c r="C2500" s="63"/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4"/>
      <c r="P2500" s="44" t="str">
        <f t="shared" ref="P2500" si="13127">IF(AND($P2494="",$P2497=""),"",SUM($P2494:$P2497))</f>
        <v/>
      </c>
      <c r="Q2500" s="45" t="str">
        <f t="shared" ref="Q2500" si="13128">IF(AND(Q2494="",Q2497=""),"",SUM(Q2494:Q2497))</f>
        <v/>
      </c>
      <c r="R2500" s="45" t="str">
        <f t="shared" ref="R2500" si="13129">IF(AND($R2494="",$R2497=""),"",SUM($R2494:$R2497))</f>
        <v/>
      </c>
      <c r="S2500" s="46" t="str">
        <f t="shared" ref="S2500" si="13130">IF(AND($P2500="",$Q2500="",$R2500=""),"",SUM($P2500:$R2500))</f>
        <v/>
      </c>
      <c r="T2500" s="52">
        <v>356</v>
      </c>
      <c r="U2500" s="53" t="str">
        <f t="shared" ref="U2500" si="13131">P2500</f>
        <v/>
      </c>
      <c r="V2500" s="53" t="str">
        <f t="shared" ref="V2500" si="13132">Q2500</f>
        <v/>
      </c>
      <c r="W2500" s="53" t="str">
        <f t="shared" ref="W2500" si="13133">R2500</f>
        <v/>
      </c>
      <c r="X2500" s="53" t="str">
        <f t="shared" ref="X2500" si="13134">S2500</f>
        <v/>
      </c>
    </row>
    <row r="2501" spans="1:24" ht="14.25" thickBot="1" x14ac:dyDescent="0.2">
      <c r="A2501" s="106" t="str" cm="1">
        <f t="array" aca="1" ref="A2501" ca="1">IF($B2501="","",IF(ISNUMBER(OFFSET(INDIRECT(ADDRESS(ROW(),COLUMN())),-7,0)),OFFSET(INDIRECT(ADDRESS(ROW(),COLUMN())),-7,0)+1,1))</f>
        <v/>
      </c>
      <c r="B2501" s="65"/>
      <c r="C2501" s="31"/>
      <c r="D2501" s="20" t="s">
        <v>31</v>
      </c>
      <c r="E2501" s="94" t="s">
        <v>30</v>
      </c>
      <c r="F2501" s="21" t="s">
        <v>1</v>
      </c>
      <c r="G2501" s="25"/>
      <c r="H2501" s="99" t="str">
        <f t="shared" ref="H2501" si="13135">IF($G2501="","",IF($E2501=1,ROUNDDOWN($G2501*7.4/1000,0),ROUNDDOWN($G2501*6/1000,0)))</f>
        <v/>
      </c>
      <c r="I2501" s="101"/>
      <c r="J2501" s="99" t="str">
        <f t="shared" ref="J2501" si="13136">IF($G2501="","",ROUNDDOWN($G2501*2/1000,0))</f>
        <v/>
      </c>
      <c r="K2501" s="101"/>
      <c r="L2501" s="99" t="str">
        <f t="shared" ref="L2501" si="13137">IF(G2501="","",ROUNDDOWN($G2501*2/1000,0))</f>
        <v/>
      </c>
      <c r="M2501" s="100"/>
      <c r="N2501" s="91" t="str">
        <f t="shared" ref="N2501" si="13138">IF(AND($C2501="",$C2503=""),"",ABS($C2501-$C2503)+1)</f>
        <v/>
      </c>
      <c r="O2501" s="120" t="str">
        <f t="shared" ref="O2501" si="13139">REPLACE($O$7,1,2,"差１")</f>
        <v>差１</v>
      </c>
      <c r="P2501" s="113" t="str">
        <f t="shared" ref="P2501" si="13140">IF($I2503="","",$I2503*$N2501)</f>
        <v/>
      </c>
      <c r="Q2501" s="102" t="str">
        <f t="shared" ref="Q2501" si="13141">IF($K2503="","",$K2503*$N2501)</f>
        <v/>
      </c>
      <c r="R2501" s="102" t="str">
        <f t="shared" ref="R2501" si="13142">IF($M2503="","",$M2503*$N2501)</f>
        <v/>
      </c>
      <c r="S2501" s="111"/>
      <c r="U2501" s="16"/>
      <c r="V2501" s="16"/>
      <c r="W2501" s="16"/>
      <c r="X2501" s="16"/>
    </row>
    <row r="2502" spans="1:24" ht="14.25" thickBot="1" x14ac:dyDescent="0.2">
      <c r="A2502" s="107"/>
      <c r="B2502" s="65"/>
      <c r="C2502" s="116" t="s">
        <v>11</v>
      </c>
      <c r="D2502" s="117"/>
      <c r="E2502" s="95"/>
      <c r="F2502" s="33" t="s">
        <v>2</v>
      </c>
      <c r="G2502" s="26"/>
      <c r="H2502" s="97" t="str">
        <f t="shared" ref="H2502" si="13143">IF($G2502="","",IF($E2501=1,ROUNDDOWN($G2502*7.4/1000,0),ROUNDDOWN($G2502*6/1000,0)))</f>
        <v/>
      </c>
      <c r="I2502" s="98"/>
      <c r="J2502" s="97" t="str">
        <f t="shared" ref="J2502" si="13144">IF(G2502="","",ROUNDDOWN(G2502*2/1000,0))</f>
        <v/>
      </c>
      <c r="K2502" s="98"/>
      <c r="L2502" s="97" t="str">
        <f t="shared" ref="L2502" si="13145">IF($G2502="","",ROUNDDOWN($G2502*2/1000,0))</f>
        <v/>
      </c>
      <c r="M2502" s="105"/>
      <c r="N2502" s="92"/>
      <c r="O2502" s="120"/>
      <c r="P2502" s="114"/>
      <c r="Q2502" s="103"/>
      <c r="R2502" s="103"/>
      <c r="S2502" s="111"/>
      <c r="U2502" s="16"/>
      <c r="V2502" s="16"/>
      <c r="W2502" s="16"/>
      <c r="X2502" s="16"/>
    </row>
    <row r="2503" spans="1:24" ht="14.25" thickBot="1" x14ac:dyDescent="0.2">
      <c r="A2503" s="107"/>
      <c r="B2503" s="65"/>
      <c r="C2503" s="34"/>
      <c r="D2503" s="22" t="s">
        <v>31</v>
      </c>
      <c r="E2503" s="96"/>
      <c r="F2503" s="23" t="str">
        <f t="shared" ref="F2503" si="13146">$O$9</f>
        <v>差１</v>
      </c>
      <c r="G2503" s="7" t="str">
        <f t="shared" ref="G2503" si="13147">IF(AND($G2501="",$G2502="",""),"",$G2501-$G2502)</f>
        <v/>
      </c>
      <c r="H2503" s="8" t="s">
        <v>4</v>
      </c>
      <c r="I2503" s="9" t="str">
        <f t="shared" ref="I2503" si="13148">IF(AND($H2501="",$H2502=""),"",$H2501-$H2502)</f>
        <v/>
      </c>
      <c r="J2503" s="8" t="s">
        <v>5</v>
      </c>
      <c r="K2503" s="9" t="str">
        <f t="shared" ref="K2503" si="13149">IF(AND($J2501="",$J2502=""),"",$J2501-$J2502)</f>
        <v/>
      </c>
      <c r="L2503" s="10" t="s">
        <v>6</v>
      </c>
      <c r="M2503" s="7" t="str">
        <f t="shared" ref="M2503" si="13150">IF(AND($L2501="",$L2502=""),"",$L2501-$L2502)</f>
        <v/>
      </c>
      <c r="N2503" s="93"/>
      <c r="O2503" s="120"/>
      <c r="P2503" s="115"/>
      <c r="Q2503" s="104"/>
      <c r="R2503" s="104"/>
      <c r="S2503" s="111"/>
      <c r="U2503" s="16"/>
      <c r="V2503" s="16"/>
      <c r="W2503" s="16"/>
      <c r="X2503" s="16"/>
    </row>
    <row r="2504" spans="1:24" ht="14.25" thickBot="1" x14ac:dyDescent="0.2">
      <c r="A2504" s="107"/>
      <c r="B2504" s="66"/>
      <c r="C2504" s="31"/>
      <c r="D2504" s="20" t="s">
        <v>31</v>
      </c>
      <c r="E2504" s="94"/>
      <c r="F2504" s="24" t="s">
        <v>1</v>
      </c>
      <c r="G2504" s="26"/>
      <c r="H2504" s="86" t="str">
        <f t="shared" ref="H2504" si="13151">IF($G2504="","",IF($E2504=1,ROUNDDOWN($G2504*7.4/1000,0),ROUNDDOWN($G2504*6/1000,0)))</f>
        <v/>
      </c>
      <c r="I2504" s="87"/>
      <c r="J2504" s="86" t="str">
        <f t="shared" ref="J2504:J2505" si="13152">IF($G2504="","",ROUNDDOWN($G2504*2/1000,0))</f>
        <v/>
      </c>
      <c r="K2504" s="87"/>
      <c r="L2504" s="86" t="str">
        <f t="shared" ref="L2504:L2505" si="13153">IF($G2504="","",ROUNDDOWN($G2504*2/1000,0))</f>
        <v/>
      </c>
      <c r="M2504" s="88"/>
      <c r="N2504" s="91" t="str">
        <f t="shared" ref="N2504" si="13154">IF(AND($C2504="",$C2506=""),"",ABS($C2504-$C2506)+1)</f>
        <v/>
      </c>
      <c r="O2504" s="89" t="str">
        <f t="shared" ref="O2504" si="13155">REPLACE($O$7,1,2,"差２")</f>
        <v>差２</v>
      </c>
      <c r="P2504" s="118" t="str">
        <f t="shared" ref="P2504" si="13156">IF($I2506="","",$I2506*$N2504)</f>
        <v/>
      </c>
      <c r="Q2504" s="102" t="str">
        <f t="shared" ref="Q2504:R2504" si="13157">IF($G2506="","",$G2506*$N2504)</f>
        <v/>
      </c>
      <c r="R2504" s="102" t="str">
        <f t="shared" si="13157"/>
        <v/>
      </c>
      <c r="S2504" s="111"/>
      <c r="U2504" s="16"/>
      <c r="V2504" s="16"/>
      <c r="W2504" s="16"/>
      <c r="X2504" s="16"/>
    </row>
    <row r="2505" spans="1:24" ht="14.25" thickBot="1" x14ac:dyDescent="0.2">
      <c r="A2505" s="107"/>
      <c r="B2505" s="67"/>
      <c r="C2505" s="116" t="s">
        <v>11</v>
      </c>
      <c r="D2505" s="117"/>
      <c r="E2505" s="95"/>
      <c r="F2505" s="33" t="s">
        <v>2</v>
      </c>
      <c r="G2505" s="26"/>
      <c r="H2505" s="97" t="str">
        <f t="shared" ref="H2505" si="13158">IF($G2504="","",IF($E2504=1,ROUNDDOWN($G2505*7.4/1000,0),ROUNDDOWN($G2505*6/1000,0)))</f>
        <v/>
      </c>
      <c r="I2505" s="98"/>
      <c r="J2505" s="97" t="str">
        <f t="shared" si="13152"/>
        <v/>
      </c>
      <c r="K2505" s="98"/>
      <c r="L2505" s="97" t="str">
        <f t="shared" si="13153"/>
        <v/>
      </c>
      <c r="M2505" s="105"/>
      <c r="N2505" s="92"/>
      <c r="O2505" s="89"/>
      <c r="P2505" s="119"/>
      <c r="Q2505" s="103"/>
      <c r="R2505" s="103"/>
      <c r="S2505" s="111"/>
      <c r="U2505" s="16"/>
      <c r="V2505" s="16"/>
      <c r="W2505" s="16"/>
      <c r="X2505" s="16"/>
    </row>
    <row r="2506" spans="1:24" ht="14.25" thickBot="1" x14ac:dyDescent="0.2">
      <c r="A2506" s="107"/>
      <c r="B2506" s="67"/>
      <c r="C2506" s="37"/>
      <c r="D2506" s="38" t="s">
        <v>31</v>
      </c>
      <c r="E2506" s="96"/>
      <c r="F2506" s="39" t="str">
        <f t="shared" ref="F2506" si="13159">$O$12</f>
        <v>差２</v>
      </c>
      <c r="G2506" s="40" t="str">
        <f t="shared" ref="G2506" si="13160">IF(AND($G2504="",$G2505=""),"",$G2504-$G2505)</f>
        <v/>
      </c>
      <c r="H2506" s="41" t="s">
        <v>4</v>
      </c>
      <c r="I2506" s="42" t="str">
        <f t="shared" ref="I2506" si="13161">IF(AND($H2504="",$H2505=""),"",$H2504-$H2505)</f>
        <v/>
      </c>
      <c r="J2506" s="41" t="s">
        <v>5</v>
      </c>
      <c r="K2506" s="42" t="str">
        <f t="shared" ref="K2506" si="13162">IF(AND($J2504="",$J2505=""),"",$J2504-$J2505)</f>
        <v/>
      </c>
      <c r="L2506" s="43" t="s">
        <v>6</v>
      </c>
      <c r="M2506" s="40" t="str">
        <f t="shared" ref="M2506" si="13163">IF(AND($L2504="",$L2505=""),"",$L2504-$L2505)</f>
        <v/>
      </c>
      <c r="N2506" s="92"/>
      <c r="O2506" s="90"/>
      <c r="P2506" s="119"/>
      <c r="Q2506" s="103"/>
      <c r="R2506" s="103"/>
      <c r="S2506" s="112"/>
      <c r="U2506" s="16"/>
      <c r="V2506" s="16"/>
      <c r="W2506" s="16"/>
      <c r="X2506" s="16"/>
    </row>
    <row r="2507" spans="1:24" ht="15" thickTop="1" thickBot="1" x14ac:dyDescent="0.2">
      <c r="A2507" s="108"/>
      <c r="B2507" s="62" t="s">
        <v>18</v>
      </c>
      <c r="C2507" s="63"/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4"/>
      <c r="P2507" s="44" t="str">
        <f t="shared" ref="P2507" si="13164">IF(AND($P2501="",$P2504=""),"",SUM($P2501:$P2504))</f>
        <v/>
      </c>
      <c r="Q2507" s="45" t="str">
        <f t="shared" ref="Q2507" si="13165">IF(AND(Q2501="",Q2504=""),"",SUM(Q2501:Q2504))</f>
        <v/>
      </c>
      <c r="R2507" s="45" t="str">
        <f t="shared" ref="R2507" si="13166">IF(AND($R2501="",$R2504=""),"",SUM($R2501:$R2504))</f>
        <v/>
      </c>
      <c r="S2507" s="46" t="str">
        <f t="shared" ref="S2507" si="13167">IF(AND($P2507="",$Q2507="",$R2507=""),"",SUM($P2507:$R2507))</f>
        <v/>
      </c>
      <c r="T2507" s="52">
        <v>357</v>
      </c>
      <c r="U2507" s="53" t="str">
        <f t="shared" ref="U2507" si="13168">P2507</f>
        <v/>
      </c>
      <c r="V2507" s="53" t="str">
        <f t="shared" ref="V2507" si="13169">Q2507</f>
        <v/>
      </c>
      <c r="W2507" s="53" t="str">
        <f t="shared" ref="W2507" si="13170">R2507</f>
        <v/>
      </c>
      <c r="X2507" s="53" t="str">
        <f t="shared" ref="X2507" si="13171">S2507</f>
        <v/>
      </c>
    </row>
    <row r="2508" spans="1:24" ht="14.25" thickBot="1" x14ac:dyDescent="0.2">
      <c r="A2508" s="106" t="str" cm="1">
        <f t="array" aca="1" ref="A2508" ca="1">IF($B2508="","",IF(ISNUMBER(OFFSET(INDIRECT(ADDRESS(ROW(),COLUMN())),-7,0)),OFFSET(INDIRECT(ADDRESS(ROW(),COLUMN())),-7,0)+1,1))</f>
        <v/>
      </c>
      <c r="B2508" s="65"/>
      <c r="C2508" s="31"/>
      <c r="D2508" s="20" t="s">
        <v>31</v>
      </c>
      <c r="E2508" s="94" t="s">
        <v>30</v>
      </c>
      <c r="F2508" s="21" t="s">
        <v>1</v>
      </c>
      <c r="G2508" s="25"/>
      <c r="H2508" s="99" t="str">
        <f t="shared" ref="H2508" si="13172">IF($G2508="","",IF($E2508=1,ROUNDDOWN($G2508*7.4/1000,0),ROUNDDOWN($G2508*6/1000,0)))</f>
        <v/>
      </c>
      <c r="I2508" s="101"/>
      <c r="J2508" s="99" t="str">
        <f t="shared" ref="J2508" si="13173">IF($G2508="","",ROUNDDOWN($G2508*2/1000,0))</f>
        <v/>
      </c>
      <c r="K2508" s="101"/>
      <c r="L2508" s="99" t="str">
        <f t="shared" ref="L2508" si="13174">IF(G2508="","",ROUNDDOWN($G2508*2/1000,0))</f>
        <v/>
      </c>
      <c r="M2508" s="100"/>
      <c r="N2508" s="91" t="str">
        <f t="shared" ref="N2508" si="13175">IF(AND($C2508="",$C2510=""),"",ABS($C2508-$C2510)+1)</f>
        <v/>
      </c>
      <c r="O2508" s="120" t="str">
        <f t="shared" ref="O2508" si="13176">REPLACE($O$7,1,2,"差１")</f>
        <v>差１</v>
      </c>
      <c r="P2508" s="113" t="str">
        <f t="shared" ref="P2508" si="13177">IF($I2510="","",$I2510*$N2508)</f>
        <v/>
      </c>
      <c r="Q2508" s="102" t="str">
        <f t="shared" ref="Q2508" si="13178">IF($K2510="","",$K2510*$N2508)</f>
        <v/>
      </c>
      <c r="R2508" s="102" t="str">
        <f t="shared" ref="R2508" si="13179">IF($M2510="","",$M2510*$N2508)</f>
        <v/>
      </c>
      <c r="S2508" s="111"/>
      <c r="U2508" s="16"/>
      <c r="V2508" s="16"/>
      <c r="W2508" s="16"/>
      <c r="X2508" s="16"/>
    </row>
    <row r="2509" spans="1:24" ht="14.25" thickBot="1" x14ac:dyDescent="0.2">
      <c r="A2509" s="107"/>
      <c r="B2509" s="65"/>
      <c r="C2509" s="116" t="s">
        <v>11</v>
      </c>
      <c r="D2509" s="117"/>
      <c r="E2509" s="95"/>
      <c r="F2509" s="33" t="s">
        <v>2</v>
      </c>
      <c r="G2509" s="26"/>
      <c r="H2509" s="97" t="str">
        <f t="shared" ref="H2509" si="13180">IF($G2509="","",IF($E2508=1,ROUNDDOWN($G2509*7.4/1000,0),ROUNDDOWN($G2509*6/1000,0)))</f>
        <v/>
      </c>
      <c r="I2509" s="98"/>
      <c r="J2509" s="97" t="str">
        <f t="shared" ref="J2509" si="13181">IF(G2509="","",ROUNDDOWN(G2509*2/1000,0))</f>
        <v/>
      </c>
      <c r="K2509" s="98"/>
      <c r="L2509" s="97" t="str">
        <f t="shared" ref="L2509" si="13182">IF($G2509="","",ROUNDDOWN($G2509*2/1000,0))</f>
        <v/>
      </c>
      <c r="M2509" s="105"/>
      <c r="N2509" s="92"/>
      <c r="O2509" s="120"/>
      <c r="P2509" s="114"/>
      <c r="Q2509" s="103"/>
      <c r="R2509" s="103"/>
      <c r="S2509" s="111"/>
      <c r="U2509" s="16"/>
      <c r="V2509" s="16"/>
      <c r="W2509" s="16"/>
      <c r="X2509" s="16"/>
    </row>
    <row r="2510" spans="1:24" ht="14.25" thickBot="1" x14ac:dyDescent="0.2">
      <c r="A2510" s="107"/>
      <c r="B2510" s="65"/>
      <c r="C2510" s="34"/>
      <c r="D2510" s="22" t="s">
        <v>31</v>
      </c>
      <c r="E2510" s="96"/>
      <c r="F2510" s="23" t="str">
        <f t="shared" ref="F2510" si="13183">$O$9</f>
        <v>差１</v>
      </c>
      <c r="G2510" s="7" t="str">
        <f t="shared" ref="G2510" si="13184">IF(AND($G2508="",$G2509="",""),"",$G2508-$G2509)</f>
        <v/>
      </c>
      <c r="H2510" s="8" t="s">
        <v>4</v>
      </c>
      <c r="I2510" s="9" t="str">
        <f t="shared" ref="I2510" si="13185">IF(AND($H2508="",$H2509=""),"",$H2508-$H2509)</f>
        <v/>
      </c>
      <c r="J2510" s="8" t="s">
        <v>5</v>
      </c>
      <c r="K2510" s="9" t="str">
        <f t="shared" ref="K2510" si="13186">IF(AND($J2508="",$J2509=""),"",$J2508-$J2509)</f>
        <v/>
      </c>
      <c r="L2510" s="10" t="s">
        <v>6</v>
      </c>
      <c r="M2510" s="7" t="str">
        <f t="shared" ref="M2510" si="13187">IF(AND($L2508="",$L2509=""),"",$L2508-$L2509)</f>
        <v/>
      </c>
      <c r="N2510" s="93"/>
      <c r="O2510" s="120"/>
      <c r="P2510" s="115"/>
      <c r="Q2510" s="104"/>
      <c r="R2510" s="104"/>
      <c r="S2510" s="111"/>
      <c r="U2510" s="16"/>
      <c r="V2510" s="16"/>
      <c r="W2510" s="16"/>
      <c r="X2510" s="16"/>
    </row>
    <row r="2511" spans="1:24" ht="14.25" thickBot="1" x14ac:dyDescent="0.2">
      <c r="A2511" s="107"/>
      <c r="B2511" s="66"/>
      <c r="C2511" s="31"/>
      <c r="D2511" s="20" t="s">
        <v>31</v>
      </c>
      <c r="E2511" s="94"/>
      <c r="F2511" s="24" t="s">
        <v>1</v>
      </c>
      <c r="G2511" s="26"/>
      <c r="H2511" s="86" t="str">
        <f t="shared" ref="H2511" si="13188">IF($G2511="","",IF($E2511=1,ROUNDDOWN($G2511*7.4/1000,0),ROUNDDOWN($G2511*6/1000,0)))</f>
        <v/>
      </c>
      <c r="I2511" s="87"/>
      <c r="J2511" s="86" t="str">
        <f t="shared" ref="J2511:J2512" si="13189">IF($G2511="","",ROUNDDOWN($G2511*2/1000,0))</f>
        <v/>
      </c>
      <c r="K2511" s="87"/>
      <c r="L2511" s="86" t="str">
        <f t="shared" ref="L2511:L2512" si="13190">IF($G2511="","",ROUNDDOWN($G2511*2/1000,0))</f>
        <v/>
      </c>
      <c r="M2511" s="88"/>
      <c r="N2511" s="91" t="str">
        <f t="shared" ref="N2511" si="13191">IF(AND($C2511="",$C2513=""),"",ABS($C2511-$C2513)+1)</f>
        <v/>
      </c>
      <c r="O2511" s="89" t="str">
        <f t="shared" ref="O2511" si="13192">REPLACE($O$7,1,2,"差２")</f>
        <v>差２</v>
      </c>
      <c r="P2511" s="118" t="str">
        <f t="shared" ref="P2511" si="13193">IF($I2513="","",$I2513*$N2511)</f>
        <v/>
      </c>
      <c r="Q2511" s="102" t="str">
        <f t="shared" ref="Q2511:R2511" si="13194">IF($G2513="","",$G2513*$N2511)</f>
        <v/>
      </c>
      <c r="R2511" s="102" t="str">
        <f t="shared" si="13194"/>
        <v/>
      </c>
      <c r="S2511" s="111"/>
      <c r="U2511" s="16"/>
      <c r="V2511" s="16"/>
      <c r="W2511" s="16"/>
      <c r="X2511" s="16"/>
    </row>
    <row r="2512" spans="1:24" ht="14.25" thickBot="1" x14ac:dyDescent="0.2">
      <c r="A2512" s="107"/>
      <c r="B2512" s="67"/>
      <c r="C2512" s="116" t="s">
        <v>11</v>
      </c>
      <c r="D2512" s="117"/>
      <c r="E2512" s="95"/>
      <c r="F2512" s="33" t="s">
        <v>2</v>
      </c>
      <c r="G2512" s="26"/>
      <c r="H2512" s="97" t="str">
        <f t="shared" ref="H2512" si="13195">IF($G2511="","",IF($E2511=1,ROUNDDOWN($G2512*7.4/1000,0),ROUNDDOWN($G2512*6/1000,0)))</f>
        <v/>
      </c>
      <c r="I2512" s="98"/>
      <c r="J2512" s="97" t="str">
        <f t="shared" si="13189"/>
        <v/>
      </c>
      <c r="K2512" s="98"/>
      <c r="L2512" s="97" t="str">
        <f t="shared" si="13190"/>
        <v/>
      </c>
      <c r="M2512" s="105"/>
      <c r="N2512" s="92"/>
      <c r="O2512" s="89"/>
      <c r="P2512" s="119"/>
      <c r="Q2512" s="103"/>
      <c r="R2512" s="103"/>
      <c r="S2512" s="111"/>
      <c r="U2512" s="16"/>
      <c r="V2512" s="16"/>
      <c r="W2512" s="16"/>
      <c r="X2512" s="16"/>
    </row>
    <row r="2513" spans="1:24" ht="14.25" thickBot="1" x14ac:dyDescent="0.2">
      <c r="A2513" s="107"/>
      <c r="B2513" s="67"/>
      <c r="C2513" s="37"/>
      <c r="D2513" s="38" t="s">
        <v>31</v>
      </c>
      <c r="E2513" s="96"/>
      <c r="F2513" s="39" t="str">
        <f t="shared" ref="F2513" si="13196">$O$12</f>
        <v>差２</v>
      </c>
      <c r="G2513" s="40" t="str">
        <f t="shared" ref="G2513" si="13197">IF(AND($G2511="",$G2512=""),"",$G2511-$G2512)</f>
        <v/>
      </c>
      <c r="H2513" s="41" t="s">
        <v>4</v>
      </c>
      <c r="I2513" s="42" t="str">
        <f t="shared" ref="I2513" si="13198">IF(AND($H2511="",$H2512=""),"",$H2511-$H2512)</f>
        <v/>
      </c>
      <c r="J2513" s="41" t="s">
        <v>5</v>
      </c>
      <c r="K2513" s="42" t="str">
        <f t="shared" ref="K2513" si="13199">IF(AND($J2511="",$J2512=""),"",$J2511-$J2512)</f>
        <v/>
      </c>
      <c r="L2513" s="43" t="s">
        <v>6</v>
      </c>
      <c r="M2513" s="40" t="str">
        <f t="shared" ref="M2513" si="13200">IF(AND($L2511="",$L2512=""),"",$L2511-$L2512)</f>
        <v/>
      </c>
      <c r="N2513" s="92"/>
      <c r="O2513" s="90"/>
      <c r="P2513" s="119"/>
      <c r="Q2513" s="103"/>
      <c r="R2513" s="103"/>
      <c r="S2513" s="112"/>
      <c r="U2513" s="16"/>
      <c r="V2513" s="16"/>
      <c r="W2513" s="16"/>
      <c r="X2513" s="16"/>
    </row>
    <row r="2514" spans="1:24" ht="15" thickTop="1" thickBot="1" x14ac:dyDescent="0.2">
      <c r="A2514" s="108"/>
      <c r="B2514" s="62" t="s">
        <v>18</v>
      </c>
      <c r="C2514" s="63"/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4"/>
      <c r="P2514" s="44" t="str">
        <f t="shared" ref="P2514" si="13201">IF(AND($P2508="",$P2511=""),"",SUM($P2508:$P2511))</f>
        <v/>
      </c>
      <c r="Q2514" s="45" t="str">
        <f t="shared" ref="Q2514" si="13202">IF(AND(Q2508="",Q2511=""),"",SUM(Q2508:Q2511))</f>
        <v/>
      </c>
      <c r="R2514" s="45" t="str">
        <f t="shared" ref="R2514" si="13203">IF(AND($R2508="",$R2511=""),"",SUM($R2508:$R2511))</f>
        <v/>
      </c>
      <c r="S2514" s="46" t="str">
        <f t="shared" ref="S2514" si="13204">IF(AND($P2514="",$Q2514="",$R2514=""),"",SUM($P2514:$R2514))</f>
        <v/>
      </c>
      <c r="T2514" s="52">
        <v>358</v>
      </c>
      <c r="U2514" s="53" t="str">
        <f t="shared" ref="U2514" si="13205">P2514</f>
        <v/>
      </c>
      <c r="V2514" s="53" t="str">
        <f t="shared" ref="V2514" si="13206">Q2514</f>
        <v/>
      </c>
      <c r="W2514" s="53" t="str">
        <f t="shared" ref="W2514" si="13207">R2514</f>
        <v/>
      </c>
      <c r="X2514" s="53" t="str">
        <f t="shared" ref="X2514" si="13208">S2514</f>
        <v/>
      </c>
    </row>
    <row r="2515" spans="1:24" ht="14.25" thickBot="1" x14ac:dyDescent="0.2">
      <c r="A2515" s="106" t="str" cm="1">
        <f t="array" aca="1" ref="A2515" ca="1">IF($B2515="","",IF(ISNUMBER(OFFSET(INDIRECT(ADDRESS(ROW(),COLUMN())),-7,0)),OFFSET(INDIRECT(ADDRESS(ROW(),COLUMN())),-7,0)+1,1))</f>
        <v/>
      </c>
      <c r="B2515" s="65"/>
      <c r="C2515" s="31"/>
      <c r="D2515" s="20" t="s">
        <v>31</v>
      </c>
      <c r="E2515" s="94" t="s">
        <v>30</v>
      </c>
      <c r="F2515" s="21" t="s">
        <v>1</v>
      </c>
      <c r="G2515" s="25"/>
      <c r="H2515" s="99" t="str">
        <f t="shared" ref="H2515" si="13209">IF($G2515="","",IF($E2515=1,ROUNDDOWN($G2515*7.4/1000,0),ROUNDDOWN($G2515*6/1000,0)))</f>
        <v/>
      </c>
      <c r="I2515" s="101"/>
      <c r="J2515" s="99" t="str">
        <f t="shared" ref="J2515" si="13210">IF($G2515="","",ROUNDDOWN($G2515*2/1000,0))</f>
        <v/>
      </c>
      <c r="K2515" s="101"/>
      <c r="L2515" s="99" t="str">
        <f t="shared" ref="L2515" si="13211">IF(G2515="","",ROUNDDOWN($G2515*2/1000,0))</f>
        <v/>
      </c>
      <c r="M2515" s="100"/>
      <c r="N2515" s="91" t="str">
        <f t="shared" ref="N2515" si="13212">IF(AND($C2515="",$C2517=""),"",ABS($C2515-$C2517)+1)</f>
        <v/>
      </c>
      <c r="O2515" s="120" t="str">
        <f t="shared" ref="O2515" si="13213">REPLACE($O$7,1,2,"差１")</f>
        <v>差１</v>
      </c>
      <c r="P2515" s="113" t="str">
        <f t="shared" ref="P2515" si="13214">IF($I2517="","",$I2517*$N2515)</f>
        <v/>
      </c>
      <c r="Q2515" s="102" t="str">
        <f t="shared" ref="Q2515" si="13215">IF($K2517="","",$K2517*$N2515)</f>
        <v/>
      </c>
      <c r="R2515" s="102" t="str">
        <f t="shared" ref="R2515" si="13216">IF($M2517="","",$M2517*$N2515)</f>
        <v/>
      </c>
      <c r="S2515" s="111"/>
      <c r="U2515" s="16"/>
      <c r="V2515" s="16"/>
      <c r="W2515" s="16"/>
      <c r="X2515" s="16"/>
    </row>
    <row r="2516" spans="1:24" ht="14.25" thickBot="1" x14ac:dyDescent="0.2">
      <c r="A2516" s="107"/>
      <c r="B2516" s="65"/>
      <c r="C2516" s="116" t="s">
        <v>11</v>
      </c>
      <c r="D2516" s="117"/>
      <c r="E2516" s="95"/>
      <c r="F2516" s="33" t="s">
        <v>2</v>
      </c>
      <c r="G2516" s="26"/>
      <c r="H2516" s="97" t="str">
        <f t="shared" ref="H2516" si="13217">IF($G2516="","",IF($E2515=1,ROUNDDOWN($G2516*7.4/1000,0),ROUNDDOWN($G2516*6/1000,0)))</f>
        <v/>
      </c>
      <c r="I2516" s="98"/>
      <c r="J2516" s="97" t="str">
        <f t="shared" ref="J2516" si="13218">IF(G2516="","",ROUNDDOWN(G2516*2/1000,0))</f>
        <v/>
      </c>
      <c r="K2516" s="98"/>
      <c r="L2516" s="97" t="str">
        <f t="shared" ref="L2516" si="13219">IF($G2516="","",ROUNDDOWN($G2516*2/1000,0))</f>
        <v/>
      </c>
      <c r="M2516" s="105"/>
      <c r="N2516" s="92"/>
      <c r="O2516" s="120"/>
      <c r="P2516" s="114"/>
      <c r="Q2516" s="103"/>
      <c r="R2516" s="103"/>
      <c r="S2516" s="111"/>
      <c r="U2516" s="16"/>
      <c r="V2516" s="16"/>
      <c r="W2516" s="16"/>
      <c r="X2516" s="16"/>
    </row>
    <row r="2517" spans="1:24" ht="14.25" thickBot="1" x14ac:dyDescent="0.2">
      <c r="A2517" s="107"/>
      <c r="B2517" s="65"/>
      <c r="C2517" s="34"/>
      <c r="D2517" s="22" t="s">
        <v>31</v>
      </c>
      <c r="E2517" s="96"/>
      <c r="F2517" s="23" t="str">
        <f t="shared" ref="F2517" si="13220">$O$9</f>
        <v>差１</v>
      </c>
      <c r="G2517" s="7" t="str">
        <f t="shared" ref="G2517" si="13221">IF(AND($G2515="",$G2516="",""),"",$G2515-$G2516)</f>
        <v/>
      </c>
      <c r="H2517" s="8" t="s">
        <v>4</v>
      </c>
      <c r="I2517" s="9" t="str">
        <f t="shared" ref="I2517" si="13222">IF(AND($H2515="",$H2516=""),"",$H2515-$H2516)</f>
        <v/>
      </c>
      <c r="J2517" s="8" t="s">
        <v>5</v>
      </c>
      <c r="K2517" s="9" t="str">
        <f t="shared" ref="K2517" si="13223">IF(AND($J2515="",$J2516=""),"",$J2515-$J2516)</f>
        <v/>
      </c>
      <c r="L2517" s="10" t="s">
        <v>6</v>
      </c>
      <c r="M2517" s="7" t="str">
        <f t="shared" ref="M2517" si="13224">IF(AND($L2515="",$L2516=""),"",$L2515-$L2516)</f>
        <v/>
      </c>
      <c r="N2517" s="93"/>
      <c r="O2517" s="120"/>
      <c r="P2517" s="115"/>
      <c r="Q2517" s="104"/>
      <c r="R2517" s="104"/>
      <c r="S2517" s="111"/>
      <c r="U2517" s="16"/>
      <c r="V2517" s="16"/>
      <c r="W2517" s="16"/>
      <c r="X2517" s="16"/>
    </row>
    <row r="2518" spans="1:24" ht="14.25" thickBot="1" x14ac:dyDescent="0.2">
      <c r="A2518" s="107"/>
      <c r="B2518" s="66"/>
      <c r="C2518" s="31"/>
      <c r="D2518" s="20" t="s">
        <v>31</v>
      </c>
      <c r="E2518" s="94"/>
      <c r="F2518" s="24" t="s">
        <v>1</v>
      </c>
      <c r="G2518" s="26"/>
      <c r="H2518" s="86" t="str">
        <f t="shared" ref="H2518" si="13225">IF($G2518="","",IF($E2518=1,ROUNDDOWN($G2518*7.4/1000,0),ROUNDDOWN($G2518*6/1000,0)))</f>
        <v/>
      </c>
      <c r="I2518" s="87"/>
      <c r="J2518" s="86" t="str">
        <f t="shared" ref="J2518:J2519" si="13226">IF($G2518="","",ROUNDDOWN($G2518*2/1000,0))</f>
        <v/>
      </c>
      <c r="K2518" s="87"/>
      <c r="L2518" s="86" t="str">
        <f t="shared" ref="L2518:L2519" si="13227">IF($G2518="","",ROUNDDOWN($G2518*2/1000,0))</f>
        <v/>
      </c>
      <c r="M2518" s="88"/>
      <c r="N2518" s="91" t="str">
        <f t="shared" ref="N2518" si="13228">IF(AND($C2518="",$C2520=""),"",ABS($C2518-$C2520)+1)</f>
        <v/>
      </c>
      <c r="O2518" s="89" t="str">
        <f t="shared" ref="O2518" si="13229">REPLACE($O$7,1,2,"差２")</f>
        <v>差２</v>
      </c>
      <c r="P2518" s="118" t="str">
        <f t="shared" ref="P2518" si="13230">IF($I2520="","",$I2520*$N2518)</f>
        <v/>
      </c>
      <c r="Q2518" s="102" t="str">
        <f t="shared" ref="Q2518:R2518" si="13231">IF($G2520="","",$G2520*$N2518)</f>
        <v/>
      </c>
      <c r="R2518" s="102" t="str">
        <f t="shared" si="13231"/>
        <v/>
      </c>
      <c r="S2518" s="111"/>
      <c r="U2518" s="16"/>
      <c r="V2518" s="16"/>
      <c r="W2518" s="16"/>
      <c r="X2518" s="16"/>
    </row>
    <row r="2519" spans="1:24" ht="14.25" thickBot="1" x14ac:dyDescent="0.2">
      <c r="A2519" s="107"/>
      <c r="B2519" s="67"/>
      <c r="C2519" s="116" t="s">
        <v>11</v>
      </c>
      <c r="D2519" s="117"/>
      <c r="E2519" s="95"/>
      <c r="F2519" s="33" t="s">
        <v>2</v>
      </c>
      <c r="G2519" s="26"/>
      <c r="H2519" s="97" t="str">
        <f t="shared" ref="H2519" si="13232">IF($G2518="","",IF($E2518=1,ROUNDDOWN($G2519*7.4/1000,0),ROUNDDOWN($G2519*6/1000,0)))</f>
        <v/>
      </c>
      <c r="I2519" s="98"/>
      <c r="J2519" s="97" t="str">
        <f t="shared" si="13226"/>
        <v/>
      </c>
      <c r="K2519" s="98"/>
      <c r="L2519" s="97" t="str">
        <f t="shared" si="13227"/>
        <v/>
      </c>
      <c r="M2519" s="105"/>
      <c r="N2519" s="92"/>
      <c r="O2519" s="89"/>
      <c r="P2519" s="119"/>
      <c r="Q2519" s="103"/>
      <c r="R2519" s="103"/>
      <c r="S2519" s="111"/>
      <c r="U2519" s="16"/>
      <c r="V2519" s="16"/>
      <c r="W2519" s="16"/>
      <c r="X2519" s="16"/>
    </row>
    <row r="2520" spans="1:24" ht="14.25" thickBot="1" x14ac:dyDescent="0.2">
      <c r="A2520" s="107"/>
      <c r="B2520" s="67"/>
      <c r="C2520" s="37"/>
      <c r="D2520" s="38" t="s">
        <v>31</v>
      </c>
      <c r="E2520" s="96"/>
      <c r="F2520" s="39" t="str">
        <f t="shared" ref="F2520" si="13233">$O$12</f>
        <v>差２</v>
      </c>
      <c r="G2520" s="40" t="str">
        <f t="shared" ref="G2520" si="13234">IF(AND($G2518="",$G2519=""),"",$G2518-$G2519)</f>
        <v/>
      </c>
      <c r="H2520" s="41" t="s">
        <v>4</v>
      </c>
      <c r="I2520" s="42" t="str">
        <f t="shared" ref="I2520" si="13235">IF(AND($H2518="",$H2519=""),"",$H2518-$H2519)</f>
        <v/>
      </c>
      <c r="J2520" s="41" t="s">
        <v>5</v>
      </c>
      <c r="K2520" s="42" t="str">
        <f t="shared" ref="K2520" si="13236">IF(AND($J2518="",$J2519=""),"",$J2518-$J2519)</f>
        <v/>
      </c>
      <c r="L2520" s="43" t="s">
        <v>6</v>
      </c>
      <c r="M2520" s="40" t="str">
        <f t="shared" ref="M2520" si="13237">IF(AND($L2518="",$L2519=""),"",$L2518-$L2519)</f>
        <v/>
      </c>
      <c r="N2520" s="92"/>
      <c r="O2520" s="90"/>
      <c r="P2520" s="119"/>
      <c r="Q2520" s="103"/>
      <c r="R2520" s="103"/>
      <c r="S2520" s="112"/>
      <c r="U2520" s="16"/>
      <c r="V2520" s="16"/>
      <c r="W2520" s="16"/>
      <c r="X2520" s="16"/>
    </row>
    <row r="2521" spans="1:24" ht="15" thickTop="1" thickBot="1" x14ac:dyDescent="0.2">
      <c r="A2521" s="108"/>
      <c r="B2521" s="62" t="s">
        <v>18</v>
      </c>
      <c r="C2521" s="63"/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4"/>
      <c r="P2521" s="44" t="str">
        <f t="shared" ref="P2521" si="13238">IF(AND($P2515="",$P2518=""),"",SUM($P2515:$P2518))</f>
        <v/>
      </c>
      <c r="Q2521" s="45" t="str">
        <f t="shared" ref="Q2521" si="13239">IF(AND(Q2515="",Q2518=""),"",SUM(Q2515:Q2518))</f>
        <v/>
      </c>
      <c r="R2521" s="45" t="str">
        <f t="shared" ref="R2521" si="13240">IF(AND($R2515="",$R2518=""),"",SUM($R2515:$R2518))</f>
        <v/>
      </c>
      <c r="S2521" s="46" t="str">
        <f t="shared" ref="S2521" si="13241">IF(AND($P2521="",$Q2521="",$R2521=""),"",SUM($P2521:$R2521))</f>
        <v/>
      </c>
      <c r="T2521" s="52">
        <v>359</v>
      </c>
      <c r="U2521" s="53" t="str">
        <f t="shared" ref="U2521" si="13242">P2521</f>
        <v/>
      </c>
      <c r="V2521" s="53" t="str">
        <f t="shared" ref="V2521" si="13243">Q2521</f>
        <v/>
      </c>
      <c r="W2521" s="53" t="str">
        <f t="shared" ref="W2521" si="13244">R2521</f>
        <v/>
      </c>
      <c r="X2521" s="53" t="str">
        <f t="shared" ref="X2521" si="13245">S2521</f>
        <v/>
      </c>
    </row>
    <row r="2522" spans="1:24" ht="14.25" thickBot="1" x14ac:dyDescent="0.2">
      <c r="A2522" s="106" t="str" cm="1">
        <f t="array" aca="1" ref="A2522" ca="1">IF($B2522="","",IF(ISNUMBER(OFFSET(INDIRECT(ADDRESS(ROW(),COLUMN())),-7,0)),OFFSET(INDIRECT(ADDRESS(ROW(),COLUMN())),-7,0)+1,1))</f>
        <v/>
      </c>
      <c r="B2522" s="65"/>
      <c r="C2522" s="31"/>
      <c r="D2522" s="20" t="s">
        <v>31</v>
      </c>
      <c r="E2522" s="94" t="s">
        <v>30</v>
      </c>
      <c r="F2522" s="21" t="s">
        <v>1</v>
      </c>
      <c r="G2522" s="25"/>
      <c r="H2522" s="99" t="str">
        <f t="shared" ref="H2522" si="13246">IF($G2522="","",IF($E2522=1,ROUNDDOWN($G2522*7.4/1000,0),ROUNDDOWN($G2522*6/1000,0)))</f>
        <v/>
      </c>
      <c r="I2522" s="101"/>
      <c r="J2522" s="99" t="str">
        <f t="shared" ref="J2522" si="13247">IF($G2522="","",ROUNDDOWN($G2522*2/1000,0))</f>
        <v/>
      </c>
      <c r="K2522" s="101"/>
      <c r="L2522" s="99" t="str">
        <f t="shared" ref="L2522" si="13248">IF(G2522="","",ROUNDDOWN($G2522*2/1000,0))</f>
        <v/>
      </c>
      <c r="M2522" s="100"/>
      <c r="N2522" s="91" t="str">
        <f t="shared" ref="N2522" si="13249">IF(AND($C2522="",$C2524=""),"",ABS($C2522-$C2524)+1)</f>
        <v/>
      </c>
      <c r="O2522" s="120" t="str">
        <f t="shared" ref="O2522" si="13250">REPLACE($O$7,1,2,"差１")</f>
        <v>差１</v>
      </c>
      <c r="P2522" s="113" t="str">
        <f t="shared" ref="P2522" si="13251">IF($I2524="","",$I2524*$N2522)</f>
        <v/>
      </c>
      <c r="Q2522" s="102" t="str">
        <f t="shared" ref="Q2522" si="13252">IF($K2524="","",$K2524*$N2522)</f>
        <v/>
      </c>
      <c r="R2522" s="102" t="str">
        <f t="shared" ref="R2522" si="13253">IF($M2524="","",$M2524*$N2522)</f>
        <v/>
      </c>
      <c r="S2522" s="111"/>
      <c r="U2522" s="16"/>
      <c r="V2522" s="16"/>
      <c r="W2522" s="16"/>
      <c r="X2522" s="16"/>
    </row>
    <row r="2523" spans="1:24" ht="14.25" thickBot="1" x14ac:dyDescent="0.2">
      <c r="A2523" s="107"/>
      <c r="B2523" s="65"/>
      <c r="C2523" s="116" t="s">
        <v>11</v>
      </c>
      <c r="D2523" s="117"/>
      <c r="E2523" s="95"/>
      <c r="F2523" s="33" t="s">
        <v>2</v>
      </c>
      <c r="G2523" s="26"/>
      <c r="H2523" s="97" t="str">
        <f t="shared" ref="H2523" si="13254">IF($G2523="","",IF($E2522=1,ROUNDDOWN($G2523*7.4/1000,0),ROUNDDOWN($G2523*6/1000,0)))</f>
        <v/>
      </c>
      <c r="I2523" s="98"/>
      <c r="J2523" s="97" t="str">
        <f t="shared" ref="J2523" si="13255">IF(G2523="","",ROUNDDOWN(G2523*2/1000,0))</f>
        <v/>
      </c>
      <c r="K2523" s="98"/>
      <c r="L2523" s="97" t="str">
        <f t="shared" ref="L2523" si="13256">IF($G2523="","",ROUNDDOWN($G2523*2/1000,0))</f>
        <v/>
      </c>
      <c r="M2523" s="105"/>
      <c r="N2523" s="92"/>
      <c r="O2523" s="120"/>
      <c r="P2523" s="114"/>
      <c r="Q2523" s="103"/>
      <c r="R2523" s="103"/>
      <c r="S2523" s="111"/>
      <c r="U2523" s="16"/>
      <c r="V2523" s="16"/>
      <c r="W2523" s="16"/>
      <c r="X2523" s="16"/>
    </row>
    <row r="2524" spans="1:24" ht="14.25" thickBot="1" x14ac:dyDescent="0.2">
      <c r="A2524" s="107"/>
      <c r="B2524" s="65"/>
      <c r="C2524" s="34"/>
      <c r="D2524" s="22" t="s">
        <v>31</v>
      </c>
      <c r="E2524" s="96"/>
      <c r="F2524" s="23" t="str">
        <f t="shared" ref="F2524" si="13257">$O$9</f>
        <v>差１</v>
      </c>
      <c r="G2524" s="7" t="str">
        <f t="shared" ref="G2524" si="13258">IF(AND($G2522="",$G2523="",""),"",$G2522-$G2523)</f>
        <v/>
      </c>
      <c r="H2524" s="8" t="s">
        <v>4</v>
      </c>
      <c r="I2524" s="9" t="str">
        <f t="shared" ref="I2524" si="13259">IF(AND($H2522="",$H2523=""),"",$H2522-$H2523)</f>
        <v/>
      </c>
      <c r="J2524" s="8" t="s">
        <v>5</v>
      </c>
      <c r="K2524" s="9" t="str">
        <f t="shared" ref="K2524" si="13260">IF(AND($J2522="",$J2523=""),"",$J2522-$J2523)</f>
        <v/>
      </c>
      <c r="L2524" s="10" t="s">
        <v>6</v>
      </c>
      <c r="M2524" s="7" t="str">
        <f t="shared" ref="M2524" si="13261">IF(AND($L2522="",$L2523=""),"",$L2522-$L2523)</f>
        <v/>
      </c>
      <c r="N2524" s="93"/>
      <c r="O2524" s="120"/>
      <c r="P2524" s="115"/>
      <c r="Q2524" s="104"/>
      <c r="R2524" s="104"/>
      <c r="S2524" s="111"/>
      <c r="U2524" s="16"/>
      <c r="V2524" s="16"/>
      <c r="W2524" s="16"/>
      <c r="X2524" s="16"/>
    </row>
    <row r="2525" spans="1:24" ht="14.25" thickBot="1" x14ac:dyDescent="0.2">
      <c r="A2525" s="107"/>
      <c r="B2525" s="66"/>
      <c r="C2525" s="31"/>
      <c r="D2525" s="20" t="s">
        <v>31</v>
      </c>
      <c r="E2525" s="94"/>
      <c r="F2525" s="24" t="s">
        <v>1</v>
      </c>
      <c r="G2525" s="26"/>
      <c r="H2525" s="86" t="str">
        <f t="shared" ref="H2525" si="13262">IF($G2525="","",IF($E2525=1,ROUNDDOWN($G2525*7.4/1000,0),ROUNDDOWN($G2525*6/1000,0)))</f>
        <v/>
      </c>
      <c r="I2525" s="87"/>
      <c r="J2525" s="86" t="str">
        <f t="shared" ref="J2525:J2526" si="13263">IF($G2525="","",ROUNDDOWN($G2525*2/1000,0))</f>
        <v/>
      </c>
      <c r="K2525" s="87"/>
      <c r="L2525" s="86" t="str">
        <f t="shared" ref="L2525:L2526" si="13264">IF($G2525="","",ROUNDDOWN($G2525*2/1000,0))</f>
        <v/>
      </c>
      <c r="M2525" s="88"/>
      <c r="N2525" s="91" t="str">
        <f t="shared" ref="N2525" si="13265">IF(AND($C2525="",$C2527=""),"",ABS($C2525-$C2527)+1)</f>
        <v/>
      </c>
      <c r="O2525" s="89" t="str">
        <f t="shared" ref="O2525" si="13266">REPLACE($O$7,1,2,"差２")</f>
        <v>差２</v>
      </c>
      <c r="P2525" s="118" t="str">
        <f t="shared" ref="P2525" si="13267">IF($I2527="","",$I2527*$N2525)</f>
        <v/>
      </c>
      <c r="Q2525" s="102" t="str">
        <f t="shared" ref="Q2525:R2525" si="13268">IF($G2527="","",$G2527*$N2525)</f>
        <v/>
      </c>
      <c r="R2525" s="102" t="str">
        <f t="shared" si="13268"/>
        <v/>
      </c>
      <c r="S2525" s="111"/>
      <c r="U2525" s="16"/>
      <c r="V2525" s="16"/>
      <c r="W2525" s="16"/>
      <c r="X2525" s="16"/>
    </row>
    <row r="2526" spans="1:24" ht="14.25" thickBot="1" x14ac:dyDescent="0.2">
      <c r="A2526" s="107"/>
      <c r="B2526" s="67"/>
      <c r="C2526" s="116" t="s">
        <v>11</v>
      </c>
      <c r="D2526" s="117"/>
      <c r="E2526" s="95"/>
      <c r="F2526" s="33" t="s">
        <v>2</v>
      </c>
      <c r="G2526" s="26"/>
      <c r="H2526" s="97" t="str">
        <f t="shared" ref="H2526" si="13269">IF($G2525="","",IF($E2525=1,ROUNDDOWN($G2526*7.4/1000,0),ROUNDDOWN($G2526*6/1000,0)))</f>
        <v/>
      </c>
      <c r="I2526" s="98"/>
      <c r="J2526" s="97" t="str">
        <f t="shared" si="13263"/>
        <v/>
      </c>
      <c r="K2526" s="98"/>
      <c r="L2526" s="97" t="str">
        <f t="shared" si="13264"/>
        <v/>
      </c>
      <c r="M2526" s="105"/>
      <c r="N2526" s="92"/>
      <c r="O2526" s="89"/>
      <c r="P2526" s="119"/>
      <c r="Q2526" s="103"/>
      <c r="R2526" s="103"/>
      <c r="S2526" s="111"/>
      <c r="U2526" s="16"/>
      <c r="V2526" s="16"/>
      <c r="W2526" s="16"/>
      <c r="X2526" s="16"/>
    </row>
    <row r="2527" spans="1:24" ht="14.25" thickBot="1" x14ac:dyDescent="0.2">
      <c r="A2527" s="107"/>
      <c r="B2527" s="67"/>
      <c r="C2527" s="37"/>
      <c r="D2527" s="38" t="s">
        <v>31</v>
      </c>
      <c r="E2527" s="96"/>
      <c r="F2527" s="39" t="str">
        <f t="shared" ref="F2527" si="13270">$O$12</f>
        <v>差２</v>
      </c>
      <c r="G2527" s="40" t="str">
        <f t="shared" ref="G2527" si="13271">IF(AND($G2525="",$G2526=""),"",$G2525-$G2526)</f>
        <v/>
      </c>
      <c r="H2527" s="41" t="s">
        <v>4</v>
      </c>
      <c r="I2527" s="42" t="str">
        <f t="shared" ref="I2527" si="13272">IF(AND($H2525="",$H2526=""),"",$H2525-$H2526)</f>
        <v/>
      </c>
      <c r="J2527" s="41" t="s">
        <v>5</v>
      </c>
      <c r="K2527" s="42" t="str">
        <f t="shared" ref="K2527" si="13273">IF(AND($J2525="",$J2526=""),"",$J2525-$J2526)</f>
        <v/>
      </c>
      <c r="L2527" s="43" t="s">
        <v>6</v>
      </c>
      <c r="M2527" s="40" t="str">
        <f t="shared" ref="M2527" si="13274">IF(AND($L2525="",$L2526=""),"",$L2525-$L2526)</f>
        <v/>
      </c>
      <c r="N2527" s="92"/>
      <c r="O2527" s="90"/>
      <c r="P2527" s="119"/>
      <c r="Q2527" s="103"/>
      <c r="R2527" s="103"/>
      <c r="S2527" s="112"/>
      <c r="U2527" s="16"/>
      <c r="V2527" s="16"/>
      <c r="W2527" s="16"/>
      <c r="X2527" s="16"/>
    </row>
    <row r="2528" spans="1:24" ht="15" thickTop="1" thickBot="1" x14ac:dyDescent="0.2">
      <c r="A2528" s="108"/>
      <c r="B2528" s="62" t="s">
        <v>18</v>
      </c>
      <c r="C2528" s="63"/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4"/>
      <c r="P2528" s="44" t="str">
        <f t="shared" ref="P2528" si="13275">IF(AND($P2522="",$P2525=""),"",SUM($P2522:$P2525))</f>
        <v/>
      </c>
      <c r="Q2528" s="45" t="str">
        <f t="shared" ref="Q2528" si="13276">IF(AND(Q2522="",Q2525=""),"",SUM(Q2522:Q2525))</f>
        <v/>
      </c>
      <c r="R2528" s="45" t="str">
        <f t="shared" ref="R2528" si="13277">IF(AND($R2522="",$R2525=""),"",SUM($R2522:$R2525))</f>
        <v/>
      </c>
      <c r="S2528" s="46" t="str">
        <f t="shared" ref="S2528" si="13278">IF(AND($P2528="",$Q2528="",$R2528=""),"",SUM($P2528:$R2528))</f>
        <v/>
      </c>
      <c r="T2528" s="52">
        <v>360</v>
      </c>
      <c r="U2528" s="53" t="str">
        <f t="shared" ref="U2528" si="13279">P2528</f>
        <v/>
      </c>
      <c r="V2528" s="53" t="str">
        <f t="shared" ref="V2528" si="13280">Q2528</f>
        <v/>
      </c>
      <c r="W2528" s="53" t="str">
        <f t="shared" ref="W2528" si="13281">R2528</f>
        <v/>
      </c>
      <c r="X2528" s="53" t="str">
        <f t="shared" ref="X2528" si="13282">S2528</f>
        <v/>
      </c>
    </row>
    <row r="2529" spans="1:24" ht="14.25" thickBot="1" x14ac:dyDescent="0.2">
      <c r="A2529" s="106" t="str" cm="1">
        <f t="array" aca="1" ref="A2529" ca="1">IF($B2529="","",IF(ISNUMBER(OFFSET(INDIRECT(ADDRESS(ROW(),COLUMN())),-7,0)),OFFSET(INDIRECT(ADDRESS(ROW(),COLUMN())),-7,0)+1,1))</f>
        <v/>
      </c>
      <c r="B2529" s="65"/>
      <c r="C2529" s="31"/>
      <c r="D2529" s="20" t="s">
        <v>31</v>
      </c>
      <c r="E2529" s="94" t="s">
        <v>30</v>
      </c>
      <c r="F2529" s="21" t="s">
        <v>1</v>
      </c>
      <c r="G2529" s="25"/>
      <c r="H2529" s="99" t="str">
        <f t="shared" ref="H2529" si="13283">IF($G2529="","",IF($E2529=1,ROUNDDOWN($G2529*7.4/1000,0),ROUNDDOWN($G2529*6/1000,0)))</f>
        <v/>
      </c>
      <c r="I2529" s="101"/>
      <c r="J2529" s="99" t="str">
        <f t="shared" ref="J2529" si="13284">IF($G2529="","",ROUNDDOWN($G2529*2/1000,0))</f>
        <v/>
      </c>
      <c r="K2529" s="101"/>
      <c r="L2529" s="99" t="str">
        <f t="shared" ref="L2529" si="13285">IF(G2529="","",ROUNDDOWN($G2529*2/1000,0))</f>
        <v/>
      </c>
      <c r="M2529" s="100"/>
      <c r="N2529" s="91" t="str">
        <f t="shared" ref="N2529" si="13286">IF(AND($C2529="",$C2531=""),"",ABS($C2529-$C2531)+1)</f>
        <v/>
      </c>
      <c r="O2529" s="120" t="str">
        <f t="shared" ref="O2529" si="13287">REPLACE($O$7,1,2,"差１")</f>
        <v>差１</v>
      </c>
      <c r="P2529" s="113" t="str">
        <f t="shared" ref="P2529" si="13288">IF($I2531="","",$I2531*$N2529)</f>
        <v/>
      </c>
      <c r="Q2529" s="102" t="str">
        <f t="shared" ref="Q2529" si="13289">IF($K2531="","",$K2531*$N2529)</f>
        <v/>
      </c>
      <c r="R2529" s="102" t="str">
        <f t="shared" ref="R2529" si="13290">IF($M2531="","",$M2531*$N2529)</f>
        <v/>
      </c>
      <c r="S2529" s="111"/>
      <c r="U2529" s="16"/>
      <c r="V2529" s="16"/>
      <c r="W2529" s="16"/>
      <c r="X2529" s="16"/>
    </row>
    <row r="2530" spans="1:24" ht="14.25" thickBot="1" x14ac:dyDescent="0.2">
      <c r="A2530" s="107"/>
      <c r="B2530" s="65"/>
      <c r="C2530" s="116" t="s">
        <v>11</v>
      </c>
      <c r="D2530" s="117"/>
      <c r="E2530" s="95"/>
      <c r="F2530" s="33" t="s">
        <v>2</v>
      </c>
      <c r="G2530" s="26"/>
      <c r="H2530" s="97" t="str">
        <f t="shared" ref="H2530" si="13291">IF($G2530="","",IF($E2529=1,ROUNDDOWN($G2530*7.4/1000,0),ROUNDDOWN($G2530*6/1000,0)))</f>
        <v/>
      </c>
      <c r="I2530" s="98"/>
      <c r="J2530" s="97" t="str">
        <f t="shared" ref="J2530" si="13292">IF(G2530="","",ROUNDDOWN(G2530*2/1000,0))</f>
        <v/>
      </c>
      <c r="K2530" s="98"/>
      <c r="L2530" s="97" t="str">
        <f t="shared" ref="L2530" si="13293">IF($G2530="","",ROUNDDOWN($G2530*2/1000,0))</f>
        <v/>
      </c>
      <c r="M2530" s="105"/>
      <c r="N2530" s="92"/>
      <c r="O2530" s="120"/>
      <c r="P2530" s="114"/>
      <c r="Q2530" s="103"/>
      <c r="R2530" s="103"/>
      <c r="S2530" s="111"/>
      <c r="U2530" s="16"/>
      <c r="V2530" s="16"/>
      <c r="W2530" s="16"/>
      <c r="X2530" s="16"/>
    </row>
    <row r="2531" spans="1:24" ht="14.25" thickBot="1" x14ac:dyDescent="0.2">
      <c r="A2531" s="107"/>
      <c r="B2531" s="65"/>
      <c r="C2531" s="34"/>
      <c r="D2531" s="22" t="s">
        <v>31</v>
      </c>
      <c r="E2531" s="96"/>
      <c r="F2531" s="23" t="str">
        <f t="shared" ref="F2531" si="13294">$O$9</f>
        <v>差１</v>
      </c>
      <c r="G2531" s="7" t="str">
        <f t="shared" ref="G2531" si="13295">IF(AND($G2529="",$G2530="",""),"",$G2529-$G2530)</f>
        <v/>
      </c>
      <c r="H2531" s="8" t="s">
        <v>4</v>
      </c>
      <c r="I2531" s="9" t="str">
        <f t="shared" ref="I2531" si="13296">IF(AND($H2529="",$H2530=""),"",$H2529-$H2530)</f>
        <v/>
      </c>
      <c r="J2531" s="8" t="s">
        <v>5</v>
      </c>
      <c r="K2531" s="9" t="str">
        <f t="shared" ref="K2531" si="13297">IF(AND($J2529="",$J2530=""),"",$J2529-$J2530)</f>
        <v/>
      </c>
      <c r="L2531" s="10" t="s">
        <v>6</v>
      </c>
      <c r="M2531" s="7" t="str">
        <f t="shared" ref="M2531" si="13298">IF(AND($L2529="",$L2530=""),"",$L2529-$L2530)</f>
        <v/>
      </c>
      <c r="N2531" s="93"/>
      <c r="O2531" s="120"/>
      <c r="P2531" s="115"/>
      <c r="Q2531" s="104"/>
      <c r="R2531" s="104"/>
      <c r="S2531" s="111"/>
      <c r="U2531" s="16"/>
      <c r="V2531" s="16"/>
      <c r="W2531" s="16"/>
      <c r="X2531" s="16"/>
    </row>
    <row r="2532" spans="1:24" ht="14.25" thickBot="1" x14ac:dyDescent="0.2">
      <c r="A2532" s="107"/>
      <c r="B2532" s="66"/>
      <c r="C2532" s="31"/>
      <c r="D2532" s="20" t="s">
        <v>31</v>
      </c>
      <c r="E2532" s="94"/>
      <c r="F2532" s="24" t="s">
        <v>1</v>
      </c>
      <c r="G2532" s="26"/>
      <c r="H2532" s="86" t="str">
        <f t="shared" ref="H2532" si="13299">IF($G2532="","",IF($E2532=1,ROUNDDOWN($G2532*7.4/1000,0),ROUNDDOWN($G2532*6/1000,0)))</f>
        <v/>
      </c>
      <c r="I2532" s="87"/>
      <c r="J2532" s="86" t="str">
        <f t="shared" ref="J2532:J2533" si="13300">IF($G2532="","",ROUNDDOWN($G2532*2/1000,0))</f>
        <v/>
      </c>
      <c r="K2532" s="87"/>
      <c r="L2532" s="86" t="str">
        <f t="shared" ref="L2532:L2533" si="13301">IF($G2532="","",ROUNDDOWN($G2532*2/1000,0))</f>
        <v/>
      </c>
      <c r="M2532" s="88"/>
      <c r="N2532" s="91" t="str">
        <f t="shared" ref="N2532" si="13302">IF(AND($C2532="",$C2534=""),"",ABS($C2532-$C2534)+1)</f>
        <v/>
      </c>
      <c r="O2532" s="89" t="str">
        <f t="shared" ref="O2532" si="13303">REPLACE($O$7,1,2,"差２")</f>
        <v>差２</v>
      </c>
      <c r="P2532" s="118" t="str">
        <f t="shared" ref="P2532" si="13304">IF($I2534="","",$I2534*$N2532)</f>
        <v/>
      </c>
      <c r="Q2532" s="102" t="str">
        <f t="shared" ref="Q2532:R2532" si="13305">IF($G2534="","",$G2534*$N2532)</f>
        <v/>
      </c>
      <c r="R2532" s="102" t="str">
        <f t="shared" si="13305"/>
        <v/>
      </c>
      <c r="S2532" s="111"/>
      <c r="U2532" s="16"/>
      <c r="V2532" s="16"/>
      <c r="W2532" s="16"/>
      <c r="X2532" s="16"/>
    </row>
    <row r="2533" spans="1:24" ht="14.25" thickBot="1" x14ac:dyDescent="0.2">
      <c r="A2533" s="107"/>
      <c r="B2533" s="67"/>
      <c r="C2533" s="116" t="s">
        <v>11</v>
      </c>
      <c r="D2533" s="117"/>
      <c r="E2533" s="95"/>
      <c r="F2533" s="33" t="s">
        <v>2</v>
      </c>
      <c r="G2533" s="26"/>
      <c r="H2533" s="97" t="str">
        <f t="shared" ref="H2533" si="13306">IF($G2532="","",IF($E2532=1,ROUNDDOWN($G2533*7.4/1000,0),ROUNDDOWN($G2533*6/1000,0)))</f>
        <v/>
      </c>
      <c r="I2533" s="98"/>
      <c r="J2533" s="97" t="str">
        <f t="shared" si="13300"/>
        <v/>
      </c>
      <c r="K2533" s="98"/>
      <c r="L2533" s="97" t="str">
        <f t="shared" si="13301"/>
        <v/>
      </c>
      <c r="M2533" s="105"/>
      <c r="N2533" s="92"/>
      <c r="O2533" s="89"/>
      <c r="P2533" s="119"/>
      <c r="Q2533" s="103"/>
      <c r="R2533" s="103"/>
      <c r="S2533" s="111"/>
      <c r="U2533" s="16"/>
      <c r="V2533" s="16"/>
      <c r="W2533" s="16"/>
      <c r="X2533" s="16"/>
    </row>
    <row r="2534" spans="1:24" ht="14.25" thickBot="1" x14ac:dyDescent="0.2">
      <c r="A2534" s="107"/>
      <c r="B2534" s="67"/>
      <c r="C2534" s="37"/>
      <c r="D2534" s="38" t="s">
        <v>31</v>
      </c>
      <c r="E2534" s="96"/>
      <c r="F2534" s="39" t="str">
        <f t="shared" ref="F2534" si="13307">$O$12</f>
        <v>差２</v>
      </c>
      <c r="G2534" s="40" t="str">
        <f t="shared" ref="G2534" si="13308">IF(AND($G2532="",$G2533=""),"",$G2532-$G2533)</f>
        <v/>
      </c>
      <c r="H2534" s="41" t="s">
        <v>4</v>
      </c>
      <c r="I2534" s="42" t="str">
        <f t="shared" ref="I2534" si="13309">IF(AND($H2532="",$H2533=""),"",$H2532-$H2533)</f>
        <v/>
      </c>
      <c r="J2534" s="41" t="s">
        <v>5</v>
      </c>
      <c r="K2534" s="42" t="str">
        <f t="shared" ref="K2534" si="13310">IF(AND($J2532="",$J2533=""),"",$J2532-$J2533)</f>
        <v/>
      </c>
      <c r="L2534" s="43" t="s">
        <v>6</v>
      </c>
      <c r="M2534" s="40" t="str">
        <f t="shared" ref="M2534" si="13311">IF(AND($L2532="",$L2533=""),"",$L2532-$L2533)</f>
        <v/>
      </c>
      <c r="N2534" s="92"/>
      <c r="O2534" s="90"/>
      <c r="P2534" s="119"/>
      <c r="Q2534" s="103"/>
      <c r="R2534" s="103"/>
      <c r="S2534" s="112"/>
      <c r="U2534" s="16"/>
      <c r="V2534" s="16"/>
      <c r="W2534" s="16"/>
      <c r="X2534" s="16"/>
    </row>
    <row r="2535" spans="1:24" ht="15" thickTop="1" thickBot="1" x14ac:dyDescent="0.2">
      <c r="A2535" s="108"/>
      <c r="B2535" s="62" t="s">
        <v>18</v>
      </c>
      <c r="C2535" s="63"/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4"/>
      <c r="P2535" s="44" t="str">
        <f t="shared" ref="P2535" si="13312">IF(AND($P2529="",$P2532=""),"",SUM($P2529:$P2532))</f>
        <v/>
      </c>
      <c r="Q2535" s="45" t="str">
        <f t="shared" ref="Q2535" si="13313">IF(AND(Q2529="",Q2532=""),"",SUM(Q2529:Q2532))</f>
        <v/>
      </c>
      <c r="R2535" s="45" t="str">
        <f t="shared" ref="R2535" si="13314">IF(AND($R2529="",$R2532=""),"",SUM($R2529:$R2532))</f>
        <v/>
      </c>
      <c r="S2535" s="46" t="str">
        <f t="shared" ref="S2535" si="13315">IF(AND($P2535="",$Q2535="",$R2535=""),"",SUM($P2535:$R2535))</f>
        <v/>
      </c>
      <c r="T2535" s="52">
        <v>361</v>
      </c>
      <c r="U2535" s="53" t="str">
        <f t="shared" ref="U2535" si="13316">P2535</f>
        <v/>
      </c>
      <c r="V2535" s="53" t="str">
        <f t="shared" ref="V2535" si="13317">Q2535</f>
        <v/>
      </c>
      <c r="W2535" s="53" t="str">
        <f t="shared" ref="W2535" si="13318">R2535</f>
        <v/>
      </c>
      <c r="X2535" s="53" t="str">
        <f t="shared" ref="X2535" si="13319">S2535</f>
        <v/>
      </c>
    </row>
    <row r="2536" spans="1:24" ht="14.25" thickBot="1" x14ac:dyDescent="0.2">
      <c r="A2536" s="106" t="str" cm="1">
        <f t="array" aca="1" ref="A2536" ca="1">IF($B2536="","",IF(ISNUMBER(OFFSET(INDIRECT(ADDRESS(ROW(),COLUMN())),-7,0)),OFFSET(INDIRECT(ADDRESS(ROW(),COLUMN())),-7,0)+1,1))</f>
        <v/>
      </c>
      <c r="B2536" s="65"/>
      <c r="C2536" s="31"/>
      <c r="D2536" s="20" t="s">
        <v>31</v>
      </c>
      <c r="E2536" s="94" t="s">
        <v>30</v>
      </c>
      <c r="F2536" s="21" t="s">
        <v>1</v>
      </c>
      <c r="G2536" s="25"/>
      <c r="H2536" s="99" t="str">
        <f t="shared" ref="H2536" si="13320">IF($G2536="","",IF($E2536=1,ROUNDDOWN($G2536*7.4/1000,0),ROUNDDOWN($G2536*6/1000,0)))</f>
        <v/>
      </c>
      <c r="I2536" s="101"/>
      <c r="J2536" s="99" t="str">
        <f t="shared" ref="J2536" si="13321">IF($G2536="","",ROUNDDOWN($G2536*2/1000,0))</f>
        <v/>
      </c>
      <c r="K2536" s="101"/>
      <c r="L2536" s="99" t="str">
        <f t="shared" ref="L2536" si="13322">IF(G2536="","",ROUNDDOWN($G2536*2/1000,0))</f>
        <v/>
      </c>
      <c r="M2536" s="100"/>
      <c r="N2536" s="91" t="str">
        <f t="shared" ref="N2536" si="13323">IF(AND($C2536="",$C2538=""),"",ABS($C2536-$C2538)+1)</f>
        <v/>
      </c>
      <c r="O2536" s="120" t="str">
        <f t="shared" ref="O2536" si="13324">REPLACE($O$7,1,2,"差１")</f>
        <v>差１</v>
      </c>
      <c r="P2536" s="113" t="str">
        <f t="shared" ref="P2536" si="13325">IF($I2538="","",$I2538*$N2536)</f>
        <v/>
      </c>
      <c r="Q2536" s="102" t="str">
        <f t="shared" ref="Q2536" si="13326">IF($K2538="","",$K2538*$N2536)</f>
        <v/>
      </c>
      <c r="R2536" s="102" t="str">
        <f t="shared" ref="R2536" si="13327">IF($M2538="","",$M2538*$N2536)</f>
        <v/>
      </c>
      <c r="S2536" s="111"/>
      <c r="U2536" s="16"/>
      <c r="V2536" s="16"/>
      <c r="W2536" s="16"/>
      <c r="X2536" s="16"/>
    </row>
    <row r="2537" spans="1:24" ht="14.25" thickBot="1" x14ac:dyDescent="0.2">
      <c r="A2537" s="107"/>
      <c r="B2537" s="65"/>
      <c r="C2537" s="116" t="s">
        <v>11</v>
      </c>
      <c r="D2537" s="117"/>
      <c r="E2537" s="95"/>
      <c r="F2537" s="33" t="s">
        <v>2</v>
      </c>
      <c r="G2537" s="26"/>
      <c r="H2537" s="97" t="str">
        <f t="shared" ref="H2537" si="13328">IF($G2537="","",IF($E2536=1,ROUNDDOWN($G2537*7.4/1000,0),ROUNDDOWN($G2537*6/1000,0)))</f>
        <v/>
      </c>
      <c r="I2537" s="98"/>
      <c r="J2537" s="97" t="str">
        <f t="shared" ref="J2537" si="13329">IF(G2537="","",ROUNDDOWN(G2537*2/1000,0))</f>
        <v/>
      </c>
      <c r="K2537" s="98"/>
      <c r="L2537" s="97" t="str">
        <f t="shared" ref="L2537" si="13330">IF($G2537="","",ROUNDDOWN($G2537*2/1000,0))</f>
        <v/>
      </c>
      <c r="M2537" s="105"/>
      <c r="N2537" s="92"/>
      <c r="O2537" s="120"/>
      <c r="P2537" s="114"/>
      <c r="Q2537" s="103"/>
      <c r="R2537" s="103"/>
      <c r="S2537" s="111"/>
      <c r="U2537" s="16"/>
      <c r="V2537" s="16"/>
      <c r="W2537" s="16"/>
      <c r="X2537" s="16"/>
    </row>
    <row r="2538" spans="1:24" ht="14.25" thickBot="1" x14ac:dyDescent="0.2">
      <c r="A2538" s="107"/>
      <c r="B2538" s="65"/>
      <c r="C2538" s="34"/>
      <c r="D2538" s="22" t="s">
        <v>31</v>
      </c>
      <c r="E2538" s="96"/>
      <c r="F2538" s="23" t="str">
        <f t="shared" ref="F2538" si="13331">$O$9</f>
        <v>差１</v>
      </c>
      <c r="G2538" s="7" t="str">
        <f t="shared" ref="G2538" si="13332">IF(AND($G2536="",$G2537="",""),"",$G2536-$G2537)</f>
        <v/>
      </c>
      <c r="H2538" s="8" t="s">
        <v>4</v>
      </c>
      <c r="I2538" s="9" t="str">
        <f t="shared" ref="I2538" si="13333">IF(AND($H2536="",$H2537=""),"",$H2536-$H2537)</f>
        <v/>
      </c>
      <c r="J2538" s="8" t="s">
        <v>5</v>
      </c>
      <c r="K2538" s="9" t="str">
        <f t="shared" ref="K2538" si="13334">IF(AND($J2536="",$J2537=""),"",$J2536-$J2537)</f>
        <v/>
      </c>
      <c r="L2538" s="10" t="s">
        <v>6</v>
      </c>
      <c r="M2538" s="7" t="str">
        <f t="shared" ref="M2538" si="13335">IF(AND($L2536="",$L2537=""),"",$L2536-$L2537)</f>
        <v/>
      </c>
      <c r="N2538" s="93"/>
      <c r="O2538" s="120"/>
      <c r="P2538" s="115"/>
      <c r="Q2538" s="104"/>
      <c r="R2538" s="104"/>
      <c r="S2538" s="111"/>
      <c r="U2538" s="16"/>
      <c r="V2538" s="16"/>
      <c r="W2538" s="16"/>
      <c r="X2538" s="16"/>
    </row>
    <row r="2539" spans="1:24" ht="14.25" thickBot="1" x14ac:dyDescent="0.2">
      <c r="A2539" s="107"/>
      <c r="B2539" s="66"/>
      <c r="C2539" s="31"/>
      <c r="D2539" s="20" t="s">
        <v>31</v>
      </c>
      <c r="E2539" s="94"/>
      <c r="F2539" s="24" t="s">
        <v>1</v>
      </c>
      <c r="G2539" s="26"/>
      <c r="H2539" s="86" t="str">
        <f t="shared" ref="H2539" si="13336">IF($G2539="","",IF($E2539=1,ROUNDDOWN($G2539*7.4/1000,0),ROUNDDOWN($G2539*6/1000,0)))</f>
        <v/>
      </c>
      <c r="I2539" s="87"/>
      <c r="J2539" s="86" t="str">
        <f t="shared" ref="J2539:J2540" si="13337">IF($G2539="","",ROUNDDOWN($G2539*2/1000,0))</f>
        <v/>
      </c>
      <c r="K2539" s="87"/>
      <c r="L2539" s="86" t="str">
        <f t="shared" ref="L2539:L2540" si="13338">IF($G2539="","",ROUNDDOWN($G2539*2/1000,0))</f>
        <v/>
      </c>
      <c r="M2539" s="88"/>
      <c r="N2539" s="91" t="str">
        <f t="shared" ref="N2539" si="13339">IF(AND($C2539="",$C2541=""),"",ABS($C2539-$C2541)+1)</f>
        <v/>
      </c>
      <c r="O2539" s="89" t="str">
        <f t="shared" ref="O2539" si="13340">REPLACE($O$7,1,2,"差２")</f>
        <v>差２</v>
      </c>
      <c r="P2539" s="118" t="str">
        <f t="shared" ref="P2539" si="13341">IF($I2541="","",$I2541*$N2539)</f>
        <v/>
      </c>
      <c r="Q2539" s="102" t="str">
        <f t="shared" ref="Q2539:R2539" si="13342">IF($G2541="","",$G2541*$N2539)</f>
        <v/>
      </c>
      <c r="R2539" s="102" t="str">
        <f t="shared" si="13342"/>
        <v/>
      </c>
      <c r="S2539" s="111"/>
      <c r="U2539" s="16"/>
      <c r="V2539" s="16"/>
      <c r="W2539" s="16"/>
      <c r="X2539" s="16"/>
    </row>
    <row r="2540" spans="1:24" ht="14.25" thickBot="1" x14ac:dyDescent="0.2">
      <c r="A2540" s="107"/>
      <c r="B2540" s="67"/>
      <c r="C2540" s="116" t="s">
        <v>11</v>
      </c>
      <c r="D2540" s="117"/>
      <c r="E2540" s="95"/>
      <c r="F2540" s="33" t="s">
        <v>2</v>
      </c>
      <c r="G2540" s="26"/>
      <c r="H2540" s="97" t="str">
        <f t="shared" ref="H2540" si="13343">IF($G2539="","",IF($E2539=1,ROUNDDOWN($G2540*7.4/1000,0),ROUNDDOWN($G2540*6/1000,0)))</f>
        <v/>
      </c>
      <c r="I2540" s="98"/>
      <c r="J2540" s="97" t="str">
        <f t="shared" si="13337"/>
        <v/>
      </c>
      <c r="K2540" s="98"/>
      <c r="L2540" s="97" t="str">
        <f t="shared" si="13338"/>
        <v/>
      </c>
      <c r="M2540" s="105"/>
      <c r="N2540" s="92"/>
      <c r="O2540" s="89"/>
      <c r="P2540" s="119"/>
      <c r="Q2540" s="103"/>
      <c r="R2540" s="103"/>
      <c r="S2540" s="111"/>
      <c r="U2540" s="16"/>
      <c r="V2540" s="16"/>
      <c r="W2540" s="16"/>
      <c r="X2540" s="16"/>
    </row>
    <row r="2541" spans="1:24" ht="14.25" thickBot="1" x14ac:dyDescent="0.2">
      <c r="A2541" s="107"/>
      <c r="B2541" s="67"/>
      <c r="C2541" s="37"/>
      <c r="D2541" s="38" t="s">
        <v>31</v>
      </c>
      <c r="E2541" s="96"/>
      <c r="F2541" s="39" t="str">
        <f t="shared" ref="F2541" si="13344">$O$12</f>
        <v>差２</v>
      </c>
      <c r="G2541" s="40" t="str">
        <f t="shared" ref="G2541" si="13345">IF(AND($G2539="",$G2540=""),"",$G2539-$G2540)</f>
        <v/>
      </c>
      <c r="H2541" s="41" t="s">
        <v>4</v>
      </c>
      <c r="I2541" s="42" t="str">
        <f t="shared" ref="I2541" si="13346">IF(AND($H2539="",$H2540=""),"",$H2539-$H2540)</f>
        <v/>
      </c>
      <c r="J2541" s="41" t="s">
        <v>5</v>
      </c>
      <c r="K2541" s="42" t="str">
        <f t="shared" ref="K2541" si="13347">IF(AND($J2539="",$J2540=""),"",$J2539-$J2540)</f>
        <v/>
      </c>
      <c r="L2541" s="43" t="s">
        <v>6</v>
      </c>
      <c r="M2541" s="40" t="str">
        <f t="shared" ref="M2541" si="13348">IF(AND($L2539="",$L2540=""),"",$L2539-$L2540)</f>
        <v/>
      </c>
      <c r="N2541" s="92"/>
      <c r="O2541" s="90"/>
      <c r="P2541" s="119"/>
      <c r="Q2541" s="103"/>
      <c r="R2541" s="103"/>
      <c r="S2541" s="112"/>
      <c r="U2541" s="16"/>
      <c r="V2541" s="16"/>
      <c r="W2541" s="16"/>
      <c r="X2541" s="16"/>
    </row>
    <row r="2542" spans="1:24" ht="15" thickTop="1" thickBot="1" x14ac:dyDescent="0.2">
      <c r="A2542" s="108"/>
      <c r="B2542" s="62" t="s">
        <v>18</v>
      </c>
      <c r="C2542" s="63"/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4"/>
      <c r="P2542" s="44" t="str">
        <f t="shared" ref="P2542" si="13349">IF(AND($P2536="",$P2539=""),"",SUM($P2536:$P2539))</f>
        <v/>
      </c>
      <c r="Q2542" s="45" t="str">
        <f t="shared" ref="Q2542" si="13350">IF(AND(Q2536="",Q2539=""),"",SUM(Q2536:Q2539))</f>
        <v/>
      </c>
      <c r="R2542" s="45" t="str">
        <f t="shared" ref="R2542" si="13351">IF(AND($R2536="",$R2539=""),"",SUM($R2536:$R2539))</f>
        <v/>
      </c>
      <c r="S2542" s="46" t="str">
        <f t="shared" ref="S2542" si="13352">IF(AND($P2542="",$Q2542="",$R2542=""),"",SUM($P2542:$R2542))</f>
        <v/>
      </c>
      <c r="T2542" s="52">
        <v>362</v>
      </c>
      <c r="U2542" s="53" t="str">
        <f t="shared" ref="U2542" si="13353">P2542</f>
        <v/>
      </c>
      <c r="V2542" s="53" t="str">
        <f t="shared" ref="V2542" si="13354">Q2542</f>
        <v/>
      </c>
      <c r="W2542" s="53" t="str">
        <f t="shared" ref="W2542" si="13355">R2542</f>
        <v/>
      </c>
      <c r="X2542" s="53" t="str">
        <f t="shared" ref="X2542" si="13356">S2542</f>
        <v/>
      </c>
    </row>
    <row r="2543" spans="1:24" ht="14.25" thickBot="1" x14ac:dyDescent="0.2">
      <c r="A2543" s="106" t="str" cm="1">
        <f t="array" aca="1" ref="A2543" ca="1">IF($B2543="","",IF(ISNUMBER(OFFSET(INDIRECT(ADDRESS(ROW(),COLUMN())),-7,0)),OFFSET(INDIRECT(ADDRESS(ROW(),COLUMN())),-7,0)+1,1))</f>
        <v/>
      </c>
      <c r="B2543" s="65"/>
      <c r="C2543" s="31"/>
      <c r="D2543" s="20" t="s">
        <v>31</v>
      </c>
      <c r="E2543" s="94" t="s">
        <v>30</v>
      </c>
      <c r="F2543" s="21" t="s">
        <v>1</v>
      </c>
      <c r="G2543" s="25"/>
      <c r="H2543" s="99" t="str">
        <f t="shared" ref="H2543" si="13357">IF($G2543="","",IF($E2543=1,ROUNDDOWN($G2543*7.4/1000,0),ROUNDDOWN($G2543*6/1000,0)))</f>
        <v/>
      </c>
      <c r="I2543" s="101"/>
      <c r="J2543" s="99" t="str">
        <f t="shared" ref="J2543" si="13358">IF($G2543="","",ROUNDDOWN($G2543*2/1000,0))</f>
        <v/>
      </c>
      <c r="K2543" s="101"/>
      <c r="L2543" s="99" t="str">
        <f t="shared" ref="L2543" si="13359">IF(G2543="","",ROUNDDOWN($G2543*2/1000,0))</f>
        <v/>
      </c>
      <c r="M2543" s="100"/>
      <c r="N2543" s="91" t="str">
        <f t="shared" ref="N2543" si="13360">IF(AND($C2543="",$C2545=""),"",ABS($C2543-$C2545)+1)</f>
        <v/>
      </c>
      <c r="O2543" s="120" t="str">
        <f t="shared" ref="O2543" si="13361">REPLACE($O$7,1,2,"差１")</f>
        <v>差１</v>
      </c>
      <c r="P2543" s="113" t="str">
        <f t="shared" ref="P2543" si="13362">IF($I2545="","",$I2545*$N2543)</f>
        <v/>
      </c>
      <c r="Q2543" s="102" t="str">
        <f t="shared" ref="Q2543" si="13363">IF($K2545="","",$K2545*$N2543)</f>
        <v/>
      </c>
      <c r="R2543" s="102" t="str">
        <f t="shared" ref="R2543" si="13364">IF($M2545="","",$M2545*$N2543)</f>
        <v/>
      </c>
      <c r="S2543" s="111"/>
      <c r="U2543" s="16"/>
      <c r="V2543" s="16"/>
      <c r="W2543" s="16"/>
      <c r="X2543" s="16"/>
    </row>
    <row r="2544" spans="1:24" ht="14.25" thickBot="1" x14ac:dyDescent="0.2">
      <c r="A2544" s="107"/>
      <c r="B2544" s="65"/>
      <c r="C2544" s="116" t="s">
        <v>11</v>
      </c>
      <c r="D2544" s="117"/>
      <c r="E2544" s="95"/>
      <c r="F2544" s="33" t="s">
        <v>2</v>
      </c>
      <c r="G2544" s="26"/>
      <c r="H2544" s="97" t="str">
        <f t="shared" ref="H2544" si="13365">IF($G2544="","",IF($E2543=1,ROUNDDOWN($G2544*7.4/1000,0),ROUNDDOWN($G2544*6/1000,0)))</f>
        <v/>
      </c>
      <c r="I2544" s="98"/>
      <c r="J2544" s="97" t="str">
        <f t="shared" ref="J2544" si="13366">IF(G2544="","",ROUNDDOWN(G2544*2/1000,0))</f>
        <v/>
      </c>
      <c r="K2544" s="98"/>
      <c r="L2544" s="97" t="str">
        <f t="shared" ref="L2544" si="13367">IF($G2544="","",ROUNDDOWN($G2544*2/1000,0))</f>
        <v/>
      </c>
      <c r="M2544" s="105"/>
      <c r="N2544" s="92"/>
      <c r="O2544" s="120"/>
      <c r="P2544" s="114"/>
      <c r="Q2544" s="103"/>
      <c r="R2544" s="103"/>
      <c r="S2544" s="111"/>
      <c r="U2544" s="16"/>
      <c r="V2544" s="16"/>
      <c r="W2544" s="16"/>
      <c r="X2544" s="16"/>
    </row>
    <row r="2545" spans="1:24" ht="14.25" thickBot="1" x14ac:dyDescent="0.2">
      <c r="A2545" s="107"/>
      <c r="B2545" s="65"/>
      <c r="C2545" s="34"/>
      <c r="D2545" s="22" t="s">
        <v>31</v>
      </c>
      <c r="E2545" s="96"/>
      <c r="F2545" s="23" t="str">
        <f t="shared" ref="F2545" si="13368">$O$9</f>
        <v>差１</v>
      </c>
      <c r="G2545" s="7" t="str">
        <f t="shared" ref="G2545" si="13369">IF(AND($G2543="",$G2544="",""),"",$G2543-$G2544)</f>
        <v/>
      </c>
      <c r="H2545" s="8" t="s">
        <v>4</v>
      </c>
      <c r="I2545" s="9" t="str">
        <f t="shared" ref="I2545" si="13370">IF(AND($H2543="",$H2544=""),"",$H2543-$H2544)</f>
        <v/>
      </c>
      <c r="J2545" s="8" t="s">
        <v>5</v>
      </c>
      <c r="K2545" s="9" t="str">
        <f t="shared" ref="K2545" si="13371">IF(AND($J2543="",$J2544=""),"",$J2543-$J2544)</f>
        <v/>
      </c>
      <c r="L2545" s="10" t="s">
        <v>6</v>
      </c>
      <c r="M2545" s="7" t="str">
        <f t="shared" ref="M2545" si="13372">IF(AND($L2543="",$L2544=""),"",$L2543-$L2544)</f>
        <v/>
      </c>
      <c r="N2545" s="93"/>
      <c r="O2545" s="120"/>
      <c r="P2545" s="115"/>
      <c r="Q2545" s="104"/>
      <c r="R2545" s="104"/>
      <c r="S2545" s="111"/>
      <c r="U2545" s="16"/>
      <c r="V2545" s="16"/>
      <c r="W2545" s="16"/>
      <c r="X2545" s="16"/>
    </row>
    <row r="2546" spans="1:24" ht="14.25" thickBot="1" x14ac:dyDescent="0.2">
      <c r="A2546" s="107"/>
      <c r="B2546" s="66"/>
      <c r="C2546" s="31"/>
      <c r="D2546" s="20" t="s">
        <v>31</v>
      </c>
      <c r="E2546" s="94"/>
      <c r="F2546" s="24" t="s">
        <v>1</v>
      </c>
      <c r="G2546" s="26"/>
      <c r="H2546" s="86" t="str">
        <f t="shared" ref="H2546" si="13373">IF($G2546="","",IF($E2546=1,ROUNDDOWN($G2546*7.4/1000,0),ROUNDDOWN($G2546*6/1000,0)))</f>
        <v/>
      </c>
      <c r="I2546" s="87"/>
      <c r="J2546" s="86" t="str">
        <f t="shared" ref="J2546:J2547" si="13374">IF($G2546="","",ROUNDDOWN($G2546*2/1000,0))</f>
        <v/>
      </c>
      <c r="K2546" s="87"/>
      <c r="L2546" s="86" t="str">
        <f t="shared" ref="L2546:L2547" si="13375">IF($G2546="","",ROUNDDOWN($G2546*2/1000,0))</f>
        <v/>
      </c>
      <c r="M2546" s="88"/>
      <c r="N2546" s="91" t="str">
        <f t="shared" ref="N2546" si="13376">IF(AND($C2546="",$C2548=""),"",ABS($C2546-$C2548)+1)</f>
        <v/>
      </c>
      <c r="O2546" s="89" t="str">
        <f t="shared" ref="O2546" si="13377">REPLACE($O$7,1,2,"差２")</f>
        <v>差２</v>
      </c>
      <c r="P2546" s="118" t="str">
        <f t="shared" ref="P2546" si="13378">IF($I2548="","",$I2548*$N2546)</f>
        <v/>
      </c>
      <c r="Q2546" s="102" t="str">
        <f t="shared" ref="Q2546:R2546" si="13379">IF($G2548="","",$G2548*$N2546)</f>
        <v/>
      </c>
      <c r="R2546" s="102" t="str">
        <f t="shared" si="13379"/>
        <v/>
      </c>
      <c r="S2546" s="111"/>
      <c r="U2546" s="16"/>
      <c r="V2546" s="16"/>
      <c r="W2546" s="16"/>
      <c r="X2546" s="16"/>
    </row>
    <row r="2547" spans="1:24" ht="14.25" thickBot="1" x14ac:dyDescent="0.2">
      <c r="A2547" s="107"/>
      <c r="B2547" s="67"/>
      <c r="C2547" s="116" t="s">
        <v>11</v>
      </c>
      <c r="D2547" s="117"/>
      <c r="E2547" s="95"/>
      <c r="F2547" s="33" t="s">
        <v>2</v>
      </c>
      <c r="G2547" s="26"/>
      <c r="H2547" s="97" t="str">
        <f t="shared" ref="H2547" si="13380">IF($G2546="","",IF($E2546=1,ROUNDDOWN($G2547*7.4/1000,0),ROUNDDOWN($G2547*6/1000,0)))</f>
        <v/>
      </c>
      <c r="I2547" s="98"/>
      <c r="J2547" s="97" t="str">
        <f t="shared" si="13374"/>
        <v/>
      </c>
      <c r="K2547" s="98"/>
      <c r="L2547" s="97" t="str">
        <f t="shared" si="13375"/>
        <v/>
      </c>
      <c r="M2547" s="105"/>
      <c r="N2547" s="92"/>
      <c r="O2547" s="89"/>
      <c r="P2547" s="119"/>
      <c r="Q2547" s="103"/>
      <c r="R2547" s="103"/>
      <c r="S2547" s="111"/>
      <c r="U2547" s="16"/>
      <c r="V2547" s="16"/>
      <c r="W2547" s="16"/>
      <c r="X2547" s="16"/>
    </row>
    <row r="2548" spans="1:24" ht="14.25" thickBot="1" x14ac:dyDescent="0.2">
      <c r="A2548" s="107"/>
      <c r="B2548" s="67"/>
      <c r="C2548" s="37"/>
      <c r="D2548" s="38" t="s">
        <v>31</v>
      </c>
      <c r="E2548" s="96"/>
      <c r="F2548" s="39" t="str">
        <f t="shared" ref="F2548" si="13381">$O$12</f>
        <v>差２</v>
      </c>
      <c r="G2548" s="40" t="str">
        <f t="shared" ref="G2548" si="13382">IF(AND($G2546="",$G2547=""),"",$G2546-$G2547)</f>
        <v/>
      </c>
      <c r="H2548" s="41" t="s">
        <v>4</v>
      </c>
      <c r="I2548" s="42" t="str">
        <f t="shared" ref="I2548" si="13383">IF(AND($H2546="",$H2547=""),"",$H2546-$H2547)</f>
        <v/>
      </c>
      <c r="J2548" s="41" t="s">
        <v>5</v>
      </c>
      <c r="K2548" s="42" t="str">
        <f t="shared" ref="K2548" si="13384">IF(AND($J2546="",$J2547=""),"",$J2546-$J2547)</f>
        <v/>
      </c>
      <c r="L2548" s="43" t="s">
        <v>6</v>
      </c>
      <c r="M2548" s="40" t="str">
        <f t="shared" ref="M2548" si="13385">IF(AND($L2546="",$L2547=""),"",$L2546-$L2547)</f>
        <v/>
      </c>
      <c r="N2548" s="92"/>
      <c r="O2548" s="90"/>
      <c r="P2548" s="119"/>
      <c r="Q2548" s="103"/>
      <c r="R2548" s="103"/>
      <c r="S2548" s="112"/>
      <c r="U2548" s="16"/>
      <c r="V2548" s="16"/>
      <c r="W2548" s="16"/>
      <c r="X2548" s="16"/>
    </row>
    <row r="2549" spans="1:24" ht="15" thickTop="1" thickBot="1" x14ac:dyDescent="0.2">
      <c r="A2549" s="108"/>
      <c r="B2549" s="62" t="s">
        <v>18</v>
      </c>
      <c r="C2549" s="63"/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4"/>
      <c r="P2549" s="44" t="str">
        <f t="shared" ref="P2549" si="13386">IF(AND($P2543="",$P2546=""),"",SUM($P2543:$P2546))</f>
        <v/>
      </c>
      <c r="Q2549" s="45" t="str">
        <f t="shared" ref="Q2549" si="13387">IF(AND(Q2543="",Q2546=""),"",SUM(Q2543:Q2546))</f>
        <v/>
      </c>
      <c r="R2549" s="45" t="str">
        <f t="shared" ref="R2549" si="13388">IF(AND($R2543="",$R2546=""),"",SUM($R2543:$R2546))</f>
        <v/>
      </c>
      <c r="S2549" s="46" t="str">
        <f t="shared" ref="S2549" si="13389">IF(AND($P2549="",$Q2549="",$R2549=""),"",SUM($P2549:$R2549))</f>
        <v/>
      </c>
      <c r="T2549" s="52">
        <v>363</v>
      </c>
      <c r="U2549" s="53" t="str">
        <f t="shared" ref="U2549" si="13390">P2549</f>
        <v/>
      </c>
      <c r="V2549" s="53" t="str">
        <f t="shared" ref="V2549" si="13391">Q2549</f>
        <v/>
      </c>
      <c r="W2549" s="53" t="str">
        <f t="shared" ref="W2549" si="13392">R2549</f>
        <v/>
      </c>
      <c r="X2549" s="53" t="str">
        <f t="shared" ref="X2549" si="13393">S2549</f>
        <v/>
      </c>
    </row>
    <row r="2550" spans="1:24" ht="14.25" thickBot="1" x14ac:dyDescent="0.2">
      <c r="A2550" s="106" t="str" cm="1">
        <f t="array" aca="1" ref="A2550" ca="1">IF($B2550="","",IF(ISNUMBER(OFFSET(INDIRECT(ADDRESS(ROW(),COLUMN())),-7,0)),OFFSET(INDIRECT(ADDRESS(ROW(),COLUMN())),-7,0)+1,1))</f>
        <v/>
      </c>
      <c r="B2550" s="65"/>
      <c r="C2550" s="31"/>
      <c r="D2550" s="20" t="s">
        <v>31</v>
      </c>
      <c r="E2550" s="94" t="s">
        <v>30</v>
      </c>
      <c r="F2550" s="21" t="s">
        <v>1</v>
      </c>
      <c r="G2550" s="25"/>
      <c r="H2550" s="99" t="str">
        <f t="shared" ref="H2550" si="13394">IF($G2550="","",IF($E2550=1,ROUNDDOWN($G2550*7.4/1000,0),ROUNDDOWN($G2550*6/1000,0)))</f>
        <v/>
      </c>
      <c r="I2550" s="101"/>
      <c r="J2550" s="99" t="str">
        <f t="shared" ref="J2550" si="13395">IF($G2550="","",ROUNDDOWN($G2550*2/1000,0))</f>
        <v/>
      </c>
      <c r="K2550" s="101"/>
      <c r="L2550" s="99" t="str">
        <f t="shared" ref="L2550" si="13396">IF(G2550="","",ROUNDDOWN($G2550*2/1000,0))</f>
        <v/>
      </c>
      <c r="M2550" s="100"/>
      <c r="N2550" s="91" t="str">
        <f t="shared" ref="N2550" si="13397">IF(AND($C2550="",$C2552=""),"",ABS($C2550-$C2552)+1)</f>
        <v/>
      </c>
      <c r="O2550" s="120" t="str">
        <f t="shared" ref="O2550" si="13398">REPLACE($O$7,1,2,"差１")</f>
        <v>差１</v>
      </c>
      <c r="P2550" s="113" t="str">
        <f t="shared" ref="P2550" si="13399">IF($I2552="","",$I2552*$N2550)</f>
        <v/>
      </c>
      <c r="Q2550" s="102" t="str">
        <f t="shared" ref="Q2550" si="13400">IF($K2552="","",$K2552*$N2550)</f>
        <v/>
      </c>
      <c r="R2550" s="102" t="str">
        <f t="shared" ref="R2550" si="13401">IF($M2552="","",$M2552*$N2550)</f>
        <v/>
      </c>
      <c r="S2550" s="111"/>
      <c r="U2550" s="16"/>
      <c r="V2550" s="16"/>
      <c r="W2550" s="16"/>
      <c r="X2550" s="16"/>
    </row>
    <row r="2551" spans="1:24" ht="14.25" thickBot="1" x14ac:dyDescent="0.2">
      <c r="A2551" s="107"/>
      <c r="B2551" s="65"/>
      <c r="C2551" s="116" t="s">
        <v>11</v>
      </c>
      <c r="D2551" s="117"/>
      <c r="E2551" s="95"/>
      <c r="F2551" s="33" t="s">
        <v>2</v>
      </c>
      <c r="G2551" s="26"/>
      <c r="H2551" s="97" t="str">
        <f t="shared" ref="H2551" si="13402">IF($G2551="","",IF($E2550=1,ROUNDDOWN($G2551*7.4/1000,0),ROUNDDOWN($G2551*6/1000,0)))</f>
        <v/>
      </c>
      <c r="I2551" s="98"/>
      <c r="J2551" s="97" t="str">
        <f t="shared" ref="J2551" si="13403">IF(G2551="","",ROUNDDOWN(G2551*2/1000,0))</f>
        <v/>
      </c>
      <c r="K2551" s="98"/>
      <c r="L2551" s="97" t="str">
        <f t="shared" ref="L2551" si="13404">IF($G2551="","",ROUNDDOWN($G2551*2/1000,0))</f>
        <v/>
      </c>
      <c r="M2551" s="105"/>
      <c r="N2551" s="92"/>
      <c r="O2551" s="120"/>
      <c r="P2551" s="114"/>
      <c r="Q2551" s="103"/>
      <c r="R2551" s="103"/>
      <c r="S2551" s="111"/>
      <c r="U2551" s="16"/>
      <c r="V2551" s="16"/>
      <c r="W2551" s="16"/>
      <c r="X2551" s="16"/>
    </row>
    <row r="2552" spans="1:24" ht="14.25" thickBot="1" x14ac:dyDescent="0.2">
      <c r="A2552" s="107"/>
      <c r="B2552" s="65"/>
      <c r="C2552" s="34"/>
      <c r="D2552" s="22" t="s">
        <v>31</v>
      </c>
      <c r="E2552" s="96"/>
      <c r="F2552" s="23" t="str">
        <f t="shared" ref="F2552" si="13405">$O$9</f>
        <v>差１</v>
      </c>
      <c r="G2552" s="7" t="str">
        <f t="shared" ref="G2552" si="13406">IF(AND($G2550="",$G2551="",""),"",$G2550-$G2551)</f>
        <v/>
      </c>
      <c r="H2552" s="8" t="s">
        <v>4</v>
      </c>
      <c r="I2552" s="9" t="str">
        <f t="shared" ref="I2552" si="13407">IF(AND($H2550="",$H2551=""),"",$H2550-$H2551)</f>
        <v/>
      </c>
      <c r="J2552" s="8" t="s">
        <v>5</v>
      </c>
      <c r="K2552" s="9" t="str">
        <f t="shared" ref="K2552" si="13408">IF(AND($J2550="",$J2551=""),"",$J2550-$J2551)</f>
        <v/>
      </c>
      <c r="L2552" s="10" t="s">
        <v>6</v>
      </c>
      <c r="M2552" s="7" t="str">
        <f t="shared" ref="M2552" si="13409">IF(AND($L2550="",$L2551=""),"",$L2550-$L2551)</f>
        <v/>
      </c>
      <c r="N2552" s="93"/>
      <c r="O2552" s="120"/>
      <c r="P2552" s="115"/>
      <c r="Q2552" s="104"/>
      <c r="R2552" s="104"/>
      <c r="S2552" s="111"/>
      <c r="U2552" s="16"/>
      <c r="V2552" s="16"/>
      <c r="W2552" s="16"/>
      <c r="X2552" s="16"/>
    </row>
    <row r="2553" spans="1:24" ht="14.25" thickBot="1" x14ac:dyDescent="0.2">
      <c r="A2553" s="107"/>
      <c r="B2553" s="66"/>
      <c r="C2553" s="31"/>
      <c r="D2553" s="20" t="s">
        <v>31</v>
      </c>
      <c r="E2553" s="94"/>
      <c r="F2553" s="24" t="s">
        <v>1</v>
      </c>
      <c r="G2553" s="26"/>
      <c r="H2553" s="86" t="str">
        <f t="shared" ref="H2553" si="13410">IF($G2553="","",IF($E2553=1,ROUNDDOWN($G2553*7.4/1000,0),ROUNDDOWN($G2553*6/1000,0)))</f>
        <v/>
      </c>
      <c r="I2553" s="87"/>
      <c r="J2553" s="86" t="str">
        <f t="shared" ref="J2553:J2554" si="13411">IF($G2553="","",ROUNDDOWN($G2553*2/1000,0))</f>
        <v/>
      </c>
      <c r="K2553" s="87"/>
      <c r="L2553" s="86" t="str">
        <f t="shared" ref="L2553:L2554" si="13412">IF($G2553="","",ROUNDDOWN($G2553*2/1000,0))</f>
        <v/>
      </c>
      <c r="M2553" s="88"/>
      <c r="N2553" s="91" t="str">
        <f t="shared" ref="N2553" si="13413">IF(AND($C2553="",$C2555=""),"",ABS($C2553-$C2555)+1)</f>
        <v/>
      </c>
      <c r="O2553" s="89" t="str">
        <f t="shared" ref="O2553" si="13414">REPLACE($O$7,1,2,"差２")</f>
        <v>差２</v>
      </c>
      <c r="P2553" s="118" t="str">
        <f t="shared" ref="P2553" si="13415">IF($I2555="","",$I2555*$N2553)</f>
        <v/>
      </c>
      <c r="Q2553" s="102" t="str">
        <f t="shared" ref="Q2553:R2553" si="13416">IF($G2555="","",$G2555*$N2553)</f>
        <v/>
      </c>
      <c r="R2553" s="102" t="str">
        <f t="shared" si="13416"/>
        <v/>
      </c>
      <c r="S2553" s="111"/>
      <c r="U2553" s="16"/>
      <c r="V2553" s="16"/>
      <c r="W2553" s="16"/>
      <c r="X2553" s="16"/>
    </row>
    <row r="2554" spans="1:24" ht="14.25" thickBot="1" x14ac:dyDescent="0.2">
      <c r="A2554" s="107"/>
      <c r="B2554" s="67"/>
      <c r="C2554" s="116" t="s">
        <v>11</v>
      </c>
      <c r="D2554" s="117"/>
      <c r="E2554" s="95"/>
      <c r="F2554" s="33" t="s">
        <v>2</v>
      </c>
      <c r="G2554" s="26"/>
      <c r="H2554" s="97" t="str">
        <f t="shared" ref="H2554" si="13417">IF($G2553="","",IF($E2553=1,ROUNDDOWN($G2554*7.4/1000,0),ROUNDDOWN($G2554*6/1000,0)))</f>
        <v/>
      </c>
      <c r="I2554" s="98"/>
      <c r="J2554" s="97" t="str">
        <f t="shared" si="13411"/>
        <v/>
      </c>
      <c r="K2554" s="98"/>
      <c r="L2554" s="97" t="str">
        <f t="shared" si="13412"/>
        <v/>
      </c>
      <c r="M2554" s="105"/>
      <c r="N2554" s="92"/>
      <c r="O2554" s="89"/>
      <c r="P2554" s="119"/>
      <c r="Q2554" s="103"/>
      <c r="R2554" s="103"/>
      <c r="S2554" s="111"/>
      <c r="U2554" s="16"/>
      <c r="V2554" s="16"/>
      <c r="W2554" s="16"/>
      <c r="X2554" s="16"/>
    </row>
    <row r="2555" spans="1:24" ht="14.25" thickBot="1" x14ac:dyDescent="0.2">
      <c r="A2555" s="107"/>
      <c r="B2555" s="67"/>
      <c r="C2555" s="37"/>
      <c r="D2555" s="38" t="s">
        <v>31</v>
      </c>
      <c r="E2555" s="96"/>
      <c r="F2555" s="39" t="str">
        <f t="shared" ref="F2555" si="13418">$O$12</f>
        <v>差２</v>
      </c>
      <c r="G2555" s="40" t="str">
        <f t="shared" ref="G2555" si="13419">IF(AND($G2553="",$G2554=""),"",$G2553-$G2554)</f>
        <v/>
      </c>
      <c r="H2555" s="41" t="s">
        <v>4</v>
      </c>
      <c r="I2555" s="42" t="str">
        <f t="shared" ref="I2555" si="13420">IF(AND($H2553="",$H2554=""),"",$H2553-$H2554)</f>
        <v/>
      </c>
      <c r="J2555" s="41" t="s">
        <v>5</v>
      </c>
      <c r="K2555" s="42" t="str">
        <f t="shared" ref="K2555" si="13421">IF(AND($J2553="",$J2554=""),"",$J2553-$J2554)</f>
        <v/>
      </c>
      <c r="L2555" s="43" t="s">
        <v>6</v>
      </c>
      <c r="M2555" s="40" t="str">
        <f t="shared" ref="M2555" si="13422">IF(AND($L2553="",$L2554=""),"",$L2553-$L2554)</f>
        <v/>
      </c>
      <c r="N2555" s="92"/>
      <c r="O2555" s="90"/>
      <c r="P2555" s="119"/>
      <c r="Q2555" s="103"/>
      <c r="R2555" s="103"/>
      <c r="S2555" s="112"/>
      <c r="U2555" s="16"/>
      <c r="V2555" s="16"/>
      <c r="W2555" s="16"/>
      <c r="X2555" s="16"/>
    </row>
    <row r="2556" spans="1:24" ht="15" thickTop="1" thickBot="1" x14ac:dyDescent="0.2">
      <c r="A2556" s="108"/>
      <c r="B2556" s="62" t="s">
        <v>18</v>
      </c>
      <c r="C2556" s="63"/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4"/>
      <c r="P2556" s="44" t="str">
        <f t="shared" ref="P2556" si="13423">IF(AND($P2550="",$P2553=""),"",SUM($P2550:$P2553))</f>
        <v/>
      </c>
      <c r="Q2556" s="45" t="str">
        <f t="shared" ref="Q2556" si="13424">IF(AND(Q2550="",Q2553=""),"",SUM(Q2550:Q2553))</f>
        <v/>
      </c>
      <c r="R2556" s="45" t="str">
        <f t="shared" ref="R2556" si="13425">IF(AND($R2550="",$R2553=""),"",SUM($R2550:$R2553))</f>
        <v/>
      </c>
      <c r="S2556" s="46" t="str">
        <f t="shared" ref="S2556" si="13426">IF(AND($P2556="",$Q2556="",$R2556=""),"",SUM($P2556:$R2556))</f>
        <v/>
      </c>
      <c r="T2556" s="52">
        <v>364</v>
      </c>
      <c r="U2556" s="53" t="str">
        <f t="shared" ref="U2556" si="13427">P2556</f>
        <v/>
      </c>
      <c r="V2556" s="53" t="str">
        <f t="shared" ref="V2556" si="13428">Q2556</f>
        <v/>
      </c>
      <c r="W2556" s="53" t="str">
        <f t="shared" ref="W2556" si="13429">R2556</f>
        <v/>
      </c>
      <c r="X2556" s="53" t="str">
        <f t="shared" ref="X2556" si="13430">S2556</f>
        <v/>
      </c>
    </row>
    <row r="2557" spans="1:24" ht="14.25" thickBot="1" x14ac:dyDescent="0.2">
      <c r="A2557" s="106" t="str" cm="1">
        <f t="array" aca="1" ref="A2557" ca="1">IF($B2557="","",IF(ISNUMBER(OFFSET(INDIRECT(ADDRESS(ROW(),COLUMN())),-7,0)),OFFSET(INDIRECT(ADDRESS(ROW(),COLUMN())),-7,0)+1,1))</f>
        <v/>
      </c>
      <c r="B2557" s="65"/>
      <c r="C2557" s="31"/>
      <c r="D2557" s="20" t="s">
        <v>31</v>
      </c>
      <c r="E2557" s="94" t="s">
        <v>30</v>
      </c>
      <c r="F2557" s="21" t="s">
        <v>1</v>
      </c>
      <c r="G2557" s="25"/>
      <c r="H2557" s="99" t="str">
        <f t="shared" ref="H2557" si="13431">IF($G2557="","",IF($E2557=1,ROUNDDOWN($G2557*7.4/1000,0),ROUNDDOWN($G2557*6/1000,0)))</f>
        <v/>
      </c>
      <c r="I2557" s="101"/>
      <c r="J2557" s="99" t="str">
        <f t="shared" ref="J2557" si="13432">IF($G2557="","",ROUNDDOWN($G2557*2/1000,0))</f>
        <v/>
      </c>
      <c r="K2557" s="101"/>
      <c r="L2557" s="99" t="str">
        <f t="shared" ref="L2557" si="13433">IF(G2557="","",ROUNDDOWN($G2557*2/1000,0))</f>
        <v/>
      </c>
      <c r="M2557" s="100"/>
      <c r="N2557" s="91" t="str">
        <f t="shared" ref="N2557" si="13434">IF(AND($C2557="",$C2559=""),"",ABS($C2557-$C2559)+1)</f>
        <v/>
      </c>
      <c r="O2557" s="120" t="str">
        <f t="shared" ref="O2557" si="13435">REPLACE($O$7,1,2,"差１")</f>
        <v>差１</v>
      </c>
      <c r="P2557" s="113" t="str">
        <f t="shared" ref="P2557" si="13436">IF($I2559="","",$I2559*$N2557)</f>
        <v/>
      </c>
      <c r="Q2557" s="102" t="str">
        <f t="shared" ref="Q2557" si="13437">IF($K2559="","",$K2559*$N2557)</f>
        <v/>
      </c>
      <c r="R2557" s="102" t="str">
        <f t="shared" ref="R2557" si="13438">IF($M2559="","",$M2559*$N2557)</f>
        <v/>
      </c>
      <c r="S2557" s="111"/>
      <c r="U2557" s="16"/>
      <c r="V2557" s="16"/>
      <c r="W2557" s="16"/>
      <c r="X2557" s="16"/>
    </row>
    <row r="2558" spans="1:24" ht="14.25" thickBot="1" x14ac:dyDescent="0.2">
      <c r="A2558" s="107"/>
      <c r="B2558" s="65"/>
      <c r="C2558" s="116" t="s">
        <v>11</v>
      </c>
      <c r="D2558" s="117"/>
      <c r="E2558" s="95"/>
      <c r="F2558" s="33" t="s">
        <v>2</v>
      </c>
      <c r="G2558" s="26"/>
      <c r="H2558" s="97" t="str">
        <f t="shared" ref="H2558" si="13439">IF($G2558="","",IF($E2557=1,ROUNDDOWN($G2558*7.4/1000,0),ROUNDDOWN($G2558*6/1000,0)))</f>
        <v/>
      </c>
      <c r="I2558" s="98"/>
      <c r="J2558" s="97" t="str">
        <f t="shared" ref="J2558" si="13440">IF(G2558="","",ROUNDDOWN(G2558*2/1000,0))</f>
        <v/>
      </c>
      <c r="K2558" s="98"/>
      <c r="L2558" s="97" t="str">
        <f t="shared" ref="L2558" si="13441">IF($G2558="","",ROUNDDOWN($G2558*2/1000,0))</f>
        <v/>
      </c>
      <c r="M2558" s="105"/>
      <c r="N2558" s="92"/>
      <c r="O2558" s="120"/>
      <c r="P2558" s="114"/>
      <c r="Q2558" s="103"/>
      <c r="R2558" s="103"/>
      <c r="S2558" s="111"/>
      <c r="U2558" s="16"/>
      <c r="V2558" s="16"/>
      <c r="W2558" s="16"/>
      <c r="X2558" s="16"/>
    </row>
    <row r="2559" spans="1:24" ht="14.25" thickBot="1" x14ac:dyDescent="0.2">
      <c r="A2559" s="107"/>
      <c r="B2559" s="65"/>
      <c r="C2559" s="34"/>
      <c r="D2559" s="22" t="s">
        <v>31</v>
      </c>
      <c r="E2559" s="96"/>
      <c r="F2559" s="23" t="str">
        <f t="shared" ref="F2559" si="13442">$O$9</f>
        <v>差１</v>
      </c>
      <c r="G2559" s="7" t="str">
        <f t="shared" ref="G2559" si="13443">IF(AND($G2557="",$G2558="",""),"",$G2557-$G2558)</f>
        <v/>
      </c>
      <c r="H2559" s="8" t="s">
        <v>4</v>
      </c>
      <c r="I2559" s="9" t="str">
        <f t="shared" ref="I2559" si="13444">IF(AND($H2557="",$H2558=""),"",$H2557-$H2558)</f>
        <v/>
      </c>
      <c r="J2559" s="8" t="s">
        <v>5</v>
      </c>
      <c r="K2559" s="9" t="str">
        <f t="shared" ref="K2559" si="13445">IF(AND($J2557="",$J2558=""),"",$J2557-$J2558)</f>
        <v/>
      </c>
      <c r="L2559" s="10" t="s">
        <v>6</v>
      </c>
      <c r="M2559" s="7" t="str">
        <f t="shared" ref="M2559" si="13446">IF(AND($L2557="",$L2558=""),"",$L2557-$L2558)</f>
        <v/>
      </c>
      <c r="N2559" s="93"/>
      <c r="O2559" s="120"/>
      <c r="P2559" s="115"/>
      <c r="Q2559" s="104"/>
      <c r="R2559" s="104"/>
      <c r="S2559" s="111"/>
      <c r="U2559" s="16"/>
      <c r="V2559" s="16"/>
      <c r="W2559" s="16"/>
      <c r="X2559" s="16"/>
    </row>
    <row r="2560" spans="1:24" ht="14.25" thickBot="1" x14ac:dyDescent="0.2">
      <c r="A2560" s="107"/>
      <c r="B2560" s="66"/>
      <c r="C2560" s="31"/>
      <c r="D2560" s="20" t="s">
        <v>31</v>
      </c>
      <c r="E2560" s="94"/>
      <c r="F2560" s="24" t="s">
        <v>1</v>
      </c>
      <c r="G2560" s="26"/>
      <c r="H2560" s="86" t="str">
        <f t="shared" ref="H2560" si="13447">IF($G2560="","",IF($E2560=1,ROUNDDOWN($G2560*7.4/1000,0),ROUNDDOWN($G2560*6/1000,0)))</f>
        <v/>
      </c>
      <c r="I2560" s="87"/>
      <c r="J2560" s="86" t="str">
        <f t="shared" ref="J2560:J2561" si="13448">IF($G2560="","",ROUNDDOWN($G2560*2/1000,0))</f>
        <v/>
      </c>
      <c r="K2560" s="87"/>
      <c r="L2560" s="86" t="str">
        <f t="shared" ref="L2560:L2561" si="13449">IF($G2560="","",ROUNDDOWN($G2560*2/1000,0))</f>
        <v/>
      </c>
      <c r="M2560" s="88"/>
      <c r="N2560" s="91" t="str">
        <f t="shared" ref="N2560" si="13450">IF(AND($C2560="",$C2562=""),"",ABS($C2560-$C2562)+1)</f>
        <v/>
      </c>
      <c r="O2560" s="89" t="str">
        <f t="shared" ref="O2560" si="13451">REPLACE($O$7,1,2,"差２")</f>
        <v>差２</v>
      </c>
      <c r="P2560" s="118" t="str">
        <f t="shared" ref="P2560" si="13452">IF($I2562="","",$I2562*$N2560)</f>
        <v/>
      </c>
      <c r="Q2560" s="102" t="str">
        <f t="shared" ref="Q2560:R2560" si="13453">IF($G2562="","",$G2562*$N2560)</f>
        <v/>
      </c>
      <c r="R2560" s="102" t="str">
        <f t="shared" si="13453"/>
        <v/>
      </c>
      <c r="S2560" s="111"/>
      <c r="U2560" s="16"/>
      <c r="V2560" s="16"/>
      <c r="W2560" s="16"/>
      <c r="X2560" s="16"/>
    </row>
    <row r="2561" spans="1:24" ht="14.25" thickBot="1" x14ac:dyDescent="0.2">
      <c r="A2561" s="107"/>
      <c r="B2561" s="67"/>
      <c r="C2561" s="116" t="s">
        <v>11</v>
      </c>
      <c r="D2561" s="117"/>
      <c r="E2561" s="95"/>
      <c r="F2561" s="33" t="s">
        <v>2</v>
      </c>
      <c r="G2561" s="26"/>
      <c r="H2561" s="97" t="str">
        <f t="shared" ref="H2561" si="13454">IF($G2560="","",IF($E2560=1,ROUNDDOWN($G2561*7.4/1000,0),ROUNDDOWN($G2561*6/1000,0)))</f>
        <v/>
      </c>
      <c r="I2561" s="98"/>
      <c r="J2561" s="97" t="str">
        <f t="shared" si="13448"/>
        <v/>
      </c>
      <c r="K2561" s="98"/>
      <c r="L2561" s="97" t="str">
        <f t="shared" si="13449"/>
        <v/>
      </c>
      <c r="M2561" s="105"/>
      <c r="N2561" s="92"/>
      <c r="O2561" s="89"/>
      <c r="P2561" s="119"/>
      <c r="Q2561" s="103"/>
      <c r="R2561" s="103"/>
      <c r="S2561" s="111"/>
      <c r="U2561" s="16"/>
      <c r="V2561" s="16"/>
      <c r="W2561" s="16"/>
      <c r="X2561" s="16"/>
    </row>
    <row r="2562" spans="1:24" ht="14.25" thickBot="1" x14ac:dyDescent="0.2">
      <c r="A2562" s="107"/>
      <c r="B2562" s="67"/>
      <c r="C2562" s="37"/>
      <c r="D2562" s="38" t="s">
        <v>31</v>
      </c>
      <c r="E2562" s="96"/>
      <c r="F2562" s="39" t="str">
        <f t="shared" ref="F2562" si="13455">$O$12</f>
        <v>差２</v>
      </c>
      <c r="G2562" s="40" t="str">
        <f t="shared" ref="G2562" si="13456">IF(AND($G2560="",$G2561=""),"",$G2560-$G2561)</f>
        <v/>
      </c>
      <c r="H2562" s="41" t="s">
        <v>4</v>
      </c>
      <c r="I2562" s="42" t="str">
        <f t="shared" ref="I2562" si="13457">IF(AND($H2560="",$H2561=""),"",$H2560-$H2561)</f>
        <v/>
      </c>
      <c r="J2562" s="41" t="s">
        <v>5</v>
      </c>
      <c r="K2562" s="42" t="str">
        <f t="shared" ref="K2562" si="13458">IF(AND($J2560="",$J2561=""),"",$J2560-$J2561)</f>
        <v/>
      </c>
      <c r="L2562" s="43" t="s">
        <v>6</v>
      </c>
      <c r="M2562" s="40" t="str">
        <f t="shared" ref="M2562" si="13459">IF(AND($L2560="",$L2561=""),"",$L2560-$L2561)</f>
        <v/>
      </c>
      <c r="N2562" s="92"/>
      <c r="O2562" s="90"/>
      <c r="P2562" s="119"/>
      <c r="Q2562" s="103"/>
      <c r="R2562" s="103"/>
      <c r="S2562" s="112"/>
      <c r="U2562" s="16"/>
      <c r="V2562" s="16"/>
      <c r="W2562" s="16"/>
      <c r="X2562" s="16"/>
    </row>
    <row r="2563" spans="1:24" ht="15" thickTop="1" thickBot="1" x14ac:dyDescent="0.2">
      <c r="A2563" s="108"/>
      <c r="B2563" s="62" t="s">
        <v>18</v>
      </c>
      <c r="C2563" s="63"/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4"/>
      <c r="P2563" s="44" t="str">
        <f t="shared" ref="P2563" si="13460">IF(AND($P2557="",$P2560=""),"",SUM($P2557:$P2560))</f>
        <v/>
      </c>
      <c r="Q2563" s="45" t="str">
        <f t="shared" ref="Q2563" si="13461">IF(AND(Q2557="",Q2560=""),"",SUM(Q2557:Q2560))</f>
        <v/>
      </c>
      <c r="R2563" s="45" t="str">
        <f t="shared" ref="R2563" si="13462">IF(AND($R2557="",$R2560=""),"",SUM($R2557:$R2560))</f>
        <v/>
      </c>
      <c r="S2563" s="46" t="str">
        <f t="shared" ref="S2563" si="13463">IF(AND($P2563="",$Q2563="",$R2563=""),"",SUM($P2563:$R2563))</f>
        <v/>
      </c>
      <c r="T2563" s="52">
        <v>365</v>
      </c>
      <c r="U2563" s="53" t="str">
        <f t="shared" ref="U2563" si="13464">P2563</f>
        <v/>
      </c>
      <c r="V2563" s="53" t="str">
        <f t="shared" ref="V2563" si="13465">Q2563</f>
        <v/>
      </c>
      <c r="W2563" s="53" t="str">
        <f t="shared" ref="W2563" si="13466">R2563</f>
        <v/>
      </c>
      <c r="X2563" s="53" t="str">
        <f t="shared" ref="X2563" si="13467">S2563</f>
        <v/>
      </c>
    </row>
    <row r="2564" spans="1:24" ht="14.25" thickBot="1" x14ac:dyDescent="0.2">
      <c r="A2564" s="106" t="str" cm="1">
        <f t="array" aca="1" ref="A2564" ca="1">IF($B2564="","",IF(ISNUMBER(OFFSET(INDIRECT(ADDRESS(ROW(),COLUMN())),-7,0)),OFFSET(INDIRECT(ADDRESS(ROW(),COLUMN())),-7,0)+1,1))</f>
        <v/>
      </c>
      <c r="B2564" s="65"/>
      <c r="C2564" s="31"/>
      <c r="D2564" s="20" t="s">
        <v>31</v>
      </c>
      <c r="E2564" s="94" t="s">
        <v>30</v>
      </c>
      <c r="F2564" s="21" t="s">
        <v>1</v>
      </c>
      <c r="G2564" s="25"/>
      <c r="H2564" s="99" t="str">
        <f t="shared" ref="H2564" si="13468">IF($G2564="","",IF($E2564=1,ROUNDDOWN($G2564*7.4/1000,0),ROUNDDOWN($G2564*6/1000,0)))</f>
        <v/>
      </c>
      <c r="I2564" s="101"/>
      <c r="J2564" s="99" t="str">
        <f t="shared" ref="J2564" si="13469">IF($G2564="","",ROUNDDOWN($G2564*2/1000,0))</f>
        <v/>
      </c>
      <c r="K2564" s="101"/>
      <c r="L2564" s="99" t="str">
        <f t="shared" ref="L2564" si="13470">IF(G2564="","",ROUNDDOWN($G2564*2/1000,0))</f>
        <v/>
      </c>
      <c r="M2564" s="100"/>
      <c r="N2564" s="91" t="str">
        <f t="shared" ref="N2564" si="13471">IF(AND($C2564="",$C2566=""),"",ABS($C2564-$C2566)+1)</f>
        <v/>
      </c>
      <c r="O2564" s="120" t="str">
        <f t="shared" ref="O2564" si="13472">REPLACE($O$7,1,2,"差１")</f>
        <v>差１</v>
      </c>
      <c r="P2564" s="113" t="str">
        <f t="shared" ref="P2564" si="13473">IF($I2566="","",$I2566*$N2564)</f>
        <v/>
      </c>
      <c r="Q2564" s="102" t="str">
        <f t="shared" ref="Q2564" si="13474">IF($K2566="","",$K2566*$N2564)</f>
        <v/>
      </c>
      <c r="R2564" s="102" t="str">
        <f t="shared" ref="R2564" si="13475">IF($M2566="","",$M2566*$N2564)</f>
        <v/>
      </c>
      <c r="S2564" s="111"/>
      <c r="U2564" s="16"/>
      <c r="V2564" s="16"/>
      <c r="W2564" s="16"/>
      <c r="X2564" s="16"/>
    </row>
    <row r="2565" spans="1:24" ht="14.25" thickBot="1" x14ac:dyDescent="0.2">
      <c r="A2565" s="107"/>
      <c r="B2565" s="65"/>
      <c r="C2565" s="116" t="s">
        <v>11</v>
      </c>
      <c r="D2565" s="117"/>
      <c r="E2565" s="95"/>
      <c r="F2565" s="33" t="s">
        <v>2</v>
      </c>
      <c r="G2565" s="26"/>
      <c r="H2565" s="97" t="str">
        <f t="shared" ref="H2565" si="13476">IF($G2565="","",IF($E2564=1,ROUNDDOWN($G2565*7.4/1000,0),ROUNDDOWN($G2565*6/1000,0)))</f>
        <v/>
      </c>
      <c r="I2565" s="98"/>
      <c r="J2565" s="97" t="str">
        <f t="shared" ref="J2565" si="13477">IF(G2565="","",ROUNDDOWN(G2565*2/1000,0))</f>
        <v/>
      </c>
      <c r="K2565" s="98"/>
      <c r="L2565" s="97" t="str">
        <f t="shared" ref="L2565" si="13478">IF($G2565="","",ROUNDDOWN($G2565*2/1000,0))</f>
        <v/>
      </c>
      <c r="M2565" s="105"/>
      <c r="N2565" s="92"/>
      <c r="O2565" s="120"/>
      <c r="P2565" s="114"/>
      <c r="Q2565" s="103"/>
      <c r="R2565" s="103"/>
      <c r="S2565" s="111"/>
      <c r="U2565" s="16"/>
      <c r="V2565" s="16"/>
      <c r="W2565" s="16"/>
      <c r="X2565" s="16"/>
    </row>
    <row r="2566" spans="1:24" ht="14.25" thickBot="1" x14ac:dyDescent="0.2">
      <c r="A2566" s="107"/>
      <c r="B2566" s="65"/>
      <c r="C2566" s="34"/>
      <c r="D2566" s="22" t="s">
        <v>31</v>
      </c>
      <c r="E2566" s="96"/>
      <c r="F2566" s="23" t="str">
        <f t="shared" ref="F2566" si="13479">$O$9</f>
        <v>差１</v>
      </c>
      <c r="G2566" s="7" t="str">
        <f t="shared" ref="G2566" si="13480">IF(AND($G2564="",$G2565="",""),"",$G2564-$G2565)</f>
        <v/>
      </c>
      <c r="H2566" s="8" t="s">
        <v>4</v>
      </c>
      <c r="I2566" s="9" t="str">
        <f t="shared" ref="I2566" si="13481">IF(AND($H2564="",$H2565=""),"",$H2564-$H2565)</f>
        <v/>
      </c>
      <c r="J2566" s="8" t="s">
        <v>5</v>
      </c>
      <c r="K2566" s="9" t="str">
        <f t="shared" ref="K2566" si="13482">IF(AND($J2564="",$J2565=""),"",$J2564-$J2565)</f>
        <v/>
      </c>
      <c r="L2566" s="10" t="s">
        <v>6</v>
      </c>
      <c r="M2566" s="7" t="str">
        <f t="shared" ref="M2566" si="13483">IF(AND($L2564="",$L2565=""),"",$L2564-$L2565)</f>
        <v/>
      </c>
      <c r="N2566" s="93"/>
      <c r="O2566" s="120"/>
      <c r="P2566" s="115"/>
      <c r="Q2566" s="104"/>
      <c r="R2566" s="104"/>
      <c r="S2566" s="111"/>
      <c r="U2566" s="16"/>
      <c r="V2566" s="16"/>
      <c r="W2566" s="16"/>
      <c r="X2566" s="16"/>
    </row>
    <row r="2567" spans="1:24" ht="14.25" thickBot="1" x14ac:dyDescent="0.2">
      <c r="A2567" s="107"/>
      <c r="B2567" s="66"/>
      <c r="C2567" s="31"/>
      <c r="D2567" s="20" t="s">
        <v>31</v>
      </c>
      <c r="E2567" s="94"/>
      <c r="F2567" s="24" t="s">
        <v>1</v>
      </c>
      <c r="G2567" s="26"/>
      <c r="H2567" s="86" t="str">
        <f t="shared" ref="H2567" si="13484">IF($G2567="","",IF($E2567=1,ROUNDDOWN($G2567*7.4/1000,0),ROUNDDOWN($G2567*6/1000,0)))</f>
        <v/>
      </c>
      <c r="I2567" s="87"/>
      <c r="J2567" s="86" t="str">
        <f t="shared" ref="J2567:J2568" si="13485">IF($G2567="","",ROUNDDOWN($G2567*2/1000,0))</f>
        <v/>
      </c>
      <c r="K2567" s="87"/>
      <c r="L2567" s="86" t="str">
        <f t="shared" ref="L2567:L2568" si="13486">IF($G2567="","",ROUNDDOWN($G2567*2/1000,0))</f>
        <v/>
      </c>
      <c r="M2567" s="88"/>
      <c r="N2567" s="91" t="str">
        <f t="shared" ref="N2567" si="13487">IF(AND($C2567="",$C2569=""),"",ABS($C2567-$C2569)+1)</f>
        <v/>
      </c>
      <c r="O2567" s="89" t="str">
        <f t="shared" ref="O2567" si="13488">REPLACE($O$7,1,2,"差２")</f>
        <v>差２</v>
      </c>
      <c r="P2567" s="118" t="str">
        <f t="shared" ref="P2567" si="13489">IF($I2569="","",$I2569*$N2567)</f>
        <v/>
      </c>
      <c r="Q2567" s="102" t="str">
        <f t="shared" ref="Q2567:R2567" si="13490">IF($G2569="","",$G2569*$N2567)</f>
        <v/>
      </c>
      <c r="R2567" s="102" t="str">
        <f t="shared" si="13490"/>
        <v/>
      </c>
      <c r="S2567" s="111"/>
      <c r="U2567" s="16"/>
      <c r="V2567" s="16"/>
      <c r="W2567" s="16"/>
      <c r="X2567" s="16"/>
    </row>
    <row r="2568" spans="1:24" ht="14.25" thickBot="1" x14ac:dyDescent="0.2">
      <c r="A2568" s="107"/>
      <c r="B2568" s="67"/>
      <c r="C2568" s="116" t="s">
        <v>11</v>
      </c>
      <c r="D2568" s="117"/>
      <c r="E2568" s="95"/>
      <c r="F2568" s="33" t="s">
        <v>2</v>
      </c>
      <c r="G2568" s="26"/>
      <c r="H2568" s="97" t="str">
        <f t="shared" ref="H2568" si="13491">IF($G2567="","",IF($E2567=1,ROUNDDOWN($G2568*7.4/1000,0),ROUNDDOWN($G2568*6/1000,0)))</f>
        <v/>
      </c>
      <c r="I2568" s="98"/>
      <c r="J2568" s="97" t="str">
        <f t="shared" si="13485"/>
        <v/>
      </c>
      <c r="K2568" s="98"/>
      <c r="L2568" s="97" t="str">
        <f t="shared" si="13486"/>
        <v/>
      </c>
      <c r="M2568" s="105"/>
      <c r="N2568" s="92"/>
      <c r="O2568" s="89"/>
      <c r="P2568" s="119"/>
      <c r="Q2568" s="103"/>
      <c r="R2568" s="103"/>
      <c r="S2568" s="111"/>
      <c r="U2568" s="16"/>
      <c r="V2568" s="16"/>
      <c r="W2568" s="16"/>
      <c r="X2568" s="16"/>
    </row>
    <row r="2569" spans="1:24" ht="14.25" thickBot="1" x14ac:dyDescent="0.2">
      <c r="A2569" s="107"/>
      <c r="B2569" s="67"/>
      <c r="C2569" s="37"/>
      <c r="D2569" s="38" t="s">
        <v>31</v>
      </c>
      <c r="E2569" s="96"/>
      <c r="F2569" s="39" t="str">
        <f t="shared" ref="F2569" si="13492">$O$12</f>
        <v>差２</v>
      </c>
      <c r="G2569" s="40" t="str">
        <f t="shared" ref="G2569" si="13493">IF(AND($G2567="",$G2568=""),"",$G2567-$G2568)</f>
        <v/>
      </c>
      <c r="H2569" s="41" t="s">
        <v>4</v>
      </c>
      <c r="I2569" s="42" t="str">
        <f t="shared" ref="I2569" si="13494">IF(AND($H2567="",$H2568=""),"",$H2567-$H2568)</f>
        <v/>
      </c>
      <c r="J2569" s="41" t="s">
        <v>5</v>
      </c>
      <c r="K2569" s="42" t="str">
        <f t="shared" ref="K2569" si="13495">IF(AND($J2567="",$J2568=""),"",$J2567-$J2568)</f>
        <v/>
      </c>
      <c r="L2569" s="43" t="s">
        <v>6</v>
      </c>
      <c r="M2569" s="40" t="str">
        <f t="shared" ref="M2569" si="13496">IF(AND($L2567="",$L2568=""),"",$L2567-$L2568)</f>
        <v/>
      </c>
      <c r="N2569" s="92"/>
      <c r="O2569" s="90"/>
      <c r="P2569" s="119"/>
      <c r="Q2569" s="103"/>
      <c r="R2569" s="103"/>
      <c r="S2569" s="112"/>
      <c r="U2569" s="16"/>
      <c r="V2569" s="16"/>
      <c r="W2569" s="16"/>
      <c r="X2569" s="16"/>
    </row>
    <row r="2570" spans="1:24" ht="15" thickTop="1" thickBot="1" x14ac:dyDescent="0.2">
      <c r="A2570" s="108"/>
      <c r="B2570" s="62" t="s">
        <v>18</v>
      </c>
      <c r="C2570" s="63"/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4"/>
      <c r="P2570" s="44" t="str">
        <f t="shared" ref="P2570" si="13497">IF(AND($P2564="",$P2567=""),"",SUM($P2564:$P2567))</f>
        <v/>
      </c>
      <c r="Q2570" s="45" t="str">
        <f t="shared" ref="Q2570" si="13498">IF(AND(Q2564="",Q2567=""),"",SUM(Q2564:Q2567))</f>
        <v/>
      </c>
      <c r="R2570" s="45" t="str">
        <f t="shared" ref="R2570" si="13499">IF(AND($R2564="",$R2567=""),"",SUM($R2564:$R2567))</f>
        <v/>
      </c>
      <c r="S2570" s="46" t="str">
        <f t="shared" ref="S2570" si="13500">IF(AND($P2570="",$Q2570="",$R2570=""),"",SUM($P2570:$R2570))</f>
        <v/>
      </c>
      <c r="T2570" s="52">
        <v>366</v>
      </c>
      <c r="U2570" s="53" t="str">
        <f t="shared" ref="U2570" si="13501">P2570</f>
        <v/>
      </c>
      <c r="V2570" s="53" t="str">
        <f t="shared" ref="V2570" si="13502">Q2570</f>
        <v/>
      </c>
      <c r="W2570" s="53" t="str">
        <f t="shared" ref="W2570" si="13503">R2570</f>
        <v/>
      </c>
      <c r="X2570" s="53" t="str">
        <f t="shared" ref="X2570" si="13504">S2570</f>
        <v/>
      </c>
    </row>
    <row r="2571" spans="1:24" ht="14.25" thickBot="1" x14ac:dyDescent="0.2">
      <c r="A2571" s="106" t="str" cm="1">
        <f t="array" aca="1" ref="A2571" ca="1">IF($B2571="","",IF(ISNUMBER(OFFSET(INDIRECT(ADDRESS(ROW(),COLUMN())),-7,0)),OFFSET(INDIRECT(ADDRESS(ROW(),COLUMN())),-7,0)+1,1))</f>
        <v/>
      </c>
      <c r="B2571" s="65"/>
      <c r="C2571" s="31"/>
      <c r="D2571" s="20" t="s">
        <v>31</v>
      </c>
      <c r="E2571" s="94" t="s">
        <v>30</v>
      </c>
      <c r="F2571" s="21" t="s">
        <v>1</v>
      </c>
      <c r="G2571" s="25"/>
      <c r="H2571" s="99" t="str">
        <f t="shared" ref="H2571" si="13505">IF($G2571="","",IF($E2571=1,ROUNDDOWN($G2571*7.4/1000,0),ROUNDDOWN($G2571*6/1000,0)))</f>
        <v/>
      </c>
      <c r="I2571" s="101"/>
      <c r="J2571" s="99" t="str">
        <f t="shared" ref="J2571" si="13506">IF($G2571="","",ROUNDDOWN($G2571*2/1000,0))</f>
        <v/>
      </c>
      <c r="K2571" s="101"/>
      <c r="L2571" s="99" t="str">
        <f t="shared" ref="L2571" si="13507">IF(G2571="","",ROUNDDOWN($G2571*2/1000,0))</f>
        <v/>
      </c>
      <c r="M2571" s="100"/>
      <c r="N2571" s="91" t="str">
        <f t="shared" ref="N2571" si="13508">IF(AND($C2571="",$C2573=""),"",ABS($C2571-$C2573)+1)</f>
        <v/>
      </c>
      <c r="O2571" s="120" t="str">
        <f t="shared" ref="O2571" si="13509">REPLACE($O$7,1,2,"差１")</f>
        <v>差１</v>
      </c>
      <c r="P2571" s="113" t="str">
        <f t="shared" ref="P2571" si="13510">IF($I2573="","",$I2573*$N2571)</f>
        <v/>
      </c>
      <c r="Q2571" s="102" t="str">
        <f t="shared" ref="Q2571" si="13511">IF($K2573="","",$K2573*$N2571)</f>
        <v/>
      </c>
      <c r="R2571" s="102" t="str">
        <f t="shared" ref="R2571" si="13512">IF($M2573="","",$M2573*$N2571)</f>
        <v/>
      </c>
      <c r="S2571" s="111"/>
      <c r="U2571" s="16"/>
      <c r="V2571" s="16"/>
      <c r="W2571" s="16"/>
      <c r="X2571" s="16"/>
    </row>
    <row r="2572" spans="1:24" ht="14.25" thickBot="1" x14ac:dyDescent="0.2">
      <c r="A2572" s="107"/>
      <c r="B2572" s="65"/>
      <c r="C2572" s="116" t="s">
        <v>11</v>
      </c>
      <c r="D2572" s="117"/>
      <c r="E2572" s="95"/>
      <c r="F2572" s="33" t="s">
        <v>2</v>
      </c>
      <c r="G2572" s="26"/>
      <c r="H2572" s="97" t="str">
        <f t="shared" ref="H2572" si="13513">IF($G2572="","",IF($E2571=1,ROUNDDOWN($G2572*7.4/1000,0),ROUNDDOWN($G2572*6/1000,0)))</f>
        <v/>
      </c>
      <c r="I2572" s="98"/>
      <c r="J2572" s="97" t="str">
        <f t="shared" ref="J2572" si="13514">IF(G2572="","",ROUNDDOWN(G2572*2/1000,0))</f>
        <v/>
      </c>
      <c r="K2572" s="98"/>
      <c r="L2572" s="97" t="str">
        <f t="shared" ref="L2572" si="13515">IF($G2572="","",ROUNDDOWN($G2572*2/1000,0))</f>
        <v/>
      </c>
      <c r="M2572" s="105"/>
      <c r="N2572" s="92"/>
      <c r="O2572" s="120"/>
      <c r="P2572" s="114"/>
      <c r="Q2572" s="103"/>
      <c r="R2572" s="103"/>
      <c r="S2572" s="111"/>
      <c r="U2572" s="16"/>
      <c r="V2572" s="16"/>
      <c r="W2572" s="16"/>
      <c r="X2572" s="16"/>
    </row>
    <row r="2573" spans="1:24" ht="14.25" thickBot="1" x14ac:dyDescent="0.2">
      <c r="A2573" s="107"/>
      <c r="B2573" s="65"/>
      <c r="C2573" s="34"/>
      <c r="D2573" s="22" t="s">
        <v>31</v>
      </c>
      <c r="E2573" s="96"/>
      <c r="F2573" s="23" t="str">
        <f t="shared" ref="F2573" si="13516">$O$9</f>
        <v>差１</v>
      </c>
      <c r="G2573" s="7" t="str">
        <f t="shared" ref="G2573" si="13517">IF(AND($G2571="",$G2572="",""),"",$G2571-$G2572)</f>
        <v/>
      </c>
      <c r="H2573" s="8" t="s">
        <v>4</v>
      </c>
      <c r="I2573" s="9" t="str">
        <f t="shared" ref="I2573" si="13518">IF(AND($H2571="",$H2572=""),"",$H2571-$H2572)</f>
        <v/>
      </c>
      <c r="J2573" s="8" t="s">
        <v>5</v>
      </c>
      <c r="K2573" s="9" t="str">
        <f t="shared" ref="K2573" si="13519">IF(AND($J2571="",$J2572=""),"",$J2571-$J2572)</f>
        <v/>
      </c>
      <c r="L2573" s="10" t="s">
        <v>6</v>
      </c>
      <c r="M2573" s="7" t="str">
        <f t="shared" ref="M2573" si="13520">IF(AND($L2571="",$L2572=""),"",$L2571-$L2572)</f>
        <v/>
      </c>
      <c r="N2573" s="93"/>
      <c r="O2573" s="120"/>
      <c r="P2573" s="115"/>
      <c r="Q2573" s="104"/>
      <c r="R2573" s="104"/>
      <c r="S2573" s="111"/>
      <c r="U2573" s="16"/>
      <c r="V2573" s="16"/>
      <c r="W2573" s="16"/>
      <c r="X2573" s="16"/>
    </row>
    <row r="2574" spans="1:24" ht="14.25" thickBot="1" x14ac:dyDescent="0.2">
      <c r="A2574" s="107"/>
      <c r="B2574" s="66"/>
      <c r="C2574" s="31"/>
      <c r="D2574" s="20" t="s">
        <v>31</v>
      </c>
      <c r="E2574" s="94"/>
      <c r="F2574" s="24" t="s">
        <v>1</v>
      </c>
      <c r="G2574" s="26"/>
      <c r="H2574" s="86" t="str">
        <f t="shared" ref="H2574" si="13521">IF($G2574="","",IF($E2574=1,ROUNDDOWN($G2574*7.4/1000,0),ROUNDDOWN($G2574*6/1000,0)))</f>
        <v/>
      </c>
      <c r="I2574" s="87"/>
      <c r="J2574" s="86" t="str">
        <f t="shared" ref="J2574:J2575" si="13522">IF($G2574="","",ROUNDDOWN($G2574*2/1000,0))</f>
        <v/>
      </c>
      <c r="K2574" s="87"/>
      <c r="L2574" s="86" t="str">
        <f t="shared" ref="L2574:L2575" si="13523">IF($G2574="","",ROUNDDOWN($G2574*2/1000,0))</f>
        <v/>
      </c>
      <c r="M2574" s="88"/>
      <c r="N2574" s="91" t="str">
        <f t="shared" ref="N2574" si="13524">IF(AND($C2574="",$C2576=""),"",ABS($C2574-$C2576)+1)</f>
        <v/>
      </c>
      <c r="O2574" s="89" t="str">
        <f t="shared" ref="O2574" si="13525">REPLACE($O$7,1,2,"差２")</f>
        <v>差２</v>
      </c>
      <c r="P2574" s="118" t="str">
        <f t="shared" ref="P2574" si="13526">IF($I2576="","",$I2576*$N2574)</f>
        <v/>
      </c>
      <c r="Q2574" s="102" t="str">
        <f t="shared" ref="Q2574:R2574" si="13527">IF($G2576="","",$G2576*$N2574)</f>
        <v/>
      </c>
      <c r="R2574" s="102" t="str">
        <f t="shared" si="13527"/>
        <v/>
      </c>
      <c r="S2574" s="111"/>
      <c r="U2574" s="16"/>
      <c r="V2574" s="16"/>
      <c r="W2574" s="16"/>
      <c r="X2574" s="16"/>
    </row>
    <row r="2575" spans="1:24" ht="14.25" thickBot="1" x14ac:dyDescent="0.2">
      <c r="A2575" s="107"/>
      <c r="B2575" s="67"/>
      <c r="C2575" s="116" t="s">
        <v>11</v>
      </c>
      <c r="D2575" s="117"/>
      <c r="E2575" s="95"/>
      <c r="F2575" s="33" t="s">
        <v>2</v>
      </c>
      <c r="G2575" s="26"/>
      <c r="H2575" s="97" t="str">
        <f t="shared" ref="H2575" si="13528">IF($G2574="","",IF($E2574=1,ROUNDDOWN($G2575*7.4/1000,0),ROUNDDOWN($G2575*6/1000,0)))</f>
        <v/>
      </c>
      <c r="I2575" s="98"/>
      <c r="J2575" s="97" t="str">
        <f t="shared" si="13522"/>
        <v/>
      </c>
      <c r="K2575" s="98"/>
      <c r="L2575" s="97" t="str">
        <f t="shared" si="13523"/>
        <v/>
      </c>
      <c r="M2575" s="105"/>
      <c r="N2575" s="92"/>
      <c r="O2575" s="89"/>
      <c r="P2575" s="119"/>
      <c r="Q2575" s="103"/>
      <c r="R2575" s="103"/>
      <c r="S2575" s="111"/>
      <c r="U2575" s="16"/>
      <c r="V2575" s="16"/>
      <c r="W2575" s="16"/>
      <c r="X2575" s="16"/>
    </row>
    <row r="2576" spans="1:24" ht="14.25" thickBot="1" x14ac:dyDescent="0.2">
      <c r="A2576" s="107"/>
      <c r="B2576" s="67"/>
      <c r="C2576" s="37"/>
      <c r="D2576" s="38" t="s">
        <v>31</v>
      </c>
      <c r="E2576" s="96"/>
      <c r="F2576" s="39" t="str">
        <f t="shared" ref="F2576" si="13529">$O$12</f>
        <v>差２</v>
      </c>
      <c r="G2576" s="40" t="str">
        <f t="shared" ref="G2576" si="13530">IF(AND($G2574="",$G2575=""),"",$G2574-$G2575)</f>
        <v/>
      </c>
      <c r="H2576" s="41" t="s">
        <v>4</v>
      </c>
      <c r="I2576" s="42" t="str">
        <f t="shared" ref="I2576" si="13531">IF(AND($H2574="",$H2575=""),"",$H2574-$H2575)</f>
        <v/>
      </c>
      <c r="J2576" s="41" t="s">
        <v>5</v>
      </c>
      <c r="K2576" s="42" t="str">
        <f t="shared" ref="K2576" si="13532">IF(AND($J2574="",$J2575=""),"",$J2574-$J2575)</f>
        <v/>
      </c>
      <c r="L2576" s="43" t="s">
        <v>6</v>
      </c>
      <c r="M2576" s="40" t="str">
        <f t="shared" ref="M2576" si="13533">IF(AND($L2574="",$L2575=""),"",$L2574-$L2575)</f>
        <v/>
      </c>
      <c r="N2576" s="92"/>
      <c r="O2576" s="90"/>
      <c r="P2576" s="119"/>
      <c r="Q2576" s="103"/>
      <c r="R2576" s="103"/>
      <c r="S2576" s="112"/>
      <c r="U2576" s="16"/>
      <c r="V2576" s="16"/>
      <c r="W2576" s="16"/>
      <c r="X2576" s="16"/>
    </row>
    <row r="2577" spans="1:24" ht="15" thickTop="1" thickBot="1" x14ac:dyDescent="0.2">
      <c r="A2577" s="108"/>
      <c r="B2577" s="62" t="s">
        <v>18</v>
      </c>
      <c r="C2577" s="63"/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4"/>
      <c r="P2577" s="44" t="str">
        <f t="shared" ref="P2577" si="13534">IF(AND($P2571="",$P2574=""),"",SUM($P2571:$P2574))</f>
        <v/>
      </c>
      <c r="Q2577" s="45" t="str">
        <f t="shared" ref="Q2577" si="13535">IF(AND(Q2571="",Q2574=""),"",SUM(Q2571:Q2574))</f>
        <v/>
      </c>
      <c r="R2577" s="45" t="str">
        <f t="shared" ref="R2577" si="13536">IF(AND($R2571="",$R2574=""),"",SUM($R2571:$R2574))</f>
        <v/>
      </c>
      <c r="S2577" s="46" t="str">
        <f t="shared" ref="S2577" si="13537">IF(AND($P2577="",$Q2577="",$R2577=""),"",SUM($P2577:$R2577))</f>
        <v/>
      </c>
      <c r="T2577" s="52">
        <v>367</v>
      </c>
      <c r="U2577" s="53" t="str">
        <f t="shared" ref="U2577" si="13538">P2577</f>
        <v/>
      </c>
      <c r="V2577" s="53" t="str">
        <f t="shared" ref="V2577" si="13539">Q2577</f>
        <v/>
      </c>
      <c r="W2577" s="53" t="str">
        <f t="shared" ref="W2577" si="13540">R2577</f>
        <v/>
      </c>
      <c r="X2577" s="53" t="str">
        <f t="shared" ref="X2577" si="13541">S2577</f>
        <v/>
      </c>
    </row>
    <row r="2578" spans="1:24" ht="14.25" thickBot="1" x14ac:dyDescent="0.2">
      <c r="A2578" s="106" t="str" cm="1">
        <f t="array" aca="1" ref="A2578" ca="1">IF($B2578="","",IF(ISNUMBER(OFFSET(INDIRECT(ADDRESS(ROW(),COLUMN())),-7,0)),OFFSET(INDIRECT(ADDRESS(ROW(),COLUMN())),-7,0)+1,1))</f>
        <v/>
      </c>
      <c r="B2578" s="65"/>
      <c r="C2578" s="31"/>
      <c r="D2578" s="20" t="s">
        <v>31</v>
      </c>
      <c r="E2578" s="94" t="s">
        <v>30</v>
      </c>
      <c r="F2578" s="21" t="s">
        <v>1</v>
      </c>
      <c r="G2578" s="25"/>
      <c r="H2578" s="99" t="str">
        <f t="shared" ref="H2578" si="13542">IF($G2578="","",IF($E2578=1,ROUNDDOWN($G2578*7.4/1000,0),ROUNDDOWN($G2578*6/1000,0)))</f>
        <v/>
      </c>
      <c r="I2578" s="101"/>
      <c r="J2578" s="99" t="str">
        <f t="shared" ref="J2578" si="13543">IF($G2578="","",ROUNDDOWN($G2578*2/1000,0))</f>
        <v/>
      </c>
      <c r="K2578" s="101"/>
      <c r="L2578" s="99" t="str">
        <f t="shared" ref="L2578" si="13544">IF(G2578="","",ROUNDDOWN($G2578*2/1000,0))</f>
        <v/>
      </c>
      <c r="M2578" s="100"/>
      <c r="N2578" s="91" t="str">
        <f t="shared" ref="N2578" si="13545">IF(AND($C2578="",$C2580=""),"",ABS($C2578-$C2580)+1)</f>
        <v/>
      </c>
      <c r="O2578" s="120" t="str">
        <f t="shared" ref="O2578" si="13546">REPLACE($O$7,1,2,"差１")</f>
        <v>差１</v>
      </c>
      <c r="P2578" s="113" t="str">
        <f t="shared" ref="P2578" si="13547">IF($I2580="","",$I2580*$N2578)</f>
        <v/>
      </c>
      <c r="Q2578" s="102" t="str">
        <f t="shared" ref="Q2578" si="13548">IF($K2580="","",$K2580*$N2578)</f>
        <v/>
      </c>
      <c r="R2578" s="102" t="str">
        <f t="shared" ref="R2578" si="13549">IF($M2580="","",$M2580*$N2578)</f>
        <v/>
      </c>
      <c r="S2578" s="111"/>
      <c r="U2578" s="16"/>
      <c r="V2578" s="16"/>
      <c r="W2578" s="16"/>
      <c r="X2578" s="16"/>
    </row>
    <row r="2579" spans="1:24" ht="14.25" thickBot="1" x14ac:dyDescent="0.2">
      <c r="A2579" s="107"/>
      <c r="B2579" s="65"/>
      <c r="C2579" s="116" t="s">
        <v>11</v>
      </c>
      <c r="D2579" s="117"/>
      <c r="E2579" s="95"/>
      <c r="F2579" s="33" t="s">
        <v>2</v>
      </c>
      <c r="G2579" s="26"/>
      <c r="H2579" s="97" t="str">
        <f t="shared" ref="H2579" si="13550">IF($G2579="","",IF($E2578=1,ROUNDDOWN($G2579*7.4/1000,0),ROUNDDOWN($G2579*6/1000,0)))</f>
        <v/>
      </c>
      <c r="I2579" s="98"/>
      <c r="J2579" s="97" t="str">
        <f t="shared" ref="J2579" si="13551">IF(G2579="","",ROUNDDOWN(G2579*2/1000,0))</f>
        <v/>
      </c>
      <c r="K2579" s="98"/>
      <c r="L2579" s="97" t="str">
        <f t="shared" ref="L2579" si="13552">IF($G2579="","",ROUNDDOWN($G2579*2/1000,0))</f>
        <v/>
      </c>
      <c r="M2579" s="105"/>
      <c r="N2579" s="92"/>
      <c r="O2579" s="120"/>
      <c r="P2579" s="114"/>
      <c r="Q2579" s="103"/>
      <c r="R2579" s="103"/>
      <c r="S2579" s="111"/>
      <c r="U2579" s="16"/>
      <c r="V2579" s="16"/>
      <c r="W2579" s="16"/>
      <c r="X2579" s="16"/>
    </row>
    <row r="2580" spans="1:24" ht="14.25" thickBot="1" x14ac:dyDescent="0.2">
      <c r="A2580" s="107"/>
      <c r="B2580" s="65"/>
      <c r="C2580" s="34"/>
      <c r="D2580" s="22" t="s">
        <v>31</v>
      </c>
      <c r="E2580" s="96"/>
      <c r="F2580" s="23" t="str">
        <f t="shared" ref="F2580" si="13553">$O$9</f>
        <v>差１</v>
      </c>
      <c r="G2580" s="7" t="str">
        <f t="shared" ref="G2580" si="13554">IF(AND($G2578="",$G2579="",""),"",$G2578-$G2579)</f>
        <v/>
      </c>
      <c r="H2580" s="8" t="s">
        <v>4</v>
      </c>
      <c r="I2580" s="9" t="str">
        <f t="shared" ref="I2580" si="13555">IF(AND($H2578="",$H2579=""),"",$H2578-$H2579)</f>
        <v/>
      </c>
      <c r="J2580" s="8" t="s">
        <v>5</v>
      </c>
      <c r="K2580" s="9" t="str">
        <f t="shared" ref="K2580" si="13556">IF(AND($J2578="",$J2579=""),"",$J2578-$J2579)</f>
        <v/>
      </c>
      <c r="L2580" s="10" t="s">
        <v>6</v>
      </c>
      <c r="M2580" s="7" t="str">
        <f t="shared" ref="M2580" si="13557">IF(AND($L2578="",$L2579=""),"",$L2578-$L2579)</f>
        <v/>
      </c>
      <c r="N2580" s="93"/>
      <c r="O2580" s="120"/>
      <c r="P2580" s="115"/>
      <c r="Q2580" s="104"/>
      <c r="R2580" s="104"/>
      <c r="S2580" s="111"/>
      <c r="U2580" s="16"/>
      <c r="V2580" s="16"/>
      <c r="W2580" s="16"/>
      <c r="X2580" s="16"/>
    </row>
    <row r="2581" spans="1:24" ht="14.25" thickBot="1" x14ac:dyDescent="0.2">
      <c r="A2581" s="107"/>
      <c r="B2581" s="66"/>
      <c r="C2581" s="31"/>
      <c r="D2581" s="20" t="s">
        <v>31</v>
      </c>
      <c r="E2581" s="94"/>
      <c r="F2581" s="24" t="s">
        <v>1</v>
      </c>
      <c r="G2581" s="26"/>
      <c r="H2581" s="86" t="str">
        <f t="shared" ref="H2581" si="13558">IF($G2581="","",IF($E2581=1,ROUNDDOWN($G2581*7.4/1000,0),ROUNDDOWN($G2581*6/1000,0)))</f>
        <v/>
      </c>
      <c r="I2581" s="87"/>
      <c r="J2581" s="86" t="str">
        <f t="shared" ref="J2581:J2582" si="13559">IF($G2581="","",ROUNDDOWN($G2581*2/1000,0))</f>
        <v/>
      </c>
      <c r="K2581" s="87"/>
      <c r="L2581" s="86" t="str">
        <f t="shared" ref="L2581:L2582" si="13560">IF($G2581="","",ROUNDDOWN($G2581*2/1000,0))</f>
        <v/>
      </c>
      <c r="M2581" s="88"/>
      <c r="N2581" s="91" t="str">
        <f t="shared" ref="N2581" si="13561">IF(AND($C2581="",$C2583=""),"",ABS($C2581-$C2583)+1)</f>
        <v/>
      </c>
      <c r="O2581" s="89" t="str">
        <f t="shared" ref="O2581" si="13562">REPLACE($O$7,1,2,"差２")</f>
        <v>差２</v>
      </c>
      <c r="P2581" s="118" t="str">
        <f t="shared" ref="P2581" si="13563">IF($I2583="","",$I2583*$N2581)</f>
        <v/>
      </c>
      <c r="Q2581" s="102" t="str">
        <f t="shared" ref="Q2581:R2581" si="13564">IF($G2583="","",$G2583*$N2581)</f>
        <v/>
      </c>
      <c r="R2581" s="102" t="str">
        <f t="shared" si="13564"/>
        <v/>
      </c>
      <c r="S2581" s="111"/>
      <c r="U2581" s="16"/>
      <c r="V2581" s="16"/>
      <c r="W2581" s="16"/>
      <c r="X2581" s="16"/>
    </row>
    <row r="2582" spans="1:24" ht="14.25" thickBot="1" x14ac:dyDescent="0.2">
      <c r="A2582" s="107"/>
      <c r="B2582" s="67"/>
      <c r="C2582" s="116" t="s">
        <v>11</v>
      </c>
      <c r="D2582" s="117"/>
      <c r="E2582" s="95"/>
      <c r="F2582" s="33" t="s">
        <v>2</v>
      </c>
      <c r="G2582" s="26"/>
      <c r="H2582" s="97" t="str">
        <f t="shared" ref="H2582" si="13565">IF($G2581="","",IF($E2581=1,ROUNDDOWN($G2582*7.4/1000,0),ROUNDDOWN($G2582*6/1000,0)))</f>
        <v/>
      </c>
      <c r="I2582" s="98"/>
      <c r="J2582" s="97" t="str">
        <f t="shared" si="13559"/>
        <v/>
      </c>
      <c r="K2582" s="98"/>
      <c r="L2582" s="97" t="str">
        <f t="shared" si="13560"/>
        <v/>
      </c>
      <c r="M2582" s="105"/>
      <c r="N2582" s="92"/>
      <c r="O2582" s="89"/>
      <c r="P2582" s="119"/>
      <c r="Q2582" s="103"/>
      <c r="R2582" s="103"/>
      <c r="S2582" s="111"/>
      <c r="U2582" s="16"/>
      <c r="V2582" s="16"/>
      <c r="W2582" s="16"/>
      <c r="X2582" s="16"/>
    </row>
    <row r="2583" spans="1:24" ht="14.25" thickBot="1" x14ac:dyDescent="0.2">
      <c r="A2583" s="107"/>
      <c r="B2583" s="67"/>
      <c r="C2583" s="37"/>
      <c r="D2583" s="38" t="s">
        <v>31</v>
      </c>
      <c r="E2583" s="96"/>
      <c r="F2583" s="39" t="str">
        <f t="shared" ref="F2583" si="13566">$O$12</f>
        <v>差２</v>
      </c>
      <c r="G2583" s="40" t="str">
        <f t="shared" ref="G2583" si="13567">IF(AND($G2581="",$G2582=""),"",$G2581-$G2582)</f>
        <v/>
      </c>
      <c r="H2583" s="41" t="s">
        <v>4</v>
      </c>
      <c r="I2583" s="42" t="str">
        <f t="shared" ref="I2583" si="13568">IF(AND($H2581="",$H2582=""),"",$H2581-$H2582)</f>
        <v/>
      </c>
      <c r="J2583" s="41" t="s">
        <v>5</v>
      </c>
      <c r="K2583" s="42" t="str">
        <f t="shared" ref="K2583" si="13569">IF(AND($J2581="",$J2582=""),"",$J2581-$J2582)</f>
        <v/>
      </c>
      <c r="L2583" s="43" t="s">
        <v>6</v>
      </c>
      <c r="M2583" s="40" t="str">
        <f t="shared" ref="M2583" si="13570">IF(AND($L2581="",$L2582=""),"",$L2581-$L2582)</f>
        <v/>
      </c>
      <c r="N2583" s="92"/>
      <c r="O2583" s="90"/>
      <c r="P2583" s="119"/>
      <c r="Q2583" s="103"/>
      <c r="R2583" s="103"/>
      <c r="S2583" s="112"/>
      <c r="U2583" s="16"/>
      <c r="V2583" s="16"/>
      <c r="W2583" s="16"/>
      <c r="X2583" s="16"/>
    </row>
    <row r="2584" spans="1:24" ht="15" thickTop="1" thickBot="1" x14ac:dyDescent="0.2">
      <c r="A2584" s="108"/>
      <c r="B2584" s="62" t="s">
        <v>18</v>
      </c>
      <c r="C2584" s="63"/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4"/>
      <c r="P2584" s="44" t="str">
        <f t="shared" ref="P2584" si="13571">IF(AND($P2578="",$P2581=""),"",SUM($P2578:$P2581))</f>
        <v/>
      </c>
      <c r="Q2584" s="45" t="str">
        <f t="shared" ref="Q2584" si="13572">IF(AND(Q2578="",Q2581=""),"",SUM(Q2578:Q2581))</f>
        <v/>
      </c>
      <c r="R2584" s="45" t="str">
        <f t="shared" ref="R2584" si="13573">IF(AND($R2578="",$R2581=""),"",SUM($R2578:$R2581))</f>
        <v/>
      </c>
      <c r="S2584" s="46" t="str">
        <f t="shared" ref="S2584" si="13574">IF(AND($P2584="",$Q2584="",$R2584=""),"",SUM($P2584:$R2584))</f>
        <v/>
      </c>
      <c r="T2584" s="52">
        <v>368</v>
      </c>
      <c r="U2584" s="53" t="str">
        <f t="shared" ref="U2584" si="13575">P2584</f>
        <v/>
      </c>
      <c r="V2584" s="53" t="str">
        <f t="shared" ref="V2584" si="13576">Q2584</f>
        <v/>
      </c>
      <c r="W2584" s="53" t="str">
        <f t="shared" ref="W2584" si="13577">R2584</f>
        <v/>
      </c>
      <c r="X2584" s="53" t="str">
        <f t="shared" ref="X2584" si="13578">S2584</f>
        <v/>
      </c>
    </row>
    <row r="2585" spans="1:24" ht="14.25" thickBot="1" x14ac:dyDescent="0.2">
      <c r="A2585" s="106" t="str" cm="1">
        <f t="array" aca="1" ref="A2585" ca="1">IF($B2585="","",IF(ISNUMBER(OFFSET(INDIRECT(ADDRESS(ROW(),COLUMN())),-7,0)),OFFSET(INDIRECT(ADDRESS(ROW(),COLUMN())),-7,0)+1,1))</f>
        <v/>
      </c>
      <c r="B2585" s="65"/>
      <c r="C2585" s="31"/>
      <c r="D2585" s="20" t="s">
        <v>31</v>
      </c>
      <c r="E2585" s="94" t="s">
        <v>30</v>
      </c>
      <c r="F2585" s="21" t="s">
        <v>1</v>
      </c>
      <c r="G2585" s="25"/>
      <c r="H2585" s="99" t="str">
        <f t="shared" ref="H2585" si="13579">IF($G2585="","",IF($E2585=1,ROUNDDOWN($G2585*7.4/1000,0),ROUNDDOWN($G2585*6/1000,0)))</f>
        <v/>
      </c>
      <c r="I2585" s="101"/>
      <c r="J2585" s="99" t="str">
        <f t="shared" ref="J2585" si="13580">IF($G2585="","",ROUNDDOWN($G2585*2/1000,0))</f>
        <v/>
      </c>
      <c r="K2585" s="101"/>
      <c r="L2585" s="99" t="str">
        <f t="shared" ref="L2585" si="13581">IF(G2585="","",ROUNDDOWN($G2585*2/1000,0))</f>
        <v/>
      </c>
      <c r="M2585" s="100"/>
      <c r="N2585" s="91" t="str">
        <f t="shared" ref="N2585" si="13582">IF(AND($C2585="",$C2587=""),"",ABS($C2585-$C2587)+1)</f>
        <v/>
      </c>
      <c r="O2585" s="120" t="str">
        <f t="shared" ref="O2585" si="13583">REPLACE($O$7,1,2,"差１")</f>
        <v>差１</v>
      </c>
      <c r="P2585" s="113" t="str">
        <f t="shared" ref="P2585" si="13584">IF($I2587="","",$I2587*$N2585)</f>
        <v/>
      </c>
      <c r="Q2585" s="102" t="str">
        <f t="shared" ref="Q2585" si="13585">IF($K2587="","",$K2587*$N2585)</f>
        <v/>
      </c>
      <c r="R2585" s="102" t="str">
        <f t="shared" ref="R2585" si="13586">IF($M2587="","",$M2587*$N2585)</f>
        <v/>
      </c>
      <c r="S2585" s="111"/>
      <c r="U2585" s="16"/>
      <c r="V2585" s="16"/>
      <c r="W2585" s="16"/>
      <c r="X2585" s="16"/>
    </row>
    <row r="2586" spans="1:24" ht="14.25" thickBot="1" x14ac:dyDescent="0.2">
      <c r="A2586" s="107"/>
      <c r="B2586" s="65"/>
      <c r="C2586" s="116" t="s">
        <v>11</v>
      </c>
      <c r="D2586" s="117"/>
      <c r="E2586" s="95"/>
      <c r="F2586" s="33" t="s">
        <v>2</v>
      </c>
      <c r="G2586" s="26"/>
      <c r="H2586" s="97" t="str">
        <f t="shared" ref="H2586" si="13587">IF($G2586="","",IF($E2585=1,ROUNDDOWN($G2586*7.4/1000,0),ROUNDDOWN($G2586*6/1000,0)))</f>
        <v/>
      </c>
      <c r="I2586" s="98"/>
      <c r="J2586" s="97" t="str">
        <f t="shared" ref="J2586" si="13588">IF(G2586="","",ROUNDDOWN(G2586*2/1000,0))</f>
        <v/>
      </c>
      <c r="K2586" s="98"/>
      <c r="L2586" s="97" t="str">
        <f t="shared" ref="L2586" si="13589">IF($G2586="","",ROUNDDOWN($G2586*2/1000,0))</f>
        <v/>
      </c>
      <c r="M2586" s="105"/>
      <c r="N2586" s="92"/>
      <c r="O2586" s="120"/>
      <c r="P2586" s="114"/>
      <c r="Q2586" s="103"/>
      <c r="R2586" s="103"/>
      <c r="S2586" s="111"/>
      <c r="U2586" s="16"/>
      <c r="V2586" s="16"/>
      <c r="W2586" s="16"/>
      <c r="X2586" s="16"/>
    </row>
    <row r="2587" spans="1:24" ht="14.25" thickBot="1" x14ac:dyDescent="0.2">
      <c r="A2587" s="107"/>
      <c r="B2587" s="65"/>
      <c r="C2587" s="34"/>
      <c r="D2587" s="22" t="s">
        <v>31</v>
      </c>
      <c r="E2587" s="96"/>
      <c r="F2587" s="23" t="str">
        <f t="shared" ref="F2587" si="13590">$O$9</f>
        <v>差１</v>
      </c>
      <c r="G2587" s="7" t="str">
        <f t="shared" ref="G2587" si="13591">IF(AND($G2585="",$G2586="",""),"",$G2585-$G2586)</f>
        <v/>
      </c>
      <c r="H2587" s="8" t="s">
        <v>4</v>
      </c>
      <c r="I2587" s="9" t="str">
        <f t="shared" ref="I2587" si="13592">IF(AND($H2585="",$H2586=""),"",$H2585-$H2586)</f>
        <v/>
      </c>
      <c r="J2587" s="8" t="s">
        <v>5</v>
      </c>
      <c r="K2587" s="9" t="str">
        <f t="shared" ref="K2587" si="13593">IF(AND($J2585="",$J2586=""),"",$J2585-$J2586)</f>
        <v/>
      </c>
      <c r="L2587" s="10" t="s">
        <v>6</v>
      </c>
      <c r="M2587" s="7" t="str">
        <f t="shared" ref="M2587" si="13594">IF(AND($L2585="",$L2586=""),"",$L2585-$L2586)</f>
        <v/>
      </c>
      <c r="N2587" s="93"/>
      <c r="O2587" s="120"/>
      <c r="P2587" s="115"/>
      <c r="Q2587" s="104"/>
      <c r="R2587" s="104"/>
      <c r="S2587" s="111"/>
      <c r="U2587" s="16"/>
      <c r="V2587" s="16"/>
      <c r="W2587" s="16"/>
      <c r="X2587" s="16"/>
    </row>
    <row r="2588" spans="1:24" ht="14.25" thickBot="1" x14ac:dyDescent="0.2">
      <c r="A2588" s="107"/>
      <c r="B2588" s="66"/>
      <c r="C2588" s="31"/>
      <c r="D2588" s="20" t="s">
        <v>31</v>
      </c>
      <c r="E2588" s="94"/>
      <c r="F2588" s="24" t="s">
        <v>1</v>
      </c>
      <c r="G2588" s="26"/>
      <c r="H2588" s="86" t="str">
        <f t="shared" ref="H2588" si="13595">IF($G2588="","",IF($E2588=1,ROUNDDOWN($G2588*7.4/1000,0),ROUNDDOWN($G2588*6/1000,0)))</f>
        <v/>
      </c>
      <c r="I2588" s="87"/>
      <c r="J2588" s="86" t="str">
        <f t="shared" ref="J2588:J2589" si="13596">IF($G2588="","",ROUNDDOWN($G2588*2/1000,0))</f>
        <v/>
      </c>
      <c r="K2588" s="87"/>
      <c r="L2588" s="86" t="str">
        <f t="shared" ref="L2588:L2589" si="13597">IF($G2588="","",ROUNDDOWN($G2588*2/1000,0))</f>
        <v/>
      </c>
      <c r="M2588" s="88"/>
      <c r="N2588" s="91" t="str">
        <f t="shared" ref="N2588" si="13598">IF(AND($C2588="",$C2590=""),"",ABS($C2588-$C2590)+1)</f>
        <v/>
      </c>
      <c r="O2588" s="89" t="str">
        <f t="shared" ref="O2588" si="13599">REPLACE($O$7,1,2,"差２")</f>
        <v>差２</v>
      </c>
      <c r="P2588" s="118" t="str">
        <f t="shared" ref="P2588" si="13600">IF($I2590="","",$I2590*$N2588)</f>
        <v/>
      </c>
      <c r="Q2588" s="102" t="str">
        <f t="shared" ref="Q2588:R2588" si="13601">IF($G2590="","",$G2590*$N2588)</f>
        <v/>
      </c>
      <c r="R2588" s="102" t="str">
        <f t="shared" si="13601"/>
        <v/>
      </c>
      <c r="S2588" s="111"/>
      <c r="U2588" s="16"/>
      <c r="V2588" s="16"/>
      <c r="W2588" s="16"/>
      <c r="X2588" s="16"/>
    </row>
    <row r="2589" spans="1:24" ht="14.25" thickBot="1" x14ac:dyDescent="0.2">
      <c r="A2589" s="107"/>
      <c r="B2589" s="67"/>
      <c r="C2589" s="116" t="s">
        <v>11</v>
      </c>
      <c r="D2589" s="117"/>
      <c r="E2589" s="95"/>
      <c r="F2589" s="33" t="s">
        <v>2</v>
      </c>
      <c r="G2589" s="26"/>
      <c r="H2589" s="97" t="str">
        <f t="shared" ref="H2589" si="13602">IF($G2588="","",IF($E2588=1,ROUNDDOWN($G2589*7.4/1000,0),ROUNDDOWN($G2589*6/1000,0)))</f>
        <v/>
      </c>
      <c r="I2589" s="98"/>
      <c r="J2589" s="97" t="str">
        <f t="shared" si="13596"/>
        <v/>
      </c>
      <c r="K2589" s="98"/>
      <c r="L2589" s="97" t="str">
        <f t="shared" si="13597"/>
        <v/>
      </c>
      <c r="M2589" s="105"/>
      <c r="N2589" s="92"/>
      <c r="O2589" s="89"/>
      <c r="P2589" s="119"/>
      <c r="Q2589" s="103"/>
      <c r="R2589" s="103"/>
      <c r="S2589" s="111"/>
      <c r="U2589" s="16"/>
      <c r="V2589" s="16"/>
      <c r="W2589" s="16"/>
      <c r="X2589" s="16"/>
    </row>
    <row r="2590" spans="1:24" ht="14.25" thickBot="1" x14ac:dyDescent="0.2">
      <c r="A2590" s="107"/>
      <c r="B2590" s="67"/>
      <c r="C2590" s="37"/>
      <c r="D2590" s="38" t="s">
        <v>31</v>
      </c>
      <c r="E2590" s="96"/>
      <c r="F2590" s="39" t="str">
        <f t="shared" ref="F2590" si="13603">$O$12</f>
        <v>差２</v>
      </c>
      <c r="G2590" s="40" t="str">
        <f t="shared" ref="G2590" si="13604">IF(AND($G2588="",$G2589=""),"",$G2588-$G2589)</f>
        <v/>
      </c>
      <c r="H2590" s="41" t="s">
        <v>4</v>
      </c>
      <c r="I2590" s="42" t="str">
        <f t="shared" ref="I2590" si="13605">IF(AND($H2588="",$H2589=""),"",$H2588-$H2589)</f>
        <v/>
      </c>
      <c r="J2590" s="41" t="s">
        <v>5</v>
      </c>
      <c r="K2590" s="42" t="str">
        <f t="shared" ref="K2590" si="13606">IF(AND($J2588="",$J2589=""),"",$J2588-$J2589)</f>
        <v/>
      </c>
      <c r="L2590" s="43" t="s">
        <v>6</v>
      </c>
      <c r="M2590" s="40" t="str">
        <f t="shared" ref="M2590" si="13607">IF(AND($L2588="",$L2589=""),"",$L2588-$L2589)</f>
        <v/>
      </c>
      <c r="N2590" s="92"/>
      <c r="O2590" s="90"/>
      <c r="P2590" s="119"/>
      <c r="Q2590" s="103"/>
      <c r="R2590" s="103"/>
      <c r="S2590" s="112"/>
      <c r="U2590" s="16"/>
      <c r="V2590" s="16"/>
      <c r="W2590" s="16"/>
      <c r="X2590" s="16"/>
    </row>
    <row r="2591" spans="1:24" ht="15" thickTop="1" thickBot="1" x14ac:dyDescent="0.2">
      <c r="A2591" s="108"/>
      <c r="B2591" s="62" t="s">
        <v>18</v>
      </c>
      <c r="C2591" s="63"/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4"/>
      <c r="P2591" s="44" t="str">
        <f t="shared" ref="P2591" si="13608">IF(AND($P2585="",$P2588=""),"",SUM($P2585:$P2588))</f>
        <v/>
      </c>
      <c r="Q2591" s="45" t="str">
        <f t="shared" ref="Q2591" si="13609">IF(AND(Q2585="",Q2588=""),"",SUM(Q2585:Q2588))</f>
        <v/>
      </c>
      <c r="R2591" s="45" t="str">
        <f t="shared" ref="R2591" si="13610">IF(AND($R2585="",$R2588=""),"",SUM($R2585:$R2588))</f>
        <v/>
      </c>
      <c r="S2591" s="46" t="str">
        <f t="shared" ref="S2591" si="13611">IF(AND($P2591="",$Q2591="",$R2591=""),"",SUM($P2591:$R2591))</f>
        <v/>
      </c>
      <c r="T2591" s="52">
        <v>369</v>
      </c>
      <c r="U2591" s="53" t="str">
        <f t="shared" ref="U2591" si="13612">P2591</f>
        <v/>
      </c>
      <c r="V2591" s="53" t="str">
        <f t="shared" ref="V2591" si="13613">Q2591</f>
        <v/>
      </c>
      <c r="W2591" s="53" t="str">
        <f t="shared" ref="W2591" si="13614">R2591</f>
        <v/>
      </c>
      <c r="X2591" s="53" t="str">
        <f t="shared" ref="X2591" si="13615">S2591</f>
        <v/>
      </c>
    </row>
    <row r="2592" spans="1:24" ht="14.25" thickBot="1" x14ac:dyDescent="0.2">
      <c r="A2592" s="106" t="str" cm="1">
        <f t="array" aca="1" ref="A2592" ca="1">IF($B2592="","",IF(ISNUMBER(OFFSET(INDIRECT(ADDRESS(ROW(),COLUMN())),-7,0)),OFFSET(INDIRECT(ADDRESS(ROW(),COLUMN())),-7,0)+1,1))</f>
        <v/>
      </c>
      <c r="B2592" s="65"/>
      <c r="C2592" s="31"/>
      <c r="D2592" s="20" t="s">
        <v>31</v>
      </c>
      <c r="E2592" s="94" t="s">
        <v>30</v>
      </c>
      <c r="F2592" s="21" t="s">
        <v>1</v>
      </c>
      <c r="G2592" s="25"/>
      <c r="H2592" s="99" t="str">
        <f t="shared" ref="H2592" si="13616">IF($G2592="","",IF($E2592=1,ROUNDDOWN($G2592*7.4/1000,0),ROUNDDOWN($G2592*6/1000,0)))</f>
        <v/>
      </c>
      <c r="I2592" s="101"/>
      <c r="J2592" s="99" t="str">
        <f t="shared" ref="J2592" si="13617">IF($G2592="","",ROUNDDOWN($G2592*2/1000,0))</f>
        <v/>
      </c>
      <c r="K2592" s="101"/>
      <c r="L2592" s="99" t="str">
        <f t="shared" ref="L2592" si="13618">IF(G2592="","",ROUNDDOWN($G2592*2/1000,0))</f>
        <v/>
      </c>
      <c r="M2592" s="100"/>
      <c r="N2592" s="91" t="str">
        <f t="shared" ref="N2592" si="13619">IF(AND($C2592="",$C2594=""),"",ABS($C2592-$C2594)+1)</f>
        <v/>
      </c>
      <c r="O2592" s="120" t="str">
        <f t="shared" ref="O2592" si="13620">REPLACE($O$7,1,2,"差１")</f>
        <v>差１</v>
      </c>
      <c r="P2592" s="113" t="str">
        <f t="shared" ref="P2592" si="13621">IF($I2594="","",$I2594*$N2592)</f>
        <v/>
      </c>
      <c r="Q2592" s="102" t="str">
        <f t="shared" ref="Q2592" si="13622">IF($K2594="","",$K2594*$N2592)</f>
        <v/>
      </c>
      <c r="R2592" s="102" t="str">
        <f t="shared" ref="R2592" si="13623">IF($M2594="","",$M2594*$N2592)</f>
        <v/>
      </c>
      <c r="S2592" s="111"/>
      <c r="U2592" s="16"/>
      <c r="V2592" s="16"/>
      <c r="W2592" s="16"/>
      <c r="X2592" s="16"/>
    </row>
    <row r="2593" spans="1:24" ht="14.25" thickBot="1" x14ac:dyDescent="0.2">
      <c r="A2593" s="107"/>
      <c r="B2593" s="65"/>
      <c r="C2593" s="116" t="s">
        <v>11</v>
      </c>
      <c r="D2593" s="117"/>
      <c r="E2593" s="95"/>
      <c r="F2593" s="33" t="s">
        <v>2</v>
      </c>
      <c r="G2593" s="26"/>
      <c r="H2593" s="97" t="str">
        <f t="shared" ref="H2593" si="13624">IF($G2593="","",IF($E2592=1,ROUNDDOWN($G2593*7.4/1000,0),ROUNDDOWN($G2593*6/1000,0)))</f>
        <v/>
      </c>
      <c r="I2593" s="98"/>
      <c r="J2593" s="97" t="str">
        <f t="shared" ref="J2593" si="13625">IF(G2593="","",ROUNDDOWN(G2593*2/1000,0))</f>
        <v/>
      </c>
      <c r="K2593" s="98"/>
      <c r="L2593" s="97" t="str">
        <f t="shared" ref="L2593" si="13626">IF($G2593="","",ROUNDDOWN($G2593*2/1000,0))</f>
        <v/>
      </c>
      <c r="M2593" s="105"/>
      <c r="N2593" s="92"/>
      <c r="O2593" s="120"/>
      <c r="P2593" s="114"/>
      <c r="Q2593" s="103"/>
      <c r="R2593" s="103"/>
      <c r="S2593" s="111"/>
      <c r="U2593" s="16"/>
      <c r="V2593" s="16"/>
      <c r="W2593" s="16"/>
      <c r="X2593" s="16"/>
    </row>
    <row r="2594" spans="1:24" ht="14.25" thickBot="1" x14ac:dyDescent="0.2">
      <c r="A2594" s="107"/>
      <c r="B2594" s="65"/>
      <c r="C2594" s="34"/>
      <c r="D2594" s="22" t="s">
        <v>31</v>
      </c>
      <c r="E2594" s="96"/>
      <c r="F2594" s="23" t="str">
        <f t="shared" ref="F2594" si="13627">$O$9</f>
        <v>差１</v>
      </c>
      <c r="G2594" s="7" t="str">
        <f t="shared" ref="G2594" si="13628">IF(AND($G2592="",$G2593="",""),"",$G2592-$G2593)</f>
        <v/>
      </c>
      <c r="H2594" s="8" t="s">
        <v>4</v>
      </c>
      <c r="I2594" s="9" t="str">
        <f t="shared" ref="I2594" si="13629">IF(AND($H2592="",$H2593=""),"",$H2592-$H2593)</f>
        <v/>
      </c>
      <c r="J2594" s="8" t="s">
        <v>5</v>
      </c>
      <c r="K2594" s="9" t="str">
        <f t="shared" ref="K2594" si="13630">IF(AND($J2592="",$J2593=""),"",$J2592-$J2593)</f>
        <v/>
      </c>
      <c r="L2594" s="10" t="s">
        <v>6</v>
      </c>
      <c r="M2594" s="7" t="str">
        <f t="shared" ref="M2594" si="13631">IF(AND($L2592="",$L2593=""),"",$L2592-$L2593)</f>
        <v/>
      </c>
      <c r="N2594" s="93"/>
      <c r="O2594" s="120"/>
      <c r="P2594" s="115"/>
      <c r="Q2594" s="104"/>
      <c r="R2594" s="104"/>
      <c r="S2594" s="111"/>
      <c r="U2594" s="16"/>
      <c r="V2594" s="16"/>
      <c r="W2594" s="16"/>
      <c r="X2594" s="16"/>
    </row>
    <row r="2595" spans="1:24" ht="14.25" thickBot="1" x14ac:dyDescent="0.2">
      <c r="A2595" s="107"/>
      <c r="B2595" s="66"/>
      <c r="C2595" s="31"/>
      <c r="D2595" s="20" t="s">
        <v>31</v>
      </c>
      <c r="E2595" s="94"/>
      <c r="F2595" s="24" t="s">
        <v>1</v>
      </c>
      <c r="G2595" s="26"/>
      <c r="H2595" s="86" t="str">
        <f t="shared" ref="H2595" si="13632">IF($G2595="","",IF($E2595=1,ROUNDDOWN($G2595*7.4/1000,0),ROUNDDOWN($G2595*6/1000,0)))</f>
        <v/>
      </c>
      <c r="I2595" s="87"/>
      <c r="J2595" s="86" t="str">
        <f t="shared" ref="J2595:J2596" si="13633">IF($G2595="","",ROUNDDOWN($G2595*2/1000,0))</f>
        <v/>
      </c>
      <c r="K2595" s="87"/>
      <c r="L2595" s="86" t="str">
        <f t="shared" ref="L2595:L2596" si="13634">IF($G2595="","",ROUNDDOWN($G2595*2/1000,0))</f>
        <v/>
      </c>
      <c r="M2595" s="88"/>
      <c r="N2595" s="91" t="str">
        <f t="shared" ref="N2595" si="13635">IF(AND($C2595="",$C2597=""),"",ABS($C2595-$C2597)+1)</f>
        <v/>
      </c>
      <c r="O2595" s="89" t="str">
        <f t="shared" ref="O2595" si="13636">REPLACE($O$7,1,2,"差２")</f>
        <v>差２</v>
      </c>
      <c r="P2595" s="118" t="str">
        <f t="shared" ref="P2595" si="13637">IF($I2597="","",$I2597*$N2595)</f>
        <v/>
      </c>
      <c r="Q2595" s="102" t="str">
        <f t="shared" ref="Q2595:R2595" si="13638">IF($G2597="","",$G2597*$N2595)</f>
        <v/>
      </c>
      <c r="R2595" s="102" t="str">
        <f t="shared" si="13638"/>
        <v/>
      </c>
      <c r="S2595" s="111"/>
      <c r="U2595" s="16"/>
      <c r="V2595" s="16"/>
      <c r="W2595" s="16"/>
      <c r="X2595" s="16"/>
    </row>
    <row r="2596" spans="1:24" ht="14.25" thickBot="1" x14ac:dyDescent="0.2">
      <c r="A2596" s="107"/>
      <c r="B2596" s="67"/>
      <c r="C2596" s="116" t="s">
        <v>11</v>
      </c>
      <c r="D2596" s="117"/>
      <c r="E2596" s="95"/>
      <c r="F2596" s="33" t="s">
        <v>2</v>
      </c>
      <c r="G2596" s="26"/>
      <c r="H2596" s="97" t="str">
        <f t="shared" ref="H2596" si="13639">IF($G2595="","",IF($E2595=1,ROUNDDOWN($G2596*7.4/1000,0),ROUNDDOWN($G2596*6/1000,0)))</f>
        <v/>
      </c>
      <c r="I2596" s="98"/>
      <c r="J2596" s="97" t="str">
        <f t="shared" si="13633"/>
        <v/>
      </c>
      <c r="K2596" s="98"/>
      <c r="L2596" s="97" t="str">
        <f t="shared" si="13634"/>
        <v/>
      </c>
      <c r="M2596" s="105"/>
      <c r="N2596" s="92"/>
      <c r="O2596" s="89"/>
      <c r="P2596" s="119"/>
      <c r="Q2596" s="103"/>
      <c r="R2596" s="103"/>
      <c r="S2596" s="111"/>
      <c r="U2596" s="16"/>
      <c r="V2596" s="16"/>
      <c r="W2596" s="16"/>
      <c r="X2596" s="16"/>
    </row>
    <row r="2597" spans="1:24" ht="14.25" thickBot="1" x14ac:dyDescent="0.2">
      <c r="A2597" s="107"/>
      <c r="B2597" s="67"/>
      <c r="C2597" s="37"/>
      <c r="D2597" s="38" t="s">
        <v>31</v>
      </c>
      <c r="E2597" s="96"/>
      <c r="F2597" s="39" t="str">
        <f t="shared" ref="F2597" si="13640">$O$12</f>
        <v>差２</v>
      </c>
      <c r="G2597" s="40" t="str">
        <f t="shared" ref="G2597" si="13641">IF(AND($G2595="",$G2596=""),"",$G2595-$G2596)</f>
        <v/>
      </c>
      <c r="H2597" s="41" t="s">
        <v>4</v>
      </c>
      <c r="I2597" s="42" t="str">
        <f t="shared" ref="I2597" si="13642">IF(AND($H2595="",$H2596=""),"",$H2595-$H2596)</f>
        <v/>
      </c>
      <c r="J2597" s="41" t="s">
        <v>5</v>
      </c>
      <c r="K2597" s="42" t="str">
        <f t="shared" ref="K2597" si="13643">IF(AND($J2595="",$J2596=""),"",$J2595-$J2596)</f>
        <v/>
      </c>
      <c r="L2597" s="43" t="s">
        <v>6</v>
      </c>
      <c r="M2597" s="40" t="str">
        <f t="shared" ref="M2597" si="13644">IF(AND($L2595="",$L2596=""),"",$L2595-$L2596)</f>
        <v/>
      </c>
      <c r="N2597" s="92"/>
      <c r="O2597" s="90"/>
      <c r="P2597" s="119"/>
      <c r="Q2597" s="103"/>
      <c r="R2597" s="103"/>
      <c r="S2597" s="112"/>
      <c r="U2597" s="16"/>
      <c r="V2597" s="16"/>
      <c r="W2597" s="16"/>
      <c r="X2597" s="16"/>
    </row>
    <row r="2598" spans="1:24" ht="15" thickTop="1" thickBot="1" x14ac:dyDescent="0.2">
      <c r="A2598" s="108"/>
      <c r="B2598" s="62" t="s">
        <v>18</v>
      </c>
      <c r="C2598" s="63"/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4"/>
      <c r="P2598" s="44" t="str">
        <f t="shared" ref="P2598" si="13645">IF(AND($P2592="",$P2595=""),"",SUM($P2592:$P2595))</f>
        <v/>
      </c>
      <c r="Q2598" s="45" t="str">
        <f t="shared" ref="Q2598" si="13646">IF(AND(Q2592="",Q2595=""),"",SUM(Q2592:Q2595))</f>
        <v/>
      </c>
      <c r="R2598" s="45" t="str">
        <f t="shared" ref="R2598" si="13647">IF(AND($R2592="",$R2595=""),"",SUM($R2592:$R2595))</f>
        <v/>
      </c>
      <c r="S2598" s="46" t="str">
        <f t="shared" ref="S2598" si="13648">IF(AND($P2598="",$Q2598="",$R2598=""),"",SUM($P2598:$R2598))</f>
        <v/>
      </c>
      <c r="T2598" s="52">
        <v>370</v>
      </c>
      <c r="U2598" s="53" t="str">
        <f t="shared" ref="U2598" si="13649">P2598</f>
        <v/>
      </c>
      <c r="V2598" s="53" t="str">
        <f t="shared" ref="V2598" si="13650">Q2598</f>
        <v/>
      </c>
      <c r="W2598" s="53" t="str">
        <f t="shared" ref="W2598" si="13651">R2598</f>
        <v/>
      </c>
      <c r="X2598" s="53" t="str">
        <f t="shared" ref="X2598" si="13652">S2598</f>
        <v/>
      </c>
    </row>
    <row r="2599" spans="1:24" ht="14.25" thickBot="1" x14ac:dyDescent="0.2">
      <c r="A2599" s="106" t="str" cm="1">
        <f t="array" aca="1" ref="A2599" ca="1">IF($B2599="","",IF(ISNUMBER(OFFSET(INDIRECT(ADDRESS(ROW(),COLUMN())),-7,0)),OFFSET(INDIRECT(ADDRESS(ROW(),COLUMN())),-7,0)+1,1))</f>
        <v/>
      </c>
      <c r="B2599" s="65"/>
      <c r="C2599" s="31"/>
      <c r="D2599" s="20" t="s">
        <v>31</v>
      </c>
      <c r="E2599" s="94" t="s">
        <v>30</v>
      </c>
      <c r="F2599" s="21" t="s">
        <v>1</v>
      </c>
      <c r="G2599" s="25"/>
      <c r="H2599" s="99" t="str">
        <f t="shared" ref="H2599" si="13653">IF($G2599="","",IF($E2599=1,ROUNDDOWN($G2599*7.4/1000,0),ROUNDDOWN($G2599*6/1000,0)))</f>
        <v/>
      </c>
      <c r="I2599" s="101"/>
      <c r="J2599" s="99" t="str">
        <f t="shared" ref="J2599" si="13654">IF($G2599="","",ROUNDDOWN($G2599*2/1000,0))</f>
        <v/>
      </c>
      <c r="K2599" s="101"/>
      <c r="L2599" s="99" t="str">
        <f t="shared" ref="L2599" si="13655">IF(G2599="","",ROUNDDOWN($G2599*2/1000,0))</f>
        <v/>
      </c>
      <c r="M2599" s="100"/>
      <c r="N2599" s="91" t="str">
        <f t="shared" ref="N2599" si="13656">IF(AND($C2599="",$C2601=""),"",ABS($C2599-$C2601)+1)</f>
        <v/>
      </c>
      <c r="O2599" s="120" t="str">
        <f t="shared" ref="O2599" si="13657">REPLACE($O$7,1,2,"差１")</f>
        <v>差１</v>
      </c>
      <c r="P2599" s="113" t="str">
        <f t="shared" ref="P2599" si="13658">IF($I2601="","",$I2601*$N2599)</f>
        <v/>
      </c>
      <c r="Q2599" s="102" t="str">
        <f t="shared" ref="Q2599" si="13659">IF($K2601="","",$K2601*$N2599)</f>
        <v/>
      </c>
      <c r="R2599" s="102" t="str">
        <f t="shared" ref="R2599" si="13660">IF($M2601="","",$M2601*$N2599)</f>
        <v/>
      </c>
      <c r="S2599" s="111"/>
      <c r="U2599" s="16"/>
      <c r="V2599" s="16"/>
      <c r="W2599" s="16"/>
      <c r="X2599" s="16"/>
    </row>
    <row r="2600" spans="1:24" ht="14.25" thickBot="1" x14ac:dyDescent="0.2">
      <c r="A2600" s="107"/>
      <c r="B2600" s="65"/>
      <c r="C2600" s="116" t="s">
        <v>11</v>
      </c>
      <c r="D2600" s="117"/>
      <c r="E2600" s="95"/>
      <c r="F2600" s="33" t="s">
        <v>2</v>
      </c>
      <c r="G2600" s="26"/>
      <c r="H2600" s="97" t="str">
        <f t="shared" ref="H2600" si="13661">IF($G2600="","",IF($E2599=1,ROUNDDOWN($G2600*7.4/1000,0),ROUNDDOWN($G2600*6/1000,0)))</f>
        <v/>
      </c>
      <c r="I2600" s="98"/>
      <c r="J2600" s="97" t="str">
        <f t="shared" ref="J2600" si="13662">IF(G2600="","",ROUNDDOWN(G2600*2/1000,0))</f>
        <v/>
      </c>
      <c r="K2600" s="98"/>
      <c r="L2600" s="97" t="str">
        <f t="shared" ref="L2600" si="13663">IF($G2600="","",ROUNDDOWN($G2600*2/1000,0))</f>
        <v/>
      </c>
      <c r="M2600" s="105"/>
      <c r="N2600" s="92"/>
      <c r="O2600" s="120"/>
      <c r="P2600" s="114"/>
      <c r="Q2600" s="103"/>
      <c r="R2600" s="103"/>
      <c r="S2600" s="111"/>
      <c r="U2600" s="16"/>
      <c r="V2600" s="16"/>
      <c r="W2600" s="16"/>
      <c r="X2600" s="16"/>
    </row>
    <row r="2601" spans="1:24" ht="14.25" thickBot="1" x14ac:dyDescent="0.2">
      <c r="A2601" s="107"/>
      <c r="B2601" s="65"/>
      <c r="C2601" s="34"/>
      <c r="D2601" s="22" t="s">
        <v>31</v>
      </c>
      <c r="E2601" s="96"/>
      <c r="F2601" s="23" t="str">
        <f t="shared" ref="F2601" si="13664">$O$9</f>
        <v>差１</v>
      </c>
      <c r="G2601" s="7" t="str">
        <f t="shared" ref="G2601" si="13665">IF(AND($G2599="",$G2600="",""),"",$G2599-$G2600)</f>
        <v/>
      </c>
      <c r="H2601" s="8" t="s">
        <v>4</v>
      </c>
      <c r="I2601" s="9" t="str">
        <f t="shared" ref="I2601" si="13666">IF(AND($H2599="",$H2600=""),"",$H2599-$H2600)</f>
        <v/>
      </c>
      <c r="J2601" s="8" t="s">
        <v>5</v>
      </c>
      <c r="K2601" s="9" t="str">
        <f t="shared" ref="K2601" si="13667">IF(AND($J2599="",$J2600=""),"",$J2599-$J2600)</f>
        <v/>
      </c>
      <c r="L2601" s="10" t="s">
        <v>6</v>
      </c>
      <c r="M2601" s="7" t="str">
        <f t="shared" ref="M2601" si="13668">IF(AND($L2599="",$L2600=""),"",$L2599-$L2600)</f>
        <v/>
      </c>
      <c r="N2601" s="93"/>
      <c r="O2601" s="120"/>
      <c r="P2601" s="115"/>
      <c r="Q2601" s="104"/>
      <c r="R2601" s="104"/>
      <c r="S2601" s="111"/>
      <c r="U2601" s="16"/>
      <c r="V2601" s="16"/>
      <c r="W2601" s="16"/>
      <c r="X2601" s="16"/>
    </row>
    <row r="2602" spans="1:24" ht="14.25" thickBot="1" x14ac:dyDescent="0.2">
      <c r="A2602" s="107"/>
      <c r="B2602" s="66"/>
      <c r="C2602" s="31"/>
      <c r="D2602" s="20" t="s">
        <v>31</v>
      </c>
      <c r="E2602" s="94"/>
      <c r="F2602" s="24" t="s">
        <v>1</v>
      </c>
      <c r="G2602" s="26"/>
      <c r="H2602" s="86" t="str">
        <f t="shared" ref="H2602" si="13669">IF($G2602="","",IF($E2602=1,ROUNDDOWN($G2602*7.4/1000,0),ROUNDDOWN($G2602*6/1000,0)))</f>
        <v/>
      </c>
      <c r="I2602" s="87"/>
      <c r="J2602" s="86" t="str">
        <f t="shared" ref="J2602:J2603" si="13670">IF($G2602="","",ROUNDDOWN($G2602*2/1000,0))</f>
        <v/>
      </c>
      <c r="K2602" s="87"/>
      <c r="L2602" s="86" t="str">
        <f t="shared" ref="L2602:L2603" si="13671">IF($G2602="","",ROUNDDOWN($G2602*2/1000,0))</f>
        <v/>
      </c>
      <c r="M2602" s="88"/>
      <c r="N2602" s="91" t="str">
        <f t="shared" ref="N2602" si="13672">IF(AND($C2602="",$C2604=""),"",ABS($C2602-$C2604)+1)</f>
        <v/>
      </c>
      <c r="O2602" s="89" t="str">
        <f t="shared" ref="O2602" si="13673">REPLACE($O$7,1,2,"差２")</f>
        <v>差２</v>
      </c>
      <c r="P2602" s="118" t="str">
        <f t="shared" ref="P2602" si="13674">IF($I2604="","",$I2604*$N2602)</f>
        <v/>
      </c>
      <c r="Q2602" s="102" t="str">
        <f t="shared" ref="Q2602:R2602" si="13675">IF($G2604="","",$G2604*$N2602)</f>
        <v/>
      </c>
      <c r="R2602" s="102" t="str">
        <f t="shared" si="13675"/>
        <v/>
      </c>
      <c r="S2602" s="111"/>
      <c r="U2602" s="16"/>
      <c r="V2602" s="16"/>
      <c r="W2602" s="16"/>
      <c r="X2602" s="16"/>
    </row>
    <row r="2603" spans="1:24" ht="14.25" thickBot="1" x14ac:dyDescent="0.2">
      <c r="A2603" s="107"/>
      <c r="B2603" s="67"/>
      <c r="C2603" s="116" t="s">
        <v>11</v>
      </c>
      <c r="D2603" s="117"/>
      <c r="E2603" s="95"/>
      <c r="F2603" s="33" t="s">
        <v>2</v>
      </c>
      <c r="G2603" s="26"/>
      <c r="H2603" s="97" t="str">
        <f t="shared" ref="H2603" si="13676">IF($G2602="","",IF($E2602=1,ROUNDDOWN($G2603*7.4/1000,0),ROUNDDOWN($G2603*6/1000,0)))</f>
        <v/>
      </c>
      <c r="I2603" s="98"/>
      <c r="J2603" s="97" t="str">
        <f t="shared" si="13670"/>
        <v/>
      </c>
      <c r="K2603" s="98"/>
      <c r="L2603" s="97" t="str">
        <f t="shared" si="13671"/>
        <v/>
      </c>
      <c r="M2603" s="105"/>
      <c r="N2603" s="92"/>
      <c r="O2603" s="89"/>
      <c r="P2603" s="119"/>
      <c r="Q2603" s="103"/>
      <c r="R2603" s="103"/>
      <c r="S2603" s="111"/>
      <c r="U2603" s="16"/>
      <c r="V2603" s="16"/>
      <c r="W2603" s="16"/>
      <c r="X2603" s="16"/>
    </row>
    <row r="2604" spans="1:24" ht="14.25" thickBot="1" x14ac:dyDescent="0.2">
      <c r="A2604" s="107"/>
      <c r="B2604" s="67"/>
      <c r="C2604" s="37"/>
      <c r="D2604" s="38" t="s">
        <v>31</v>
      </c>
      <c r="E2604" s="96"/>
      <c r="F2604" s="39" t="str">
        <f t="shared" ref="F2604" si="13677">$O$12</f>
        <v>差２</v>
      </c>
      <c r="G2604" s="40" t="str">
        <f t="shared" ref="G2604" si="13678">IF(AND($G2602="",$G2603=""),"",$G2602-$G2603)</f>
        <v/>
      </c>
      <c r="H2604" s="41" t="s">
        <v>4</v>
      </c>
      <c r="I2604" s="42" t="str">
        <f t="shared" ref="I2604" si="13679">IF(AND($H2602="",$H2603=""),"",$H2602-$H2603)</f>
        <v/>
      </c>
      <c r="J2604" s="41" t="s">
        <v>5</v>
      </c>
      <c r="K2604" s="42" t="str">
        <f t="shared" ref="K2604" si="13680">IF(AND($J2602="",$J2603=""),"",$J2602-$J2603)</f>
        <v/>
      </c>
      <c r="L2604" s="43" t="s">
        <v>6</v>
      </c>
      <c r="M2604" s="40" t="str">
        <f t="shared" ref="M2604" si="13681">IF(AND($L2602="",$L2603=""),"",$L2602-$L2603)</f>
        <v/>
      </c>
      <c r="N2604" s="92"/>
      <c r="O2604" s="90"/>
      <c r="P2604" s="119"/>
      <c r="Q2604" s="103"/>
      <c r="R2604" s="103"/>
      <c r="S2604" s="112"/>
      <c r="U2604" s="16"/>
      <c r="V2604" s="16"/>
      <c r="W2604" s="16"/>
      <c r="X2604" s="16"/>
    </row>
    <row r="2605" spans="1:24" ht="15" thickTop="1" thickBot="1" x14ac:dyDescent="0.2">
      <c r="A2605" s="108"/>
      <c r="B2605" s="62" t="s">
        <v>18</v>
      </c>
      <c r="C2605" s="63"/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4"/>
      <c r="P2605" s="44" t="str">
        <f t="shared" ref="P2605" si="13682">IF(AND($P2599="",$P2602=""),"",SUM($P2599:$P2602))</f>
        <v/>
      </c>
      <c r="Q2605" s="45" t="str">
        <f t="shared" ref="Q2605" si="13683">IF(AND(Q2599="",Q2602=""),"",SUM(Q2599:Q2602))</f>
        <v/>
      </c>
      <c r="R2605" s="45" t="str">
        <f t="shared" ref="R2605" si="13684">IF(AND($R2599="",$R2602=""),"",SUM($R2599:$R2602))</f>
        <v/>
      </c>
      <c r="S2605" s="46" t="str">
        <f t="shared" ref="S2605" si="13685">IF(AND($P2605="",$Q2605="",$R2605=""),"",SUM($P2605:$R2605))</f>
        <v/>
      </c>
      <c r="T2605" s="52">
        <v>371</v>
      </c>
      <c r="U2605" s="53" t="str">
        <f t="shared" ref="U2605" si="13686">P2605</f>
        <v/>
      </c>
      <c r="V2605" s="53" t="str">
        <f t="shared" ref="V2605" si="13687">Q2605</f>
        <v/>
      </c>
      <c r="W2605" s="53" t="str">
        <f t="shared" ref="W2605" si="13688">R2605</f>
        <v/>
      </c>
      <c r="X2605" s="53" t="str">
        <f t="shared" ref="X2605" si="13689">S2605</f>
        <v/>
      </c>
    </row>
    <row r="2606" spans="1:24" ht="14.25" thickBot="1" x14ac:dyDescent="0.2">
      <c r="A2606" s="106" t="str" cm="1">
        <f t="array" aca="1" ref="A2606" ca="1">IF($B2606="","",IF(ISNUMBER(OFFSET(INDIRECT(ADDRESS(ROW(),COLUMN())),-7,0)),OFFSET(INDIRECT(ADDRESS(ROW(),COLUMN())),-7,0)+1,1))</f>
        <v/>
      </c>
      <c r="B2606" s="65"/>
      <c r="C2606" s="31"/>
      <c r="D2606" s="20" t="s">
        <v>31</v>
      </c>
      <c r="E2606" s="94" t="s">
        <v>30</v>
      </c>
      <c r="F2606" s="21" t="s">
        <v>1</v>
      </c>
      <c r="G2606" s="25"/>
      <c r="H2606" s="99" t="str">
        <f t="shared" ref="H2606" si="13690">IF($G2606="","",IF($E2606=1,ROUNDDOWN($G2606*7.4/1000,0),ROUNDDOWN($G2606*6/1000,0)))</f>
        <v/>
      </c>
      <c r="I2606" s="101"/>
      <c r="J2606" s="99" t="str">
        <f t="shared" ref="J2606" si="13691">IF($G2606="","",ROUNDDOWN($G2606*2/1000,0))</f>
        <v/>
      </c>
      <c r="K2606" s="101"/>
      <c r="L2606" s="99" t="str">
        <f t="shared" ref="L2606" si="13692">IF(G2606="","",ROUNDDOWN($G2606*2/1000,0))</f>
        <v/>
      </c>
      <c r="M2606" s="100"/>
      <c r="N2606" s="91" t="str">
        <f t="shared" ref="N2606" si="13693">IF(AND($C2606="",$C2608=""),"",ABS($C2606-$C2608)+1)</f>
        <v/>
      </c>
      <c r="O2606" s="120" t="str">
        <f t="shared" ref="O2606" si="13694">REPLACE($O$7,1,2,"差１")</f>
        <v>差１</v>
      </c>
      <c r="P2606" s="113" t="str">
        <f t="shared" ref="P2606" si="13695">IF($I2608="","",$I2608*$N2606)</f>
        <v/>
      </c>
      <c r="Q2606" s="102" t="str">
        <f t="shared" ref="Q2606" si="13696">IF($K2608="","",$K2608*$N2606)</f>
        <v/>
      </c>
      <c r="R2606" s="102" t="str">
        <f t="shared" ref="R2606" si="13697">IF($M2608="","",$M2608*$N2606)</f>
        <v/>
      </c>
      <c r="S2606" s="111"/>
      <c r="U2606" s="16"/>
      <c r="V2606" s="16"/>
      <c r="W2606" s="16"/>
      <c r="X2606" s="16"/>
    </row>
    <row r="2607" spans="1:24" ht="14.25" thickBot="1" x14ac:dyDescent="0.2">
      <c r="A2607" s="107"/>
      <c r="B2607" s="65"/>
      <c r="C2607" s="116" t="s">
        <v>11</v>
      </c>
      <c r="D2607" s="117"/>
      <c r="E2607" s="95"/>
      <c r="F2607" s="33" t="s">
        <v>2</v>
      </c>
      <c r="G2607" s="26"/>
      <c r="H2607" s="97" t="str">
        <f t="shared" ref="H2607" si="13698">IF($G2607="","",IF($E2606=1,ROUNDDOWN($G2607*7.4/1000,0),ROUNDDOWN($G2607*6/1000,0)))</f>
        <v/>
      </c>
      <c r="I2607" s="98"/>
      <c r="J2607" s="97" t="str">
        <f t="shared" ref="J2607" si="13699">IF(G2607="","",ROUNDDOWN(G2607*2/1000,0))</f>
        <v/>
      </c>
      <c r="K2607" s="98"/>
      <c r="L2607" s="97" t="str">
        <f t="shared" ref="L2607" si="13700">IF($G2607="","",ROUNDDOWN($G2607*2/1000,0))</f>
        <v/>
      </c>
      <c r="M2607" s="105"/>
      <c r="N2607" s="92"/>
      <c r="O2607" s="120"/>
      <c r="P2607" s="114"/>
      <c r="Q2607" s="103"/>
      <c r="R2607" s="103"/>
      <c r="S2607" s="111"/>
      <c r="U2607" s="16"/>
      <c r="V2607" s="16"/>
      <c r="W2607" s="16"/>
      <c r="X2607" s="16"/>
    </row>
    <row r="2608" spans="1:24" ht="14.25" thickBot="1" x14ac:dyDescent="0.2">
      <c r="A2608" s="107"/>
      <c r="B2608" s="65"/>
      <c r="C2608" s="34"/>
      <c r="D2608" s="22" t="s">
        <v>31</v>
      </c>
      <c r="E2608" s="96"/>
      <c r="F2608" s="23" t="str">
        <f t="shared" ref="F2608" si="13701">$O$9</f>
        <v>差１</v>
      </c>
      <c r="G2608" s="7" t="str">
        <f t="shared" ref="G2608" si="13702">IF(AND($G2606="",$G2607="",""),"",$G2606-$G2607)</f>
        <v/>
      </c>
      <c r="H2608" s="8" t="s">
        <v>4</v>
      </c>
      <c r="I2608" s="9" t="str">
        <f t="shared" ref="I2608" si="13703">IF(AND($H2606="",$H2607=""),"",$H2606-$H2607)</f>
        <v/>
      </c>
      <c r="J2608" s="8" t="s">
        <v>5</v>
      </c>
      <c r="K2608" s="9" t="str">
        <f t="shared" ref="K2608" si="13704">IF(AND($J2606="",$J2607=""),"",$J2606-$J2607)</f>
        <v/>
      </c>
      <c r="L2608" s="10" t="s">
        <v>6</v>
      </c>
      <c r="M2608" s="7" t="str">
        <f t="shared" ref="M2608" si="13705">IF(AND($L2606="",$L2607=""),"",$L2606-$L2607)</f>
        <v/>
      </c>
      <c r="N2608" s="93"/>
      <c r="O2608" s="120"/>
      <c r="P2608" s="115"/>
      <c r="Q2608" s="104"/>
      <c r="R2608" s="104"/>
      <c r="S2608" s="111"/>
      <c r="U2608" s="16"/>
      <c r="V2608" s="16"/>
      <c r="W2608" s="16"/>
      <c r="X2608" s="16"/>
    </row>
    <row r="2609" spans="1:24" ht="14.25" thickBot="1" x14ac:dyDescent="0.2">
      <c r="A2609" s="107"/>
      <c r="B2609" s="66"/>
      <c r="C2609" s="31"/>
      <c r="D2609" s="20" t="s">
        <v>31</v>
      </c>
      <c r="E2609" s="94"/>
      <c r="F2609" s="24" t="s">
        <v>1</v>
      </c>
      <c r="G2609" s="26"/>
      <c r="H2609" s="86" t="str">
        <f t="shared" ref="H2609" si="13706">IF($G2609="","",IF($E2609=1,ROUNDDOWN($G2609*7.4/1000,0),ROUNDDOWN($G2609*6/1000,0)))</f>
        <v/>
      </c>
      <c r="I2609" s="87"/>
      <c r="J2609" s="86" t="str">
        <f t="shared" ref="J2609:J2610" si="13707">IF($G2609="","",ROUNDDOWN($G2609*2/1000,0))</f>
        <v/>
      </c>
      <c r="K2609" s="87"/>
      <c r="L2609" s="86" t="str">
        <f t="shared" ref="L2609:L2610" si="13708">IF($G2609="","",ROUNDDOWN($G2609*2/1000,0))</f>
        <v/>
      </c>
      <c r="M2609" s="88"/>
      <c r="N2609" s="91" t="str">
        <f t="shared" ref="N2609" si="13709">IF(AND($C2609="",$C2611=""),"",ABS($C2609-$C2611)+1)</f>
        <v/>
      </c>
      <c r="O2609" s="89" t="str">
        <f t="shared" ref="O2609" si="13710">REPLACE($O$7,1,2,"差２")</f>
        <v>差２</v>
      </c>
      <c r="P2609" s="118" t="str">
        <f t="shared" ref="P2609" si="13711">IF($I2611="","",$I2611*$N2609)</f>
        <v/>
      </c>
      <c r="Q2609" s="102" t="str">
        <f t="shared" ref="Q2609:R2609" si="13712">IF($G2611="","",$G2611*$N2609)</f>
        <v/>
      </c>
      <c r="R2609" s="102" t="str">
        <f t="shared" si="13712"/>
        <v/>
      </c>
      <c r="S2609" s="111"/>
      <c r="U2609" s="16"/>
      <c r="V2609" s="16"/>
      <c r="W2609" s="16"/>
      <c r="X2609" s="16"/>
    </row>
    <row r="2610" spans="1:24" ht="14.25" thickBot="1" x14ac:dyDescent="0.2">
      <c r="A2610" s="107"/>
      <c r="B2610" s="67"/>
      <c r="C2610" s="116" t="s">
        <v>11</v>
      </c>
      <c r="D2610" s="117"/>
      <c r="E2610" s="95"/>
      <c r="F2610" s="33" t="s">
        <v>2</v>
      </c>
      <c r="G2610" s="26"/>
      <c r="H2610" s="97" t="str">
        <f t="shared" ref="H2610" si="13713">IF($G2609="","",IF($E2609=1,ROUNDDOWN($G2610*7.4/1000,0),ROUNDDOWN($G2610*6/1000,0)))</f>
        <v/>
      </c>
      <c r="I2610" s="98"/>
      <c r="J2610" s="97" t="str">
        <f t="shared" si="13707"/>
        <v/>
      </c>
      <c r="K2610" s="98"/>
      <c r="L2610" s="97" t="str">
        <f t="shared" si="13708"/>
        <v/>
      </c>
      <c r="M2610" s="105"/>
      <c r="N2610" s="92"/>
      <c r="O2610" s="89"/>
      <c r="P2610" s="119"/>
      <c r="Q2610" s="103"/>
      <c r="R2610" s="103"/>
      <c r="S2610" s="111"/>
      <c r="U2610" s="16"/>
      <c r="V2610" s="16"/>
      <c r="W2610" s="16"/>
      <c r="X2610" s="16"/>
    </row>
    <row r="2611" spans="1:24" ht="14.25" thickBot="1" x14ac:dyDescent="0.2">
      <c r="A2611" s="107"/>
      <c r="B2611" s="67"/>
      <c r="C2611" s="37"/>
      <c r="D2611" s="38" t="s">
        <v>31</v>
      </c>
      <c r="E2611" s="96"/>
      <c r="F2611" s="39" t="str">
        <f t="shared" ref="F2611" si="13714">$O$12</f>
        <v>差２</v>
      </c>
      <c r="G2611" s="40" t="str">
        <f t="shared" ref="G2611" si="13715">IF(AND($G2609="",$G2610=""),"",$G2609-$G2610)</f>
        <v/>
      </c>
      <c r="H2611" s="41" t="s">
        <v>4</v>
      </c>
      <c r="I2611" s="42" t="str">
        <f t="shared" ref="I2611" si="13716">IF(AND($H2609="",$H2610=""),"",$H2609-$H2610)</f>
        <v/>
      </c>
      <c r="J2611" s="41" t="s">
        <v>5</v>
      </c>
      <c r="K2611" s="42" t="str">
        <f t="shared" ref="K2611" si="13717">IF(AND($J2609="",$J2610=""),"",$J2609-$J2610)</f>
        <v/>
      </c>
      <c r="L2611" s="43" t="s">
        <v>6</v>
      </c>
      <c r="M2611" s="40" t="str">
        <f t="shared" ref="M2611" si="13718">IF(AND($L2609="",$L2610=""),"",$L2609-$L2610)</f>
        <v/>
      </c>
      <c r="N2611" s="92"/>
      <c r="O2611" s="90"/>
      <c r="P2611" s="119"/>
      <c r="Q2611" s="103"/>
      <c r="R2611" s="103"/>
      <c r="S2611" s="112"/>
      <c r="U2611" s="16"/>
      <c r="V2611" s="16"/>
      <c r="W2611" s="16"/>
      <c r="X2611" s="16"/>
    </row>
    <row r="2612" spans="1:24" ht="15" thickTop="1" thickBot="1" x14ac:dyDescent="0.2">
      <c r="A2612" s="108"/>
      <c r="B2612" s="62" t="s">
        <v>18</v>
      </c>
      <c r="C2612" s="63"/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4"/>
      <c r="P2612" s="44" t="str">
        <f t="shared" ref="P2612" si="13719">IF(AND($P2606="",$P2609=""),"",SUM($P2606:$P2609))</f>
        <v/>
      </c>
      <c r="Q2612" s="45" t="str">
        <f t="shared" ref="Q2612" si="13720">IF(AND(Q2606="",Q2609=""),"",SUM(Q2606:Q2609))</f>
        <v/>
      </c>
      <c r="R2612" s="45" t="str">
        <f t="shared" ref="R2612" si="13721">IF(AND($R2606="",$R2609=""),"",SUM($R2606:$R2609))</f>
        <v/>
      </c>
      <c r="S2612" s="46" t="str">
        <f t="shared" ref="S2612" si="13722">IF(AND($P2612="",$Q2612="",$R2612=""),"",SUM($P2612:$R2612))</f>
        <v/>
      </c>
      <c r="T2612" s="52">
        <v>372</v>
      </c>
      <c r="U2612" s="53" t="str">
        <f t="shared" ref="U2612" si="13723">P2612</f>
        <v/>
      </c>
      <c r="V2612" s="53" t="str">
        <f t="shared" ref="V2612" si="13724">Q2612</f>
        <v/>
      </c>
      <c r="W2612" s="53" t="str">
        <f t="shared" ref="W2612" si="13725">R2612</f>
        <v/>
      </c>
      <c r="X2612" s="53" t="str">
        <f t="shared" ref="X2612" si="13726">S2612</f>
        <v/>
      </c>
    </row>
    <row r="2613" spans="1:24" ht="14.25" thickBot="1" x14ac:dyDescent="0.2">
      <c r="A2613" s="106" t="str" cm="1">
        <f t="array" aca="1" ref="A2613" ca="1">IF($B2613="","",IF(ISNUMBER(OFFSET(INDIRECT(ADDRESS(ROW(),COLUMN())),-7,0)),OFFSET(INDIRECT(ADDRESS(ROW(),COLUMN())),-7,0)+1,1))</f>
        <v/>
      </c>
      <c r="B2613" s="65"/>
      <c r="C2613" s="31"/>
      <c r="D2613" s="20" t="s">
        <v>31</v>
      </c>
      <c r="E2613" s="94" t="s">
        <v>30</v>
      </c>
      <c r="F2613" s="21" t="s">
        <v>1</v>
      </c>
      <c r="G2613" s="25"/>
      <c r="H2613" s="99" t="str">
        <f t="shared" ref="H2613" si="13727">IF($G2613="","",IF($E2613=1,ROUNDDOWN($G2613*7.4/1000,0),ROUNDDOWN($G2613*6/1000,0)))</f>
        <v/>
      </c>
      <c r="I2613" s="101"/>
      <c r="J2613" s="99" t="str">
        <f t="shared" ref="J2613" si="13728">IF($G2613="","",ROUNDDOWN($G2613*2/1000,0))</f>
        <v/>
      </c>
      <c r="K2613" s="101"/>
      <c r="L2613" s="99" t="str">
        <f t="shared" ref="L2613" si="13729">IF(G2613="","",ROUNDDOWN($G2613*2/1000,0))</f>
        <v/>
      </c>
      <c r="M2613" s="100"/>
      <c r="N2613" s="91" t="str">
        <f t="shared" ref="N2613" si="13730">IF(AND($C2613="",$C2615=""),"",ABS($C2613-$C2615)+1)</f>
        <v/>
      </c>
      <c r="O2613" s="120" t="str">
        <f t="shared" ref="O2613" si="13731">REPLACE($O$7,1,2,"差１")</f>
        <v>差１</v>
      </c>
      <c r="P2613" s="113" t="str">
        <f t="shared" ref="P2613" si="13732">IF($I2615="","",$I2615*$N2613)</f>
        <v/>
      </c>
      <c r="Q2613" s="102" t="str">
        <f t="shared" ref="Q2613" si="13733">IF($K2615="","",$K2615*$N2613)</f>
        <v/>
      </c>
      <c r="R2613" s="102" t="str">
        <f t="shared" ref="R2613" si="13734">IF($M2615="","",$M2615*$N2613)</f>
        <v/>
      </c>
      <c r="S2613" s="111"/>
      <c r="U2613" s="16"/>
      <c r="V2613" s="16"/>
      <c r="W2613" s="16"/>
      <c r="X2613" s="16"/>
    </row>
    <row r="2614" spans="1:24" ht="14.25" thickBot="1" x14ac:dyDescent="0.2">
      <c r="A2614" s="107"/>
      <c r="B2614" s="65"/>
      <c r="C2614" s="116" t="s">
        <v>11</v>
      </c>
      <c r="D2614" s="117"/>
      <c r="E2614" s="95"/>
      <c r="F2614" s="33" t="s">
        <v>2</v>
      </c>
      <c r="G2614" s="26"/>
      <c r="H2614" s="97" t="str">
        <f t="shared" ref="H2614" si="13735">IF($G2614="","",IF($E2613=1,ROUNDDOWN($G2614*7.4/1000,0),ROUNDDOWN($G2614*6/1000,0)))</f>
        <v/>
      </c>
      <c r="I2614" s="98"/>
      <c r="J2614" s="97" t="str">
        <f t="shared" ref="J2614" si="13736">IF(G2614="","",ROUNDDOWN(G2614*2/1000,0))</f>
        <v/>
      </c>
      <c r="K2614" s="98"/>
      <c r="L2614" s="97" t="str">
        <f t="shared" ref="L2614" si="13737">IF($G2614="","",ROUNDDOWN($G2614*2/1000,0))</f>
        <v/>
      </c>
      <c r="M2614" s="105"/>
      <c r="N2614" s="92"/>
      <c r="O2614" s="120"/>
      <c r="P2614" s="114"/>
      <c r="Q2614" s="103"/>
      <c r="R2614" s="103"/>
      <c r="S2614" s="111"/>
      <c r="U2614" s="16"/>
      <c r="V2614" s="16"/>
      <c r="W2614" s="16"/>
      <c r="X2614" s="16"/>
    </row>
    <row r="2615" spans="1:24" ht="14.25" thickBot="1" x14ac:dyDescent="0.2">
      <c r="A2615" s="107"/>
      <c r="B2615" s="65"/>
      <c r="C2615" s="34"/>
      <c r="D2615" s="22" t="s">
        <v>31</v>
      </c>
      <c r="E2615" s="96"/>
      <c r="F2615" s="23" t="str">
        <f t="shared" ref="F2615" si="13738">$O$9</f>
        <v>差１</v>
      </c>
      <c r="G2615" s="7" t="str">
        <f t="shared" ref="G2615" si="13739">IF(AND($G2613="",$G2614="",""),"",$G2613-$G2614)</f>
        <v/>
      </c>
      <c r="H2615" s="8" t="s">
        <v>4</v>
      </c>
      <c r="I2615" s="9" t="str">
        <f t="shared" ref="I2615" si="13740">IF(AND($H2613="",$H2614=""),"",$H2613-$H2614)</f>
        <v/>
      </c>
      <c r="J2615" s="8" t="s">
        <v>5</v>
      </c>
      <c r="K2615" s="9" t="str">
        <f t="shared" ref="K2615" si="13741">IF(AND($J2613="",$J2614=""),"",$J2613-$J2614)</f>
        <v/>
      </c>
      <c r="L2615" s="10" t="s">
        <v>6</v>
      </c>
      <c r="M2615" s="7" t="str">
        <f t="shared" ref="M2615" si="13742">IF(AND($L2613="",$L2614=""),"",$L2613-$L2614)</f>
        <v/>
      </c>
      <c r="N2615" s="93"/>
      <c r="O2615" s="120"/>
      <c r="P2615" s="115"/>
      <c r="Q2615" s="104"/>
      <c r="R2615" s="104"/>
      <c r="S2615" s="111"/>
      <c r="U2615" s="16"/>
      <c r="V2615" s="16"/>
      <c r="W2615" s="16"/>
      <c r="X2615" s="16"/>
    </row>
    <row r="2616" spans="1:24" ht="14.25" thickBot="1" x14ac:dyDescent="0.2">
      <c r="A2616" s="107"/>
      <c r="B2616" s="66"/>
      <c r="C2616" s="31"/>
      <c r="D2616" s="20" t="s">
        <v>31</v>
      </c>
      <c r="E2616" s="94"/>
      <c r="F2616" s="24" t="s">
        <v>1</v>
      </c>
      <c r="G2616" s="26"/>
      <c r="H2616" s="86" t="str">
        <f t="shared" ref="H2616" si="13743">IF($G2616="","",IF($E2616=1,ROUNDDOWN($G2616*7.4/1000,0),ROUNDDOWN($G2616*6/1000,0)))</f>
        <v/>
      </c>
      <c r="I2616" s="87"/>
      <c r="J2616" s="86" t="str">
        <f t="shared" ref="J2616:J2617" si="13744">IF($G2616="","",ROUNDDOWN($G2616*2/1000,0))</f>
        <v/>
      </c>
      <c r="K2616" s="87"/>
      <c r="L2616" s="86" t="str">
        <f t="shared" ref="L2616:L2617" si="13745">IF($G2616="","",ROUNDDOWN($G2616*2/1000,0))</f>
        <v/>
      </c>
      <c r="M2616" s="88"/>
      <c r="N2616" s="91" t="str">
        <f t="shared" ref="N2616" si="13746">IF(AND($C2616="",$C2618=""),"",ABS($C2616-$C2618)+1)</f>
        <v/>
      </c>
      <c r="O2616" s="89" t="str">
        <f t="shared" ref="O2616" si="13747">REPLACE($O$7,1,2,"差２")</f>
        <v>差２</v>
      </c>
      <c r="P2616" s="118" t="str">
        <f t="shared" ref="P2616" si="13748">IF($I2618="","",$I2618*$N2616)</f>
        <v/>
      </c>
      <c r="Q2616" s="102" t="str">
        <f t="shared" ref="Q2616:R2616" si="13749">IF($G2618="","",$G2618*$N2616)</f>
        <v/>
      </c>
      <c r="R2616" s="102" t="str">
        <f t="shared" si="13749"/>
        <v/>
      </c>
      <c r="S2616" s="111"/>
      <c r="U2616" s="16"/>
      <c r="V2616" s="16"/>
      <c r="W2616" s="16"/>
      <c r="X2616" s="16"/>
    </row>
    <row r="2617" spans="1:24" ht="14.25" thickBot="1" x14ac:dyDescent="0.2">
      <c r="A2617" s="107"/>
      <c r="B2617" s="67"/>
      <c r="C2617" s="116" t="s">
        <v>11</v>
      </c>
      <c r="D2617" s="117"/>
      <c r="E2617" s="95"/>
      <c r="F2617" s="33" t="s">
        <v>2</v>
      </c>
      <c r="G2617" s="26"/>
      <c r="H2617" s="97" t="str">
        <f t="shared" ref="H2617" si="13750">IF($G2616="","",IF($E2616=1,ROUNDDOWN($G2617*7.4/1000,0),ROUNDDOWN($G2617*6/1000,0)))</f>
        <v/>
      </c>
      <c r="I2617" s="98"/>
      <c r="J2617" s="97" t="str">
        <f t="shared" si="13744"/>
        <v/>
      </c>
      <c r="K2617" s="98"/>
      <c r="L2617" s="97" t="str">
        <f t="shared" si="13745"/>
        <v/>
      </c>
      <c r="M2617" s="105"/>
      <c r="N2617" s="92"/>
      <c r="O2617" s="89"/>
      <c r="P2617" s="119"/>
      <c r="Q2617" s="103"/>
      <c r="R2617" s="103"/>
      <c r="S2617" s="111"/>
      <c r="U2617" s="16"/>
      <c r="V2617" s="16"/>
      <c r="W2617" s="16"/>
      <c r="X2617" s="16"/>
    </row>
    <row r="2618" spans="1:24" ht="14.25" thickBot="1" x14ac:dyDescent="0.2">
      <c r="A2618" s="107"/>
      <c r="B2618" s="67"/>
      <c r="C2618" s="37"/>
      <c r="D2618" s="38" t="s">
        <v>31</v>
      </c>
      <c r="E2618" s="96"/>
      <c r="F2618" s="39" t="str">
        <f t="shared" ref="F2618" si="13751">$O$12</f>
        <v>差２</v>
      </c>
      <c r="G2618" s="40" t="str">
        <f t="shared" ref="G2618" si="13752">IF(AND($G2616="",$G2617=""),"",$G2616-$G2617)</f>
        <v/>
      </c>
      <c r="H2618" s="41" t="s">
        <v>4</v>
      </c>
      <c r="I2618" s="42" t="str">
        <f t="shared" ref="I2618" si="13753">IF(AND($H2616="",$H2617=""),"",$H2616-$H2617)</f>
        <v/>
      </c>
      <c r="J2618" s="41" t="s">
        <v>5</v>
      </c>
      <c r="K2618" s="42" t="str">
        <f t="shared" ref="K2618" si="13754">IF(AND($J2616="",$J2617=""),"",$J2616-$J2617)</f>
        <v/>
      </c>
      <c r="L2618" s="43" t="s">
        <v>6</v>
      </c>
      <c r="M2618" s="40" t="str">
        <f t="shared" ref="M2618" si="13755">IF(AND($L2616="",$L2617=""),"",$L2616-$L2617)</f>
        <v/>
      </c>
      <c r="N2618" s="92"/>
      <c r="O2618" s="90"/>
      <c r="P2618" s="119"/>
      <c r="Q2618" s="103"/>
      <c r="R2618" s="103"/>
      <c r="S2618" s="112"/>
      <c r="U2618" s="16"/>
      <c r="V2618" s="16"/>
      <c r="W2618" s="16"/>
      <c r="X2618" s="16"/>
    </row>
    <row r="2619" spans="1:24" ht="15" thickTop="1" thickBot="1" x14ac:dyDescent="0.2">
      <c r="A2619" s="108"/>
      <c r="B2619" s="62" t="s">
        <v>18</v>
      </c>
      <c r="C2619" s="63"/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4"/>
      <c r="P2619" s="44" t="str">
        <f t="shared" ref="P2619" si="13756">IF(AND($P2613="",$P2616=""),"",SUM($P2613:$P2616))</f>
        <v/>
      </c>
      <c r="Q2619" s="45" t="str">
        <f t="shared" ref="Q2619" si="13757">IF(AND(Q2613="",Q2616=""),"",SUM(Q2613:Q2616))</f>
        <v/>
      </c>
      <c r="R2619" s="45" t="str">
        <f t="shared" ref="R2619" si="13758">IF(AND($R2613="",$R2616=""),"",SUM($R2613:$R2616))</f>
        <v/>
      </c>
      <c r="S2619" s="46" t="str">
        <f t="shared" ref="S2619" si="13759">IF(AND($P2619="",$Q2619="",$R2619=""),"",SUM($P2619:$R2619))</f>
        <v/>
      </c>
      <c r="T2619" s="52">
        <v>373</v>
      </c>
      <c r="U2619" s="53" t="str">
        <f t="shared" ref="U2619" si="13760">P2619</f>
        <v/>
      </c>
      <c r="V2619" s="53" t="str">
        <f t="shared" ref="V2619" si="13761">Q2619</f>
        <v/>
      </c>
      <c r="W2619" s="53" t="str">
        <f t="shared" ref="W2619" si="13762">R2619</f>
        <v/>
      </c>
      <c r="X2619" s="53" t="str">
        <f t="shared" ref="X2619" si="13763">S2619</f>
        <v/>
      </c>
    </row>
    <row r="2620" spans="1:24" ht="14.25" thickBot="1" x14ac:dyDescent="0.2">
      <c r="A2620" s="106" t="str" cm="1">
        <f t="array" aca="1" ref="A2620" ca="1">IF($B2620="","",IF(ISNUMBER(OFFSET(INDIRECT(ADDRESS(ROW(),COLUMN())),-7,0)),OFFSET(INDIRECT(ADDRESS(ROW(),COLUMN())),-7,0)+1,1))</f>
        <v/>
      </c>
      <c r="B2620" s="65"/>
      <c r="C2620" s="31"/>
      <c r="D2620" s="20" t="s">
        <v>31</v>
      </c>
      <c r="E2620" s="94" t="s">
        <v>30</v>
      </c>
      <c r="F2620" s="21" t="s">
        <v>1</v>
      </c>
      <c r="G2620" s="25"/>
      <c r="H2620" s="99" t="str">
        <f t="shared" ref="H2620" si="13764">IF($G2620="","",IF($E2620=1,ROUNDDOWN($G2620*7.4/1000,0),ROUNDDOWN($G2620*6/1000,0)))</f>
        <v/>
      </c>
      <c r="I2620" s="101"/>
      <c r="J2620" s="99" t="str">
        <f t="shared" ref="J2620" si="13765">IF($G2620="","",ROUNDDOWN($G2620*2/1000,0))</f>
        <v/>
      </c>
      <c r="K2620" s="101"/>
      <c r="L2620" s="99" t="str">
        <f t="shared" ref="L2620" si="13766">IF(G2620="","",ROUNDDOWN($G2620*2/1000,0))</f>
        <v/>
      </c>
      <c r="M2620" s="100"/>
      <c r="N2620" s="91" t="str">
        <f t="shared" ref="N2620" si="13767">IF(AND($C2620="",$C2622=""),"",ABS($C2620-$C2622)+1)</f>
        <v/>
      </c>
      <c r="O2620" s="120" t="str">
        <f t="shared" ref="O2620" si="13768">REPLACE($O$7,1,2,"差１")</f>
        <v>差１</v>
      </c>
      <c r="P2620" s="113" t="str">
        <f t="shared" ref="P2620" si="13769">IF($I2622="","",$I2622*$N2620)</f>
        <v/>
      </c>
      <c r="Q2620" s="102" t="str">
        <f t="shared" ref="Q2620" si="13770">IF($K2622="","",$K2622*$N2620)</f>
        <v/>
      </c>
      <c r="R2620" s="102" t="str">
        <f t="shared" ref="R2620" si="13771">IF($M2622="","",$M2622*$N2620)</f>
        <v/>
      </c>
      <c r="S2620" s="111"/>
      <c r="U2620" s="16"/>
      <c r="V2620" s="16"/>
      <c r="W2620" s="16"/>
      <c r="X2620" s="16"/>
    </row>
    <row r="2621" spans="1:24" ht="14.25" thickBot="1" x14ac:dyDescent="0.2">
      <c r="A2621" s="107"/>
      <c r="B2621" s="65"/>
      <c r="C2621" s="116" t="s">
        <v>11</v>
      </c>
      <c r="D2621" s="117"/>
      <c r="E2621" s="95"/>
      <c r="F2621" s="33" t="s">
        <v>2</v>
      </c>
      <c r="G2621" s="26"/>
      <c r="H2621" s="97" t="str">
        <f t="shared" ref="H2621" si="13772">IF($G2621="","",IF($E2620=1,ROUNDDOWN($G2621*7.4/1000,0),ROUNDDOWN($G2621*6/1000,0)))</f>
        <v/>
      </c>
      <c r="I2621" s="98"/>
      <c r="J2621" s="97" t="str">
        <f t="shared" ref="J2621" si="13773">IF(G2621="","",ROUNDDOWN(G2621*2/1000,0))</f>
        <v/>
      </c>
      <c r="K2621" s="98"/>
      <c r="L2621" s="97" t="str">
        <f t="shared" ref="L2621" si="13774">IF($G2621="","",ROUNDDOWN($G2621*2/1000,0))</f>
        <v/>
      </c>
      <c r="M2621" s="105"/>
      <c r="N2621" s="92"/>
      <c r="O2621" s="120"/>
      <c r="P2621" s="114"/>
      <c r="Q2621" s="103"/>
      <c r="R2621" s="103"/>
      <c r="S2621" s="111"/>
      <c r="U2621" s="16"/>
      <c r="V2621" s="16"/>
      <c r="W2621" s="16"/>
      <c r="X2621" s="16"/>
    </row>
    <row r="2622" spans="1:24" ht="14.25" thickBot="1" x14ac:dyDescent="0.2">
      <c r="A2622" s="107"/>
      <c r="B2622" s="65"/>
      <c r="C2622" s="34"/>
      <c r="D2622" s="22" t="s">
        <v>31</v>
      </c>
      <c r="E2622" s="96"/>
      <c r="F2622" s="23" t="str">
        <f t="shared" ref="F2622" si="13775">$O$9</f>
        <v>差１</v>
      </c>
      <c r="G2622" s="7" t="str">
        <f t="shared" ref="G2622" si="13776">IF(AND($G2620="",$G2621="",""),"",$G2620-$G2621)</f>
        <v/>
      </c>
      <c r="H2622" s="8" t="s">
        <v>4</v>
      </c>
      <c r="I2622" s="9" t="str">
        <f t="shared" ref="I2622" si="13777">IF(AND($H2620="",$H2621=""),"",$H2620-$H2621)</f>
        <v/>
      </c>
      <c r="J2622" s="8" t="s">
        <v>5</v>
      </c>
      <c r="K2622" s="9" t="str">
        <f t="shared" ref="K2622" si="13778">IF(AND($J2620="",$J2621=""),"",$J2620-$J2621)</f>
        <v/>
      </c>
      <c r="L2622" s="10" t="s">
        <v>6</v>
      </c>
      <c r="M2622" s="7" t="str">
        <f t="shared" ref="M2622" si="13779">IF(AND($L2620="",$L2621=""),"",$L2620-$L2621)</f>
        <v/>
      </c>
      <c r="N2622" s="93"/>
      <c r="O2622" s="120"/>
      <c r="P2622" s="115"/>
      <c r="Q2622" s="104"/>
      <c r="R2622" s="104"/>
      <c r="S2622" s="111"/>
      <c r="U2622" s="16"/>
      <c r="V2622" s="16"/>
      <c r="W2622" s="16"/>
      <c r="X2622" s="16"/>
    </row>
    <row r="2623" spans="1:24" ht="14.25" thickBot="1" x14ac:dyDescent="0.2">
      <c r="A2623" s="107"/>
      <c r="B2623" s="66"/>
      <c r="C2623" s="31"/>
      <c r="D2623" s="20" t="s">
        <v>31</v>
      </c>
      <c r="E2623" s="94"/>
      <c r="F2623" s="24" t="s">
        <v>1</v>
      </c>
      <c r="G2623" s="26"/>
      <c r="H2623" s="86" t="str">
        <f t="shared" ref="H2623" si="13780">IF($G2623="","",IF($E2623=1,ROUNDDOWN($G2623*7.4/1000,0),ROUNDDOWN($G2623*6/1000,0)))</f>
        <v/>
      </c>
      <c r="I2623" s="87"/>
      <c r="J2623" s="86" t="str">
        <f t="shared" ref="J2623:J2624" si="13781">IF($G2623="","",ROUNDDOWN($G2623*2/1000,0))</f>
        <v/>
      </c>
      <c r="K2623" s="87"/>
      <c r="L2623" s="86" t="str">
        <f t="shared" ref="L2623:L2624" si="13782">IF($G2623="","",ROUNDDOWN($G2623*2/1000,0))</f>
        <v/>
      </c>
      <c r="M2623" s="88"/>
      <c r="N2623" s="91" t="str">
        <f t="shared" ref="N2623" si="13783">IF(AND($C2623="",$C2625=""),"",ABS($C2623-$C2625)+1)</f>
        <v/>
      </c>
      <c r="O2623" s="89" t="str">
        <f t="shared" ref="O2623" si="13784">REPLACE($O$7,1,2,"差２")</f>
        <v>差２</v>
      </c>
      <c r="P2623" s="118" t="str">
        <f t="shared" ref="P2623" si="13785">IF($I2625="","",$I2625*$N2623)</f>
        <v/>
      </c>
      <c r="Q2623" s="102" t="str">
        <f t="shared" ref="Q2623:R2623" si="13786">IF($G2625="","",$G2625*$N2623)</f>
        <v/>
      </c>
      <c r="R2623" s="102" t="str">
        <f t="shared" si="13786"/>
        <v/>
      </c>
      <c r="S2623" s="111"/>
      <c r="U2623" s="16"/>
      <c r="V2623" s="16"/>
      <c r="W2623" s="16"/>
      <c r="X2623" s="16"/>
    </row>
    <row r="2624" spans="1:24" ht="14.25" thickBot="1" x14ac:dyDescent="0.2">
      <c r="A2624" s="107"/>
      <c r="B2624" s="67"/>
      <c r="C2624" s="116" t="s">
        <v>11</v>
      </c>
      <c r="D2624" s="117"/>
      <c r="E2624" s="95"/>
      <c r="F2624" s="33" t="s">
        <v>2</v>
      </c>
      <c r="G2624" s="26"/>
      <c r="H2624" s="97" t="str">
        <f t="shared" ref="H2624" si="13787">IF($G2623="","",IF($E2623=1,ROUNDDOWN($G2624*7.4/1000,0),ROUNDDOWN($G2624*6/1000,0)))</f>
        <v/>
      </c>
      <c r="I2624" s="98"/>
      <c r="J2624" s="97" t="str">
        <f t="shared" si="13781"/>
        <v/>
      </c>
      <c r="K2624" s="98"/>
      <c r="L2624" s="97" t="str">
        <f t="shared" si="13782"/>
        <v/>
      </c>
      <c r="M2624" s="105"/>
      <c r="N2624" s="92"/>
      <c r="O2624" s="89"/>
      <c r="P2624" s="119"/>
      <c r="Q2624" s="103"/>
      <c r="R2624" s="103"/>
      <c r="S2624" s="111"/>
      <c r="U2624" s="16"/>
      <c r="V2624" s="16"/>
      <c r="W2624" s="16"/>
      <c r="X2624" s="16"/>
    </row>
    <row r="2625" spans="1:24" ht="14.25" thickBot="1" x14ac:dyDescent="0.2">
      <c r="A2625" s="107"/>
      <c r="B2625" s="67"/>
      <c r="C2625" s="37"/>
      <c r="D2625" s="38" t="s">
        <v>31</v>
      </c>
      <c r="E2625" s="96"/>
      <c r="F2625" s="39" t="str">
        <f t="shared" ref="F2625" si="13788">$O$12</f>
        <v>差２</v>
      </c>
      <c r="G2625" s="40" t="str">
        <f t="shared" ref="G2625" si="13789">IF(AND($G2623="",$G2624=""),"",$G2623-$G2624)</f>
        <v/>
      </c>
      <c r="H2625" s="41" t="s">
        <v>4</v>
      </c>
      <c r="I2625" s="42" t="str">
        <f t="shared" ref="I2625" si="13790">IF(AND($H2623="",$H2624=""),"",$H2623-$H2624)</f>
        <v/>
      </c>
      <c r="J2625" s="41" t="s">
        <v>5</v>
      </c>
      <c r="K2625" s="42" t="str">
        <f t="shared" ref="K2625" si="13791">IF(AND($J2623="",$J2624=""),"",$J2623-$J2624)</f>
        <v/>
      </c>
      <c r="L2625" s="43" t="s">
        <v>6</v>
      </c>
      <c r="M2625" s="40" t="str">
        <f t="shared" ref="M2625" si="13792">IF(AND($L2623="",$L2624=""),"",$L2623-$L2624)</f>
        <v/>
      </c>
      <c r="N2625" s="92"/>
      <c r="O2625" s="90"/>
      <c r="P2625" s="119"/>
      <c r="Q2625" s="103"/>
      <c r="R2625" s="103"/>
      <c r="S2625" s="112"/>
      <c r="U2625" s="16"/>
      <c r="V2625" s="16"/>
      <c r="W2625" s="16"/>
      <c r="X2625" s="16"/>
    </row>
    <row r="2626" spans="1:24" ht="15" thickTop="1" thickBot="1" x14ac:dyDescent="0.2">
      <c r="A2626" s="108"/>
      <c r="B2626" s="62" t="s">
        <v>18</v>
      </c>
      <c r="C2626" s="63"/>
      <c r="D2626" s="63"/>
      <c r="E2626" s="63"/>
      <c r="F2626" s="63"/>
      <c r="G2626" s="63"/>
      <c r="H2626" s="63"/>
      <c r="I2626" s="63"/>
      <c r="J2626" s="63"/>
      <c r="K2626" s="63"/>
      <c r="L2626" s="63"/>
      <c r="M2626" s="63"/>
      <c r="N2626" s="63"/>
      <c r="O2626" s="64"/>
      <c r="P2626" s="44" t="str">
        <f t="shared" ref="P2626" si="13793">IF(AND($P2620="",$P2623=""),"",SUM($P2620:$P2623))</f>
        <v/>
      </c>
      <c r="Q2626" s="45" t="str">
        <f t="shared" ref="Q2626" si="13794">IF(AND(Q2620="",Q2623=""),"",SUM(Q2620:Q2623))</f>
        <v/>
      </c>
      <c r="R2626" s="45" t="str">
        <f t="shared" ref="R2626" si="13795">IF(AND($R2620="",$R2623=""),"",SUM($R2620:$R2623))</f>
        <v/>
      </c>
      <c r="S2626" s="46" t="str">
        <f t="shared" ref="S2626" si="13796">IF(AND($P2626="",$Q2626="",$R2626=""),"",SUM($P2626:$R2626))</f>
        <v/>
      </c>
      <c r="T2626" s="52">
        <v>374</v>
      </c>
      <c r="U2626" s="53" t="str">
        <f t="shared" ref="U2626" si="13797">P2626</f>
        <v/>
      </c>
      <c r="V2626" s="53" t="str">
        <f t="shared" ref="V2626" si="13798">Q2626</f>
        <v/>
      </c>
      <c r="W2626" s="53" t="str">
        <f t="shared" ref="W2626" si="13799">R2626</f>
        <v/>
      </c>
      <c r="X2626" s="53" t="str">
        <f t="shared" ref="X2626" si="13800">S2626</f>
        <v/>
      </c>
    </row>
    <row r="2627" spans="1:24" ht="14.25" thickBot="1" x14ac:dyDescent="0.2">
      <c r="A2627" s="106" t="str" cm="1">
        <f t="array" aca="1" ref="A2627" ca="1">IF($B2627="","",IF(ISNUMBER(OFFSET(INDIRECT(ADDRESS(ROW(),COLUMN())),-7,0)),OFFSET(INDIRECT(ADDRESS(ROW(),COLUMN())),-7,0)+1,1))</f>
        <v/>
      </c>
      <c r="B2627" s="65"/>
      <c r="C2627" s="31"/>
      <c r="D2627" s="20" t="s">
        <v>31</v>
      </c>
      <c r="E2627" s="94" t="s">
        <v>30</v>
      </c>
      <c r="F2627" s="21" t="s">
        <v>1</v>
      </c>
      <c r="G2627" s="25"/>
      <c r="H2627" s="99" t="str">
        <f t="shared" ref="H2627" si="13801">IF($G2627="","",IF($E2627=1,ROUNDDOWN($G2627*7.4/1000,0),ROUNDDOWN($G2627*6/1000,0)))</f>
        <v/>
      </c>
      <c r="I2627" s="101"/>
      <c r="J2627" s="99" t="str">
        <f t="shared" ref="J2627" si="13802">IF($G2627="","",ROUNDDOWN($G2627*2/1000,0))</f>
        <v/>
      </c>
      <c r="K2627" s="101"/>
      <c r="L2627" s="99" t="str">
        <f t="shared" ref="L2627" si="13803">IF(G2627="","",ROUNDDOWN($G2627*2/1000,0))</f>
        <v/>
      </c>
      <c r="M2627" s="100"/>
      <c r="N2627" s="91" t="str">
        <f t="shared" ref="N2627" si="13804">IF(AND($C2627="",$C2629=""),"",ABS($C2627-$C2629)+1)</f>
        <v/>
      </c>
      <c r="O2627" s="120" t="str">
        <f t="shared" ref="O2627" si="13805">REPLACE($O$7,1,2,"差１")</f>
        <v>差１</v>
      </c>
      <c r="P2627" s="113" t="str">
        <f t="shared" ref="P2627" si="13806">IF($I2629="","",$I2629*$N2627)</f>
        <v/>
      </c>
      <c r="Q2627" s="102" t="str">
        <f t="shared" ref="Q2627" si="13807">IF($K2629="","",$K2629*$N2627)</f>
        <v/>
      </c>
      <c r="R2627" s="102" t="str">
        <f t="shared" ref="R2627" si="13808">IF($M2629="","",$M2629*$N2627)</f>
        <v/>
      </c>
      <c r="S2627" s="111"/>
      <c r="U2627" s="16"/>
      <c r="V2627" s="16"/>
      <c r="W2627" s="16"/>
      <c r="X2627" s="16"/>
    </row>
    <row r="2628" spans="1:24" ht="14.25" thickBot="1" x14ac:dyDescent="0.2">
      <c r="A2628" s="107"/>
      <c r="B2628" s="65"/>
      <c r="C2628" s="116" t="s">
        <v>11</v>
      </c>
      <c r="D2628" s="117"/>
      <c r="E2628" s="95"/>
      <c r="F2628" s="33" t="s">
        <v>2</v>
      </c>
      <c r="G2628" s="26"/>
      <c r="H2628" s="97" t="str">
        <f t="shared" ref="H2628" si="13809">IF($G2628="","",IF($E2627=1,ROUNDDOWN($G2628*7.4/1000,0),ROUNDDOWN($G2628*6/1000,0)))</f>
        <v/>
      </c>
      <c r="I2628" s="98"/>
      <c r="J2628" s="97" t="str">
        <f t="shared" ref="J2628" si="13810">IF(G2628="","",ROUNDDOWN(G2628*2/1000,0))</f>
        <v/>
      </c>
      <c r="K2628" s="98"/>
      <c r="L2628" s="97" t="str">
        <f t="shared" ref="L2628" si="13811">IF($G2628="","",ROUNDDOWN($G2628*2/1000,0))</f>
        <v/>
      </c>
      <c r="M2628" s="105"/>
      <c r="N2628" s="92"/>
      <c r="O2628" s="120"/>
      <c r="P2628" s="114"/>
      <c r="Q2628" s="103"/>
      <c r="R2628" s="103"/>
      <c r="S2628" s="111"/>
      <c r="U2628" s="16"/>
      <c r="V2628" s="16"/>
      <c r="W2628" s="16"/>
      <c r="X2628" s="16"/>
    </row>
    <row r="2629" spans="1:24" ht="14.25" thickBot="1" x14ac:dyDescent="0.2">
      <c r="A2629" s="107"/>
      <c r="B2629" s="65"/>
      <c r="C2629" s="34"/>
      <c r="D2629" s="22" t="s">
        <v>31</v>
      </c>
      <c r="E2629" s="96"/>
      <c r="F2629" s="23" t="str">
        <f t="shared" ref="F2629" si="13812">$O$9</f>
        <v>差１</v>
      </c>
      <c r="G2629" s="7" t="str">
        <f t="shared" ref="G2629" si="13813">IF(AND($G2627="",$G2628="",""),"",$G2627-$G2628)</f>
        <v/>
      </c>
      <c r="H2629" s="8" t="s">
        <v>4</v>
      </c>
      <c r="I2629" s="9" t="str">
        <f t="shared" ref="I2629" si="13814">IF(AND($H2627="",$H2628=""),"",$H2627-$H2628)</f>
        <v/>
      </c>
      <c r="J2629" s="8" t="s">
        <v>5</v>
      </c>
      <c r="K2629" s="9" t="str">
        <f t="shared" ref="K2629" si="13815">IF(AND($J2627="",$J2628=""),"",$J2627-$J2628)</f>
        <v/>
      </c>
      <c r="L2629" s="10" t="s">
        <v>6</v>
      </c>
      <c r="M2629" s="7" t="str">
        <f t="shared" ref="M2629" si="13816">IF(AND($L2627="",$L2628=""),"",$L2627-$L2628)</f>
        <v/>
      </c>
      <c r="N2629" s="93"/>
      <c r="O2629" s="120"/>
      <c r="P2629" s="115"/>
      <c r="Q2629" s="104"/>
      <c r="R2629" s="104"/>
      <c r="S2629" s="111"/>
      <c r="U2629" s="16"/>
      <c r="V2629" s="16"/>
      <c r="W2629" s="16"/>
      <c r="X2629" s="16"/>
    </row>
    <row r="2630" spans="1:24" ht="14.25" thickBot="1" x14ac:dyDescent="0.2">
      <c r="A2630" s="107"/>
      <c r="B2630" s="66"/>
      <c r="C2630" s="31"/>
      <c r="D2630" s="20" t="s">
        <v>31</v>
      </c>
      <c r="E2630" s="94"/>
      <c r="F2630" s="24" t="s">
        <v>1</v>
      </c>
      <c r="G2630" s="26"/>
      <c r="H2630" s="86" t="str">
        <f t="shared" ref="H2630" si="13817">IF($G2630="","",IF($E2630=1,ROUNDDOWN($G2630*7.4/1000,0),ROUNDDOWN($G2630*6/1000,0)))</f>
        <v/>
      </c>
      <c r="I2630" s="87"/>
      <c r="J2630" s="86" t="str">
        <f t="shared" ref="J2630:J2631" si="13818">IF($G2630="","",ROUNDDOWN($G2630*2/1000,0))</f>
        <v/>
      </c>
      <c r="K2630" s="87"/>
      <c r="L2630" s="86" t="str">
        <f t="shared" ref="L2630:L2631" si="13819">IF($G2630="","",ROUNDDOWN($G2630*2/1000,0))</f>
        <v/>
      </c>
      <c r="M2630" s="88"/>
      <c r="N2630" s="91" t="str">
        <f t="shared" ref="N2630" si="13820">IF(AND($C2630="",$C2632=""),"",ABS($C2630-$C2632)+1)</f>
        <v/>
      </c>
      <c r="O2630" s="89" t="str">
        <f t="shared" ref="O2630" si="13821">REPLACE($O$7,1,2,"差２")</f>
        <v>差２</v>
      </c>
      <c r="P2630" s="118" t="str">
        <f t="shared" ref="P2630" si="13822">IF($I2632="","",$I2632*$N2630)</f>
        <v/>
      </c>
      <c r="Q2630" s="102" t="str">
        <f t="shared" ref="Q2630:R2630" si="13823">IF($G2632="","",$G2632*$N2630)</f>
        <v/>
      </c>
      <c r="R2630" s="102" t="str">
        <f t="shared" si="13823"/>
        <v/>
      </c>
      <c r="S2630" s="111"/>
      <c r="U2630" s="16"/>
      <c r="V2630" s="16"/>
      <c r="W2630" s="16"/>
      <c r="X2630" s="16"/>
    </row>
    <row r="2631" spans="1:24" ht="14.25" thickBot="1" x14ac:dyDescent="0.2">
      <c r="A2631" s="107"/>
      <c r="B2631" s="67"/>
      <c r="C2631" s="116" t="s">
        <v>11</v>
      </c>
      <c r="D2631" s="117"/>
      <c r="E2631" s="95"/>
      <c r="F2631" s="33" t="s">
        <v>2</v>
      </c>
      <c r="G2631" s="26"/>
      <c r="H2631" s="97" t="str">
        <f t="shared" ref="H2631" si="13824">IF($G2630="","",IF($E2630=1,ROUNDDOWN($G2631*7.4/1000,0),ROUNDDOWN($G2631*6/1000,0)))</f>
        <v/>
      </c>
      <c r="I2631" s="98"/>
      <c r="J2631" s="97" t="str">
        <f t="shared" si="13818"/>
        <v/>
      </c>
      <c r="K2631" s="98"/>
      <c r="L2631" s="97" t="str">
        <f t="shared" si="13819"/>
        <v/>
      </c>
      <c r="M2631" s="105"/>
      <c r="N2631" s="92"/>
      <c r="O2631" s="89"/>
      <c r="P2631" s="119"/>
      <c r="Q2631" s="103"/>
      <c r="R2631" s="103"/>
      <c r="S2631" s="111"/>
      <c r="U2631" s="16"/>
      <c r="V2631" s="16"/>
      <c r="W2631" s="16"/>
      <c r="X2631" s="16"/>
    </row>
    <row r="2632" spans="1:24" ht="14.25" thickBot="1" x14ac:dyDescent="0.2">
      <c r="A2632" s="107"/>
      <c r="B2632" s="67"/>
      <c r="C2632" s="37"/>
      <c r="D2632" s="38" t="s">
        <v>31</v>
      </c>
      <c r="E2632" s="96"/>
      <c r="F2632" s="39" t="str">
        <f t="shared" ref="F2632" si="13825">$O$12</f>
        <v>差２</v>
      </c>
      <c r="G2632" s="40" t="str">
        <f t="shared" ref="G2632" si="13826">IF(AND($G2630="",$G2631=""),"",$G2630-$G2631)</f>
        <v/>
      </c>
      <c r="H2632" s="41" t="s">
        <v>4</v>
      </c>
      <c r="I2632" s="42" t="str">
        <f t="shared" ref="I2632" si="13827">IF(AND($H2630="",$H2631=""),"",$H2630-$H2631)</f>
        <v/>
      </c>
      <c r="J2632" s="41" t="s">
        <v>5</v>
      </c>
      <c r="K2632" s="42" t="str">
        <f t="shared" ref="K2632" si="13828">IF(AND($J2630="",$J2631=""),"",$J2630-$J2631)</f>
        <v/>
      </c>
      <c r="L2632" s="43" t="s">
        <v>6</v>
      </c>
      <c r="M2632" s="40" t="str">
        <f t="shared" ref="M2632" si="13829">IF(AND($L2630="",$L2631=""),"",$L2630-$L2631)</f>
        <v/>
      </c>
      <c r="N2632" s="92"/>
      <c r="O2632" s="90"/>
      <c r="P2632" s="119"/>
      <c r="Q2632" s="103"/>
      <c r="R2632" s="103"/>
      <c r="S2632" s="112"/>
      <c r="U2632" s="16"/>
      <c r="V2632" s="16"/>
      <c r="W2632" s="16"/>
      <c r="X2632" s="16"/>
    </row>
    <row r="2633" spans="1:24" ht="15" thickTop="1" thickBot="1" x14ac:dyDescent="0.2">
      <c r="A2633" s="108"/>
      <c r="B2633" s="62" t="s">
        <v>18</v>
      </c>
      <c r="C2633" s="63"/>
      <c r="D2633" s="63"/>
      <c r="E2633" s="63"/>
      <c r="F2633" s="63"/>
      <c r="G2633" s="63"/>
      <c r="H2633" s="63"/>
      <c r="I2633" s="63"/>
      <c r="J2633" s="63"/>
      <c r="K2633" s="63"/>
      <c r="L2633" s="63"/>
      <c r="M2633" s="63"/>
      <c r="N2633" s="63"/>
      <c r="O2633" s="64"/>
      <c r="P2633" s="44" t="str">
        <f t="shared" ref="P2633" si="13830">IF(AND($P2627="",$P2630=""),"",SUM($P2627:$P2630))</f>
        <v/>
      </c>
      <c r="Q2633" s="45" t="str">
        <f t="shared" ref="Q2633" si="13831">IF(AND(Q2627="",Q2630=""),"",SUM(Q2627:Q2630))</f>
        <v/>
      </c>
      <c r="R2633" s="45" t="str">
        <f t="shared" ref="R2633" si="13832">IF(AND($R2627="",$R2630=""),"",SUM($R2627:$R2630))</f>
        <v/>
      </c>
      <c r="S2633" s="46" t="str">
        <f t="shared" ref="S2633" si="13833">IF(AND($P2633="",$Q2633="",$R2633=""),"",SUM($P2633:$R2633))</f>
        <v/>
      </c>
      <c r="T2633" s="52">
        <v>375</v>
      </c>
      <c r="U2633" s="53" t="str">
        <f t="shared" ref="U2633" si="13834">P2633</f>
        <v/>
      </c>
      <c r="V2633" s="53" t="str">
        <f t="shared" ref="V2633" si="13835">Q2633</f>
        <v/>
      </c>
      <c r="W2633" s="53" t="str">
        <f t="shared" ref="W2633" si="13836">R2633</f>
        <v/>
      </c>
      <c r="X2633" s="53" t="str">
        <f t="shared" ref="X2633" si="13837">S2633</f>
        <v/>
      </c>
    </row>
    <row r="2634" spans="1:24" ht="14.25" thickBot="1" x14ac:dyDescent="0.2">
      <c r="A2634" s="106" t="str" cm="1">
        <f t="array" aca="1" ref="A2634" ca="1">IF($B2634="","",IF(ISNUMBER(OFFSET(INDIRECT(ADDRESS(ROW(),COLUMN())),-7,0)),OFFSET(INDIRECT(ADDRESS(ROW(),COLUMN())),-7,0)+1,1))</f>
        <v/>
      </c>
      <c r="B2634" s="65"/>
      <c r="C2634" s="31"/>
      <c r="D2634" s="20" t="s">
        <v>31</v>
      </c>
      <c r="E2634" s="94" t="s">
        <v>30</v>
      </c>
      <c r="F2634" s="21" t="s">
        <v>1</v>
      </c>
      <c r="G2634" s="25"/>
      <c r="H2634" s="99" t="str">
        <f t="shared" ref="H2634" si="13838">IF($G2634="","",IF($E2634=1,ROUNDDOWN($G2634*7.4/1000,0),ROUNDDOWN($G2634*6/1000,0)))</f>
        <v/>
      </c>
      <c r="I2634" s="101"/>
      <c r="J2634" s="99" t="str">
        <f t="shared" ref="J2634" si="13839">IF($G2634="","",ROUNDDOWN($G2634*2/1000,0))</f>
        <v/>
      </c>
      <c r="K2634" s="101"/>
      <c r="L2634" s="99" t="str">
        <f t="shared" ref="L2634" si="13840">IF(G2634="","",ROUNDDOWN($G2634*2/1000,0))</f>
        <v/>
      </c>
      <c r="M2634" s="100"/>
      <c r="N2634" s="91" t="str">
        <f t="shared" ref="N2634" si="13841">IF(AND($C2634="",$C2636=""),"",ABS($C2634-$C2636)+1)</f>
        <v/>
      </c>
      <c r="O2634" s="120" t="str">
        <f t="shared" ref="O2634" si="13842">REPLACE($O$7,1,2,"差１")</f>
        <v>差１</v>
      </c>
      <c r="P2634" s="113" t="str">
        <f t="shared" ref="P2634" si="13843">IF($I2636="","",$I2636*$N2634)</f>
        <v/>
      </c>
      <c r="Q2634" s="102" t="str">
        <f t="shared" ref="Q2634" si="13844">IF($K2636="","",$K2636*$N2634)</f>
        <v/>
      </c>
      <c r="R2634" s="102" t="str">
        <f t="shared" ref="R2634" si="13845">IF($M2636="","",$M2636*$N2634)</f>
        <v/>
      </c>
      <c r="S2634" s="111"/>
      <c r="U2634" s="16"/>
      <c r="V2634" s="16"/>
      <c r="W2634" s="16"/>
      <c r="X2634" s="16"/>
    </row>
    <row r="2635" spans="1:24" ht="14.25" thickBot="1" x14ac:dyDescent="0.2">
      <c r="A2635" s="107"/>
      <c r="B2635" s="65"/>
      <c r="C2635" s="116" t="s">
        <v>11</v>
      </c>
      <c r="D2635" s="117"/>
      <c r="E2635" s="95"/>
      <c r="F2635" s="33" t="s">
        <v>2</v>
      </c>
      <c r="G2635" s="26"/>
      <c r="H2635" s="97" t="str">
        <f t="shared" ref="H2635" si="13846">IF($G2635="","",IF($E2634=1,ROUNDDOWN($G2635*7.4/1000,0),ROUNDDOWN($G2635*6/1000,0)))</f>
        <v/>
      </c>
      <c r="I2635" s="98"/>
      <c r="J2635" s="97" t="str">
        <f t="shared" ref="J2635" si="13847">IF(G2635="","",ROUNDDOWN(G2635*2/1000,0))</f>
        <v/>
      </c>
      <c r="K2635" s="98"/>
      <c r="L2635" s="97" t="str">
        <f t="shared" ref="L2635" si="13848">IF($G2635="","",ROUNDDOWN($G2635*2/1000,0))</f>
        <v/>
      </c>
      <c r="M2635" s="105"/>
      <c r="N2635" s="92"/>
      <c r="O2635" s="120"/>
      <c r="P2635" s="114"/>
      <c r="Q2635" s="103"/>
      <c r="R2635" s="103"/>
      <c r="S2635" s="111"/>
      <c r="U2635" s="16"/>
      <c r="V2635" s="16"/>
      <c r="W2635" s="16"/>
      <c r="X2635" s="16"/>
    </row>
    <row r="2636" spans="1:24" ht="14.25" thickBot="1" x14ac:dyDescent="0.2">
      <c r="A2636" s="107"/>
      <c r="B2636" s="65"/>
      <c r="C2636" s="34"/>
      <c r="D2636" s="22" t="s">
        <v>31</v>
      </c>
      <c r="E2636" s="96"/>
      <c r="F2636" s="23" t="str">
        <f t="shared" ref="F2636" si="13849">$O$9</f>
        <v>差１</v>
      </c>
      <c r="G2636" s="7" t="str">
        <f t="shared" ref="G2636" si="13850">IF(AND($G2634="",$G2635="",""),"",$G2634-$G2635)</f>
        <v/>
      </c>
      <c r="H2636" s="8" t="s">
        <v>4</v>
      </c>
      <c r="I2636" s="9" t="str">
        <f t="shared" ref="I2636" si="13851">IF(AND($H2634="",$H2635=""),"",$H2634-$H2635)</f>
        <v/>
      </c>
      <c r="J2636" s="8" t="s">
        <v>5</v>
      </c>
      <c r="K2636" s="9" t="str">
        <f t="shared" ref="K2636" si="13852">IF(AND($J2634="",$J2635=""),"",$J2634-$J2635)</f>
        <v/>
      </c>
      <c r="L2636" s="10" t="s">
        <v>6</v>
      </c>
      <c r="M2636" s="7" t="str">
        <f t="shared" ref="M2636" si="13853">IF(AND($L2634="",$L2635=""),"",$L2634-$L2635)</f>
        <v/>
      </c>
      <c r="N2636" s="93"/>
      <c r="O2636" s="120"/>
      <c r="P2636" s="115"/>
      <c r="Q2636" s="104"/>
      <c r="R2636" s="104"/>
      <c r="S2636" s="111"/>
      <c r="U2636" s="16"/>
      <c r="V2636" s="16"/>
      <c r="W2636" s="16"/>
      <c r="X2636" s="16"/>
    </row>
    <row r="2637" spans="1:24" ht="14.25" thickBot="1" x14ac:dyDescent="0.2">
      <c r="A2637" s="107"/>
      <c r="B2637" s="66"/>
      <c r="C2637" s="31"/>
      <c r="D2637" s="20" t="s">
        <v>31</v>
      </c>
      <c r="E2637" s="94"/>
      <c r="F2637" s="24" t="s">
        <v>1</v>
      </c>
      <c r="G2637" s="26"/>
      <c r="H2637" s="86" t="str">
        <f t="shared" ref="H2637" si="13854">IF($G2637="","",IF($E2637=1,ROUNDDOWN($G2637*7.4/1000,0),ROUNDDOWN($G2637*6/1000,0)))</f>
        <v/>
      </c>
      <c r="I2637" s="87"/>
      <c r="J2637" s="86" t="str">
        <f t="shared" ref="J2637:J2638" si="13855">IF($G2637="","",ROUNDDOWN($G2637*2/1000,0))</f>
        <v/>
      </c>
      <c r="K2637" s="87"/>
      <c r="L2637" s="86" t="str">
        <f t="shared" ref="L2637:L2638" si="13856">IF($G2637="","",ROUNDDOWN($G2637*2/1000,0))</f>
        <v/>
      </c>
      <c r="M2637" s="88"/>
      <c r="N2637" s="91" t="str">
        <f t="shared" ref="N2637" si="13857">IF(AND($C2637="",$C2639=""),"",ABS($C2637-$C2639)+1)</f>
        <v/>
      </c>
      <c r="O2637" s="89" t="str">
        <f t="shared" ref="O2637" si="13858">REPLACE($O$7,1,2,"差２")</f>
        <v>差２</v>
      </c>
      <c r="P2637" s="118" t="str">
        <f t="shared" ref="P2637" si="13859">IF($I2639="","",$I2639*$N2637)</f>
        <v/>
      </c>
      <c r="Q2637" s="102" t="str">
        <f t="shared" ref="Q2637:R2637" si="13860">IF($G2639="","",$G2639*$N2637)</f>
        <v/>
      </c>
      <c r="R2637" s="102" t="str">
        <f t="shared" si="13860"/>
        <v/>
      </c>
      <c r="S2637" s="111"/>
      <c r="U2637" s="16"/>
      <c r="V2637" s="16"/>
      <c r="W2637" s="16"/>
      <c r="X2637" s="16"/>
    </row>
    <row r="2638" spans="1:24" ht="14.25" thickBot="1" x14ac:dyDescent="0.2">
      <c r="A2638" s="107"/>
      <c r="B2638" s="67"/>
      <c r="C2638" s="116" t="s">
        <v>11</v>
      </c>
      <c r="D2638" s="117"/>
      <c r="E2638" s="95"/>
      <c r="F2638" s="33" t="s">
        <v>2</v>
      </c>
      <c r="G2638" s="26"/>
      <c r="H2638" s="97" t="str">
        <f t="shared" ref="H2638" si="13861">IF($G2637="","",IF($E2637=1,ROUNDDOWN($G2638*7.4/1000,0),ROUNDDOWN($G2638*6/1000,0)))</f>
        <v/>
      </c>
      <c r="I2638" s="98"/>
      <c r="J2638" s="97" t="str">
        <f t="shared" si="13855"/>
        <v/>
      </c>
      <c r="K2638" s="98"/>
      <c r="L2638" s="97" t="str">
        <f t="shared" si="13856"/>
        <v/>
      </c>
      <c r="M2638" s="105"/>
      <c r="N2638" s="92"/>
      <c r="O2638" s="89"/>
      <c r="P2638" s="119"/>
      <c r="Q2638" s="103"/>
      <c r="R2638" s="103"/>
      <c r="S2638" s="111"/>
      <c r="U2638" s="16"/>
      <c r="V2638" s="16"/>
      <c r="W2638" s="16"/>
      <c r="X2638" s="16"/>
    </row>
    <row r="2639" spans="1:24" ht="14.25" thickBot="1" x14ac:dyDescent="0.2">
      <c r="A2639" s="107"/>
      <c r="B2639" s="67"/>
      <c r="C2639" s="37"/>
      <c r="D2639" s="38" t="s">
        <v>31</v>
      </c>
      <c r="E2639" s="96"/>
      <c r="F2639" s="39" t="str">
        <f t="shared" ref="F2639" si="13862">$O$12</f>
        <v>差２</v>
      </c>
      <c r="G2639" s="40" t="str">
        <f t="shared" ref="G2639" si="13863">IF(AND($G2637="",$G2638=""),"",$G2637-$G2638)</f>
        <v/>
      </c>
      <c r="H2639" s="41" t="s">
        <v>4</v>
      </c>
      <c r="I2639" s="42" t="str">
        <f t="shared" ref="I2639" si="13864">IF(AND($H2637="",$H2638=""),"",$H2637-$H2638)</f>
        <v/>
      </c>
      <c r="J2639" s="41" t="s">
        <v>5</v>
      </c>
      <c r="K2639" s="42" t="str">
        <f t="shared" ref="K2639" si="13865">IF(AND($J2637="",$J2638=""),"",$J2637-$J2638)</f>
        <v/>
      </c>
      <c r="L2639" s="43" t="s">
        <v>6</v>
      </c>
      <c r="M2639" s="40" t="str">
        <f t="shared" ref="M2639" si="13866">IF(AND($L2637="",$L2638=""),"",$L2637-$L2638)</f>
        <v/>
      </c>
      <c r="N2639" s="92"/>
      <c r="O2639" s="90"/>
      <c r="P2639" s="119"/>
      <c r="Q2639" s="103"/>
      <c r="R2639" s="103"/>
      <c r="S2639" s="112"/>
      <c r="U2639" s="16"/>
      <c r="V2639" s="16"/>
      <c r="W2639" s="16"/>
      <c r="X2639" s="16"/>
    </row>
    <row r="2640" spans="1:24" ht="15" thickTop="1" thickBot="1" x14ac:dyDescent="0.2">
      <c r="A2640" s="108"/>
      <c r="B2640" s="62" t="s">
        <v>18</v>
      </c>
      <c r="C2640" s="63"/>
      <c r="D2640" s="63"/>
      <c r="E2640" s="63"/>
      <c r="F2640" s="63"/>
      <c r="G2640" s="63"/>
      <c r="H2640" s="63"/>
      <c r="I2640" s="63"/>
      <c r="J2640" s="63"/>
      <c r="K2640" s="63"/>
      <c r="L2640" s="63"/>
      <c r="M2640" s="63"/>
      <c r="N2640" s="63"/>
      <c r="O2640" s="64"/>
      <c r="P2640" s="44" t="str">
        <f t="shared" ref="P2640" si="13867">IF(AND($P2634="",$P2637=""),"",SUM($P2634:$P2637))</f>
        <v/>
      </c>
      <c r="Q2640" s="45" t="str">
        <f t="shared" ref="Q2640" si="13868">IF(AND(Q2634="",Q2637=""),"",SUM(Q2634:Q2637))</f>
        <v/>
      </c>
      <c r="R2640" s="45" t="str">
        <f t="shared" ref="R2640" si="13869">IF(AND($R2634="",$R2637=""),"",SUM($R2634:$R2637))</f>
        <v/>
      </c>
      <c r="S2640" s="46" t="str">
        <f t="shared" ref="S2640" si="13870">IF(AND($P2640="",$Q2640="",$R2640=""),"",SUM($P2640:$R2640))</f>
        <v/>
      </c>
      <c r="T2640" s="52">
        <v>376</v>
      </c>
      <c r="U2640" s="53" t="str">
        <f t="shared" ref="U2640" si="13871">P2640</f>
        <v/>
      </c>
      <c r="V2640" s="53" t="str">
        <f t="shared" ref="V2640" si="13872">Q2640</f>
        <v/>
      </c>
      <c r="W2640" s="53" t="str">
        <f t="shared" ref="W2640" si="13873">R2640</f>
        <v/>
      </c>
      <c r="X2640" s="53" t="str">
        <f t="shared" ref="X2640" si="13874">S2640</f>
        <v/>
      </c>
    </row>
    <row r="2641" spans="1:24" ht="14.25" thickBot="1" x14ac:dyDescent="0.2">
      <c r="A2641" s="106" t="str" cm="1">
        <f t="array" aca="1" ref="A2641" ca="1">IF($B2641="","",IF(ISNUMBER(OFFSET(INDIRECT(ADDRESS(ROW(),COLUMN())),-7,0)),OFFSET(INDIRECT(ADDRESS(ROW(),COLUMN())),-7,0)+1,1))</f>
        <v/>
      </c>
      <c r="B2641" s="65"/>
      <c r="C2641" s="31"/>
      <c r="D2641" s="20" t="s">
        <v>31</v>
      </c>
      <c r="E2641" s="94" t="s">
        <v>30</v>
      </c>
      <c r="F2641" s="21" t="s">
        <v>1</v>
      </c>
      <c r="G2641" s="25"/>
      <c r="H2641" s="99" t="str">
        <f t="shared" ref="H2641" si="13875">IF($G2641="","",IF($E2641=1,ROUNDDOWN($G2641*7.4/1000,0),ROUNDDOWN($G2641*6/1000,0)))</f>
        <v/>
      </c>
      <c r="I2641" s="101"/>
      <c r="J2641" s="99" t="str">
        <f t="shared" ref="J2641" si="13876">IF($G2641="","",ROUNDDOWN($G2641*2/1000,0))</f>
        <v/>
      </c>
      <c r="K2641" s="101"/>
      <c r="L2641" s="99" t="str">
        <f t="shared" ref="L2641" si="13877">IF(G2641="","",ROUNDDOWN($G2641*2/1000,0))</f>
        <v/>
      </c>
      <c r="M2641" s="100"/>
      <c r="N2641" s="91" t="str">
        <f t="shared" ref="N2641" si="13878">IF(AND($C2641="",$C2643=""),"",ABS($C2641-$C2643)+1)</f>
        <v/>
      </c>
      <c r="O2641" s="120" t="str">
        <f t="shared" ref="O2641" si="13879">REPLACE($O$7,1,2,"差１")</f>
        <v>差１</v>
      </c>
      <c r="P2641" s="113" t="str">
        <f t="shared" ref="P2641" si="13880">IF($I2643="","",$I2643*$N2641)</f>
        <v/>
      </c>
      <c r="Q2641" s="102" t="str">
        <f t="shared" ref="Q2641" si="13881">IF($K2643="","",$K2643*$N2641)</f>
        <v/>
      </c>
      <c r="R2641" s="102" t="str">
        <f t="shared" ref="R2641" si="13882">IF($M2643="","",$M2643*$N2641)</f>
        <v/>
      </c>
      <c r="S2641" s="111"/>
      <c r="U2641" s="16"/>
      <c r="V2641" s="16"/>
      <c r="W2641" s="16"/>
      <c r="X2641" s="16"/>
    </row>
    <row r="2642" spans="1:24" ht="14.25" thickBot="1" x14ac:dyDescent="0.2">
      <c r="A2642" s="107"/>
      <c r="B2642" s="65"/>
      <c r="C2642" s="116" t="s">
        <v>11</v>
      </c>
      <c r="D2642" s="117"/>
      <c r="E2642" s="95"/>
      <c r="F2642" s="33" t="s">
        <v>2</v>
      </c>
      <c r="G2642" s="26"/>
      <c r="H2642" s="97" t="str">
        <f t="shared" ref="H2642" si="13883">IF($G2642="","",IF($E2641=1,ROUNDDOWN($G2642*7.4/1000,0),ROUNDDOWN($G2642*6/1000,0)))</f>
        <v/>
      </c>
      <c r="I2642" s="98"/>
      <c r="J2642" s="97" t="str">
        <f t="shared" ref="J2642" si="13884">IF(G2642="","",ROUNDDOWN(G2642*2/1000,0))</f>
        <v/>
      </c>
      <c r="K2642" s="98"/>
      <c r="L2642" s="97" t="str">
        <f t="shared" ref="L2642" si="13885">IF($G2642="","",ROUNDDOWN($G2642*2/1000,0))</f>
        <v/>
      </c>
      <c r="M2642" s="105"/>
      <c r="N2642" s="92"/>
      <c r="O2642" s="120"/>
      <c r="P2642" s="114"/>
      <c r="Q2642" s="103"/>
      <c r="R2642" s="103"/>
      <c r="S2642" s="111"/>
      <c r="U2642" s="16"/>
      <c r="V2642" s="16"/>
      <c r="W2642" s="16"/>
      <c r="X2642" s="16"/>
    </row>
    <row r="2643" spans="1:24" ht="14.25" thickBot="1" x14ac:dyDescent="0.2">
      <c r="A2643" s="107"/>
      <c r="B2643" s="65"/>
      <c r="C2643" s="34"/>
      <c r="D2643" s="22" t="s">
        <v>31</v>
      </c>
      <c r="E2643" s="96"/>
      <c r="F2643" s="23" t="str">
        <f t="shared" ref="F2643" si="13886">$O$9</f>
        <v>差１</v>
      </c>
      <c r="G2643" s="7" t="str">
        <f t="shared" ref="G2643" si="13887">IF(AND($G2641="",$G2642="",""),"",$G2641-$G2642)</f>
        <v/>
      </c>
      <c r="H2643" s="8" t="s">
        <v>4</v>
      </c>
      <c r="I2643" s="9" t="str">
        <f t="shared" ref="I2643" si="13888">IF(AND($H2641="",$H2642=""),"",$H2641-$H2642)</f>
        <v/>
      </c>
      <c r="J2643" s="8" t="s">
        <v>5</v>
      </c>
      <c r="K2643" s="9" t="str">
        <f t="shared" ref="K2643" si="13889">IF(AND($J2641="",$J2642=""),"",$J2641-$J2642)</f>
        <v/>
      </c>
      <c r="L2643" s="10" t="s">
        <v>6</v>
      </c>
      <c r="M2643" s="7" t="str">
        <f t="shared" ref="M2643" si="13890">IF(AND($L2641="",$L2642=""),"",$L2641-$L2642)</f>
        <v/>
      </c>
      <c r="N2643" s="93"/>
      <c r="O2643" s="120"/>
      <c r="P2643" s="115"/>
      <c r="Q2643" s="104"/>
      <c r="R2643" s="104"/>
      <c r="S2643" s="111"/>
      <c r="U2643" s="16"/>
      <c r="V2643" s="16"/>
      <c r="W2643" s="16"/>
      <c r="X2643" s="16"/>
    </row>
    <row r="2644" spans="1:24" ht="14.25" thickBot="1" x14ac:dyDescent="0.2">
      <c r="A2644" s="107"/>
      <c r="B2644" s="66"/>
      <c r="C2644" s="31"/>
      <c r="D2644" s="20" t="s">
        <v>31</v>
      </c>
      <c r="E2644" s="94"/>
      <c r="F2644" s="24" t="s">
        <v>1</v>
      </c>
      <c r="G2644" s="26"/>
      <c r="H2644" s="86" t="str">
        <f t="shared" ref="H2644" si="13891">IF($G2644="","",IF($E2644=1,ROUNDDOWN($G2644*7.4/1000,0),ROUNDDOWN($G2644*6/1000,0)))</f>
        <v/>
      </c>
      <c r="I2644" s="87"/>
      <c r="J2644" s="86" t="str">
        <f t="shared" ref="J2644:J2645" si="13892">IF($G2644="","",ROUNDDOWN($G2644*2/1000,0))</f>
        <v/>
      </c>
      <c r="K2644" s="87"/>
      <c r="L2644" s="86" t="str">
        <f t="shared" ref="L2644:L2645" si="13893">IF($G2644="","",ROUNDDOWN($G2644*2/1000,0))</f>
        <v/>
      </c>
      <c r="M2644" s="88"/>
      <c r="N2644" s="91" t="str">
        <f t="shared" ref="N2644" si="13894">IF(AND($C2644="",$C2646=""),"",ABS($C2644-$C2646)+1)</f>
        <v/>
      </c>
      <c r="O2644" s="89" t="str">
        <f t="shared" ref="O2644" si="13895">REPLACE($O$7,1,2,"差２")</f>
        <v>差２</v>
      </c>
      <c r="P2644" s="118" t="str">
        <f t="shared" ref="P2644" si="13896">IF($I2646="","",$I2646*$N2644)</f>
        <v/>
      </c>
      <c r="Q2644" s="102" t="str">
        <f t="shared" ref="Q2644:R2644" si="13897">IF($G2646="","",$G2646*$N2644)</f>
        <v/>
      </c>
      <c r="R2644" s="102" t="str">
        <f t="shared" si="13897"/>
        <v/>
      </c>
      <c r="S2644" s="111"/>
      <c r="U2644" s="16"/>
      <c r="V2644" s="16"/>
      <c r="W2644" s="16"/>
      <c r="X2644" s="16"/>
    </row>
    <row r="2645" spans="1:24" ht="14.25" thickBot="1" x14ac:dyDescent="0.2">
      <c r="A2645" s="107"/>
      <c r="B2645" s="67"/>
      <c r="C2645" s="116" t="s">
        <v>11</v>
      </c>
      <c r="D2645" s="117"/>
      <c r="E2645" s="95"/>
      <c r="F2645" s="33" t="s">
        <v>2</v>
      </c>
      <c r="G2645" s="26"/>
      <c r="H2645" s="97" t="str">
        <f t="shared" ref="H2645" si="13898">IF($G2644="","",IF($E2644=1,ROUNDDOWN($G2645*7.4/1000,0),ROUNDDOWN($G2645*6/1000,0)))</f>
        <v/>
      </c>
      <c r="I2645" s="98"/>
      <c r="J2645" s="97" t="str">
        <f t="shared" si="13892"/>
        <v/>
      </c>
      <c r="K2645" s="98"/>
      <c r="L2645" s="97" t="str">
        <f t="shared" si="13893"/>
        <v/>
      </c>
      <c r="M2645" s="105"/>
      <c r="N2645" s="92"/>
      <c r="O2645" s="89"/>
      <c r="P2645" s="119"/>
      <c r="Q2645" s="103"/>
      <c r="R2645" s="103"/>
      <c r="S2645" s="111"/>
      <c r="U2645" s="16"/>
      <c r="V2645" s="16"/>
      <c r="W2645" s="16"/>
      <c r="X2645" s="16"/>
    </row>
    <row r="2646" spans="1:24" ht="14.25" thickBot="1" x14ac:dyDescent="0.2">
      <c r="A2646" s="107"/>
      <c r="B2646" s="67"/>
      <c r="C2646" s="37"/>
      <c r="D2646" s="38" t="s">
        <v>31</v>
      </c>
      <c r="E2646" s="96"/>
      <c r="F2646" s="39" t="str">
        <f t="shared" ref="F2646" si="13899">$O$12</f>
        <v>差２</v>
      </c>
      <c r="G2646" s="40" t="str">
        <f t="shared" ref="G2646" si="13900">IF(AND($G2644="",$G2645=""),"",$G2644-$G2645)</f>
        <v/>
      </c>
      <c r="H2646" s="41" t="s">
        <v>4</v>
      </c>
      <c r="I2646" s="42" t="str">
        <f t="shared" ref="I2646" si="13901">IF(AND($H2644="",$H2645=""),"",$H2644-$H2645)</f>
        <v/>
      </c>
      <c r="J2646" s="41" t="s">
        <v>5</v>
      </c>
      <c r="K2646" s="42" t="str">
        <f t="shared" ref="K2646" si="13902">IF(AND($J2644="",$J2645=""),"",$J2644-$J2645)</f>
        <v/>
      </c>
      <c r="L2646" s="43" t="s">
        <v>6</v>
      </c>
      <c r="M2646" s="40" t="str">
        <f t="shared" ref="M2646" si="13903">IF(AND($L2644="",$L2645=""),"",$L2644-$L2645)</f>
        <v/>
      </c>
      <c r="N2646" s="92"/>
      <c r="O2646" s="90"/>
      <c r="P2646" s="119"/>
      <c r="Q2646" s="103"/>
      <c r="R2646" s="103"/>
      <c r="S2646" s="112"/>
      <c r="U2646" s="16"/>
      <c r="V2646" s="16"/>
      <c r="W2646" s="16"/>
      <c r="X2646" s="16"/>
    </row>
    <row r="2647" spans="1:24" ht="15" thickTop="1" thickBot="1" x14ac:dyDescent="0.2">
      <c r="A2647" s="108"/>
      <c r="B2647" s="62" t="s">
        <v>18</v>
      </c>
      <c r="C2647" s="63"/>
      <c r="D2647" s="63"/>
      <c r="E2647" s="63"/>
      <c r="F2647" s="63"/>
      <c r="G2647" s="63"/>
      <c r="H2647" s="63"/>
      <c r="I2647" s="63"/>
      <c r="J2647" s="63"/>
      <c r="K2647" s="63"/>
      <c r="L2647" s="63"/>
      <c r="M2647" s="63"/>
      <c r="N2647" s="63"/>
      <c r="O2647" s="64"/>
      <c r="P2647" s="44" t="str">
        <f t="shared" ref="P2647" si="13904">IF(AND($P2641="",$P2644=""),"",SUM($P2641:$P2644))</f>
        <v/>
      </c>
      <c r="Q2647" s="45" t="str">
        <f t="shared" ref="Q2647" si="13905">IF(AND(Q2641="",Q2644=""),"",SUM(Q2641:Q2644))</f>
        <v/>
      </c>
      <c r="R2647" s="45" t="str">
        <f t="shared" ref="R2647" si="13906">IF(AND($R2641="",$R2644=""),"",SUM($R2641:$R2644))</f>
        <v/>
      </c>
      <c r="S2647" s="46" t="str">
        <f t="shared" ref="S2647" si="13907">IF(AND($P2647="",$Q2647="",$R2647=""),"",SUM($P2647:$R2647))</f>
        <v/>
      </c>
      <c r="T2647" s="52">
        <v>377</v>
      </c>
      <c r="U2647" s="53" t="str">
        <f t="shared" ref="U2647" si="13908">P2647</f>
        <v/>
      </c>
      <c r="V2647" s="53" t="str">
        <f t="shared" ref="V2647" si="13909">Q2647</f>
        <v/>
      </c>
      <c r="W2647" s="53" t="str">
        <f t="shared" ref="W2647" si="13910">R2647</f>
        <v/>
      </c>
      <c r="X2647" s="53" t="str">
        <f t="shared" ref="X2647" si="13911">S2647</f>
        <v/>
      </c>
    </row>
    <row r="2648" spans="1:24" ht="14.25" thickBot="1" x14ac:dyDescent="0.2">
      <c r="A2648" s="106" t="str" cm="1">
        <f t="array" aca="1" ref="A2648" ca="1">IF($B2648="","",IF(ISNUMBER(OFFSET(INDIRECT(ADDRESS(ROW(),COLUMN())),-7,0)),OFFSET(INDIRECT(ADDRESS(ROW(),COLUMN())),-7,0)+1,1))</f>
        <v/>
      </c>
      <c r="B2648" s="65"/>
      <c r="C2648" s="31"/>
      <c r="D2648" s="20" t="s">
        <v>31</v>
      </c>
      <c r="E2648" s="94" t="s">
        <v>30</v>
      </c>
      <c r="F2648" s="21" t="s">
        <v>1</v>
      </c>
      <c r="G2648" s="25"/>
      <c r="H2648" s="99" t="str">
        <f t="shared" ref="H2648" si="13912">IF($G2648="","",IF($E2648=1,ROUNDDOWN($G2648*7.4/1000,0),ROUNDDOWN($G2648*6/1000,0)))</f>
        <v/>
      </c>
      <c r="I2648" s="101"/>
      <c r="J2648" s="99" t="str">
        <f t="shared" ref="J2648" si="13913">IF($G2648="","",ROUNDDOWN($G2648*2/1000,0))</f>
        <v/>
      </c>
      <c r="K2648" s="101"/>
      <c r="L2648" s="99" t="str">
        <f t="shared" ref="L2648" si="13914">IF(G2648="","",ROUNDDOWN($G2648*2/1000,0))</f>
        <v/>
      </c>
      <c r="M2648" s="100"/>
      <c r="N2648" s="91" t="str">
        <f t="shared" ref="N2648" si="13915">IF(AND($C2648="",$C2650=""),"",ABS($C2648-$C2650)+1)</f>
        <v/>
      </c>
      <c r="O2648" s="120" t="str">
        <f t="shared" ref="O2648" si="13916">REPLACE($O$7,1,2,"差１")</f>
        <v>差１</v>
      </c>
      <c r="P2648" s="113" t="str">
        <f t="shared" ref="P2648" si="13917">IF($I2650="","",$I2650*$N2648)</f>
        <v/>
      </c>
      <c r="Q2648" s="102" t="str">
        <f t="shared" ref="Q2648" si="13918">IF($K2650="","",$K2650*$N2648)</f>
        <v/>
      </c>
      <c r="R2648" s="102" t="str">
        <f t="shared" ref="R2648" si="13919">IF($M2650="","",$M2650*$N2648)</f>
        <v/>
      </c>
      <c r="S2648" s="111"/>
      <c r="U2648" s="16"/>
      <c r="V2648" s="16"/>
      <c r="W2648" s="16"/>
      <c r="X2648" s="16"/>
    </row>
    <row r="2649" spans="1:24" ht="14.25" thickBot="1" x14ac:dyDescent="0.2">
      <c r="A2649" s="107"/>
      <c r="B2649" s="65"/>
      <c r="C2649" s="116" t="s">
        <v>11</v>
      </c>
      <c r="D2649" s="117"/>
      <c r="E2649" s="95"/>
      <c r="F2649" s="33" t="s">
        <v>2</v>
      </c>
      <c r="G2649" s="26"/>
      <c r="H2649" s="97" t="str">
        <f t="shared" ref="H2649" si="13920">IF($G2649="","",IF($E2648=1,ROUNDDOWN($G2649*7.4/1000,0),ROUNDDOWN($G2649*6/1000,0)))</f>
        <v/>
      </c>
      <c r="I2649" s="98"/>
      <c r="J2649" s="97" t="str">
        <f t="shared" ref="J2649" si="13921">IF(G2649="","",ROUNDDOWN(G2649*2/1000,0))</f>
        <v/>
      </c>
      <c r="K2649" s="98"/>
      <c r="L2649" s="97" t="str">
        <f t="shared" ref="L2649" si="13922">IF($G2649="","",ROUNDDOWN($G2649*2/1000,0))</f>
        <v/>
      </c>
      <c r="M2649" s="105"/>
      <c r="N2649" s="92"/>
      <c r="O2649" s="120"/>
      <c r="P2649" s="114"/>
      <c r="Q2649" s="103"/>
      <c r="R2649" s="103"/>
      <c r="S2649" s="111"/>
      <c r="U2649" s="16"/>
      <c r="V2649" s="16"/>
      <c r="W2649" s="16"/>
      <c r="X2649" s="16"/>
    </row>
    <row r="2650" spans="1:24" ht="14.25" thickBot="1" x14ac:dyDescent="0.2">
      <c r="A2650" s="107"/>
      <c r="B2650" s="65"/>
      <c r="C2650" s="34"/>
      <c r="D2650" s="22" t="s">
        <v>31</v>
      </c>
      <c r="E2650" s="96"/>
      <c r="F2650" s="23" t="str">
        <f t="shared" ref="F2650" si="13923">$O$9</f>
        <v>差１</v>
      </c>
      <c r="G2650" s="7" t="str">
        <f t="shared" ref="G2650" si="13924">IF(AND($G2648="",$G2649="",""),"",$G2648-$G2649)</f>
        <v/>
      </c>
      <c r="H2650" s="8" t="s">
        <v>4</v>
      </c>
      <c r="I2650" s="9" t="str">
        <f t="shared" ref="I2650" si="13925">IF(AND($H2648="",$H2649=""),"",$H2648-$H2649)</f>
        <v/>
      </c>
      <c r="J2650" s="8" t="s">
        <v>5</v>
      </c>
      <c r="K2650" s="9" t="str">
        <f t="shared" ref="K2650" si="13926">IF(AND($J2648="",$J2649=""),"",$J2648-$J2649)</f>
        <v/>
      </c>
      <c r="L2650" s="10" t="s">
        <v>6</v>
      </c>
      <c r="M2650" s="7" t="str">
        <f t="shared" ref="M2650" si="13927">IF(AND($L2648="",$L2649=""),"",$L2648-$L2649)</f>
        <v/>
      </c>
      <c r="N2650" s="93"/>
      <c r="O2650" s="120"/>
      <c r="P2650" s="115"/>
      <c r="Q2650" s="104"/>
      <c r="R2650" s="104"/>
      <c r="S2650" s="111"/>
      <c r="U2650" s="16"/>
      <c r="V2650" s="16"/>
      <c r="W2650" s="16"/>
      <c r="X2650" s="16"/>
    </row>
    <row r="2651" spans="1:24" ht="14.25" thickBot="1" x14ac:dyDescent="0.2">
      <c r="A2651" s="107"/>
      <c r="B2651" s="66"/>
      <c r="C2651" s="31"/>
      <c r="D2651" s="20" t="s">
        <v>31</v>
      </c>
      <c r="E2651" s="94"/>
      <c r="F2651" s="24" t="s">
        <v>1</v>
      </c>
      <c r="G2651" s="26"/>
      <c r="H2651" s="86" t="str">
        <f t="shared" ref="H2651" si="13928">IF($G2651="","",IF($E2651=1,ROUNDDOWN($G2651*7.4/1000,0),ROUNDDOWN($G2651*6/1000,0)))</f>
        <v/>
      </c>
      <c r="I2651" s="87"/>
      <c r="J2651" s="86" t="str">
        <f t="shared" ref="J2651:J2652" si="13929">IF($G2651="","",ROUNDDOWN($G2651*2/1000,0))</f>
        <v/>
      </c>
      <c r="K2651" s="87"/>
      <c r="L2651" s="86" t="str">
        <f t="shared" ref="L2651:L2652" si="13930">IF($G2651="","",ROUNDDOWN($G2651*2/1000,0))</f>
        <v/>
      </c>
      <c r="M2651" s="88"/>
      <c r="N2651" s="91" t="str">
        <f t="shared" ref="N2651" si="13931">IF(AND($C2651="",$C2653=""),"",ABS($C2651-$C2653)+1)</f>
        <v/>
      </c>
      <c r="O2651" s="89" t="str">
        <f t="shared" ref="O2651" si="13932">REPLACE($O$7,1,2,"差２")</f>
        <v>差２</v>
      </c>
      <c r="P2651" s="118" t="str">
        <f t="shared" ref="P2651" si="13933">IF($I2653="","",$I2653*$N2651)</f>
        <v/>
      </c>
      <c r="Q2651" s="102" t="str">
        <f t="shared" ref="Q2651:R2651" si="13934">IF($G2653="","",$G2653*$N2651)</f>
        <v/>
      </c>
      <c r="R2651" s="102" t="str">
        <f t="shared" si="13934"/>
        <v/>
      </c>
      <c r="S2651" s="111"/>
      <c r="U2651" s="16"/>
      <c r="V2651" s="16"/>
      <c r="W2651" s="16"/>
      <c r="X2651" s="16"/>
    </row>
    <row r="2652" spans="1:24" ht="14.25" thickBot="1" x14ac:dyDescent="0.2">
      <c r="A2652" s="107"/>
      <c r="B2652" s="67"/>
      <c r="C2652" s="116" t="s">
        <v>11</v>
      </c>
      <c r="D2652" s="117"/>
      <c r="E2652" s="95"/>
      <c r="F2652" s="33" t="s">
        <v>2</v>
      </c>
      <c r="G2652" s="26"/>
      <c r="H2652" s="97" t="str">
        <f t="shared" ref="H2652" si="13935">IF($G2651="","",IF($E2651=1,ROUNDDOWN($G2652*7.4/1000,0),ROUNDDOWN($G2652*6/1000,0)))</f>
        <v/>
      </c>
      <c r="I2652" s="98"/>
      <c r="J2652" s="97" t="str">
        <f t="shared" si="13929"/>
        <v/>
      </c>
      <c r="K2652" s="98"/>
      <c r="L2652" s="97" t="str">
        <f t="shared" si="13930"/>
        <v/>
      </c>
      <c r="M2652" s="105"/>
      <c r="N2652" s="92"/>
      <c r="O2652" s="89"/>
      <c r="P2652" s="119"/>
      <c r="Q2652" s="103"/>
      <c r="R2652" s="103"/>
      <c r="S2652" s="111"/>
      <c r="U2652" s="16"/>
      <c r="V2652" s="16"/>
      <c r="W2652" s="16"/>
      <c r="X2652" s="16"/>
    </row>
    <row r="2653" spans="1:24" ht="14.25" thickBot="1" x14ac:dyDescent="0.2">
      <c r="A2653" s="107"/>
      <c r="B2653" s="67"/>
      <c r="C2653" s="37"/>
      <c r="D2653" s="38" t="s">
        <v>31</v>
      </c>
      <c r="E2653" s="96"/>
      <c r="F2653" s="39" t="str">
        <f t="shared" ref="F2653" si="13936">$O$12</f>
        <v>差２</v>
      </c>
      <c r="G2653" s="40" t="str">
        <f t="shared" ref="G2653" si="13937">IF(AND($G2651="",$G2652=""),"",$G2651-$G2652)</f>
        <v/>
      </c>
      <c r="H2653" s="41" t="s">
        <v>4</v>
      </c>
      <c r="I2653" s="42" t="str">
        <f t="shared" ref="I2653" si="13938">IF(AND($H2651="",$H2652=""),"",$H2651-$H2652)</f>
        <v/>
      </c>
      <c r="J2653" s="41" t="s">
        <v>5</v>
      </c>
      <c r="K2653" s="42" t="str">
        <f t="shared" ref="K2653" si="13939">IF(AND($J2651="",$J2652=""),"",$J2651-$J2652)</f>
        <v/>
      </c>
      <c r="L2653" s="43" t="s">
        <v>6</v>
      </c>
      <c r="M2653" s="40" t="str">
        <f t="shared" ref="M2653" si="13940">IF(AND($L2651="",$L2652=""),"",$L2651-$L2652)</f>
        <v/>
      </c>
      <c r="N2653" s="92"/>
      <c r="O2653" s="90"/>
      <c r="P2653" s="119"/>
      <c r="Q2653" s="103"/>
      <c r="R2653" s="103"/>
      <c r="S2653" s="112"/>
      <c r="U2653" s="16"/>
      <c r="V2653" s="16"/>
      <c r="W2653" s="16"/>
      <c r="X2653" s="16"/>
    </row>
    <row r="2654" spans="1:24" ht="15" thickTop="1" thickBot="1" x14ac:dyDescent="0.2">
      <c r="A2654" s="108"/>
      <c r="B2654" s="62" t="s">
        <v>18</v>
      </c>
      <c r="C2654" s="63"/>
      <c r="D2654" s="63"/>
      <c r="E2654" s="63"/>
      <c r="F2654" s="63"/>
      <c r="G2654" s="63"/>
      <c r="H2654" s="63"/>
      <c r="I2654" s="63"/>
      <c r="J2654" s="63"/>
      <c r="K2654" s="63"/>
      <c r="L2654" s="63"/>
      <c r="M2654" s="63"/>
      <c r="N2654" s="63"/>
      <c r="O2654" s="64"/>
      <c r="P2654" s="44" t="str">
        <f t="shared" ref="P2654" si="13941">IF(AND($P2648="",$P2651=""),"",SUM($P2648:$P2651))</f>
        <v/>
      </c>
      <c r="Q2654" s="45" t="str">
        <f t="shared" ref="Q2654" si="13942">IF(AND(Q2648="",Q2651=""),"",SUM(Q2648:Q2651))</f>
        <v/>
      </c>
      <c r="R2654" s="45" t="str">
        <f t="shared" ref="R2654" si="13943">IF(AND($R2648="",$R2651=""),"",SUM($R2648:$R2651))</f>
        <v/>
      </c>
      <c r="S2654" s="46" t="str">
        <f t="shared" ref="S2654" si="13944">IF(AND($P2654="",$Q2654="",$R2654=""),"",SUM($P2654:$R2654))</f>
        <v/>
      </c>
      <c r="T2654" s="52">
        <v>378</v>
      </c>
      <c r="U2654" s="53" t="str">
        <f t="shared" ref="U2654" si="13945">P2654</f>
        <v/>
      </c>
      <c r="V2654" s="53" t="str">
        <f t="shared" ref="V2654" si="13946">Q2654</f>
        <v/>
      </c>
      <c r="W2654" s="53" t="str">
        <f t="shared" ref="W2654" si="13947">R2654</f>
        <v/>
      </c>
      <c r="X2654" s="53" t="str">
        <f t="shared" ref="X2654" si="13948">S2654</f>
        <v/>
      </c>
    </row>
    <row r="2655" spans="1:24" ht="14.25" thickBot="1" x14ac:dyDescent="0.2">
      <c r="A2655" s="106" t="str" cm="1">
        <f t="array" aca="1" ref="A2655" ca="1">IF($B2655="","",IF(ISNUMBER(OFFSET(INDIRECT(ADDRESS(ROW(),COLUMN())),-7,0)),OFFSET(INDIRECT(ADDRESS(ROW(),COLUMN())),-7,0)+1,1))</f>
        <v/>
      </c>
      <c r="B2655" s="65"/>
      <c r="C2655" s="31"/>
      <c r="D2655" s="20" t="s">
        <v>31</v>
      </c>
      <c r="E2655" s="94" t="s">
        <v>30</v>
      </c>
      <c r="F2655" s="21" t="s">
        <v>1</v>
      </c>
      <c r="G2655" s="25"/>
      <c r="H2655" s="99" t="str">
        <f t="shared" ref="H2655" si="13949">IF($G2655="","",IF($E2655=1,ROUNDDOWN($G2655*7.4/1000,0),ROUNDDOWN($G2655*6/1000,0)))</f>
        <v/>
      </c>
      <c r="I2655" s="101"/>
      <c r="J2655" s="99" t="str">
        <f t="shared" ref="J2655" si="13950">IF($G2655="","",ROUNDDOWN($G2655*2/1000,0))</f>
        <v/>
      </c>
      <c r="K2655" s="101"/>
      <c r="L2655" s="99" t="str">
        <f t="shared" ref="L2655" si="13951">IF(G2655="","",ROUNDDOWN($G2655*2/1000,0))</f>
        <v/>
      </c>
      <c r="M2655" s="100"/>
      <c r="N2655" s="91" t="str">
        <f t="shared" ref="N2655" si="13952">IF(AND($C2655="",$C2657=""),"",ABS($C2655-$C2657)+1)</f>
        <v/>
      </c>
      <c r="O2655" s="120" t="str">
        <f t="shared" ref="O2655" si="13953">REPLACE($O$7,1,2,"差１")</f>
        <v>差１</v>
      </c>
      <c r="P2655" s="113" t="str">
        <f t="shared" ref="P2655" si="13954">IF($I2657="","",$I2657*$N2655)</f>
        <v/>
      </c>
      <c r="Q2655" s="102" t="str">
        <f t="shared" ref="Q2655" si="13955">IF($K2657="","",$K2657*$N2655)</f>
        <v/>
      </c>
      <c r="R2655" s="102" t="str">
        <f t="shared" ref="R2655" si="13956">IF($M2657="","",$M2657*$N2655)</f>
        <v/>
      </c>
      <c r="S2655" s="111"/>
      <c r="U2655" s="16"/>
      <c r="V2655" s="16"/>
      <c r="W2655" s="16"/>
      <c r="X2655" s="16"/>
    </row>
    <row r="2656" spans="1:24" ht="14.25" thickBot="1" x14ac:dyDescent="0.2">
      <c r="A2656" s="107"/>
      <c r="B2656" s="65"/>
      <c r="C2656" s="116" t="s">
        <v>11</v>
      </c>
      <c r="D2656" s="117"/>
      <c r="E2656" s="95"/>
      <c r="F2656" s="33" t="s">
        <v>2</v>
      </c>
      <c r="G2656" s="26"/>
      <c r="H2656" s="97" t="str">
        <f t="shared" ref="H2656" si="13957">IF($G2656="","",IF($E2655=1,ROUNDDOWN($G2656*7.4/1000,0),ROUNDDOWN($G2656*6/1000,0)))</f>
        <v/>
      </c>
      <c r="I2656" s="98"/>
      <c r="J2656" s="97" t="str">
        <f t="shared" ref="J2656" si="13958">IF(G2656="","",ROUNDDOWN(G2656*2/1000,0))</f>
        <v/>
      </c>
      <c r="K2656" s="98"/>
      <c r="L2656" s="97" t="str">
        <f t="shared" ref="L2656" si="13959">IF($G2656="","",ROUNDDOWN($G2656*2/1000,0))</f>
        <v/>
      </c>
      <c r="M2656" s="105"/>
      <c r="N2656" s="92"/>
      <c r="O2656" s="120"/>
      <c r="P2656" s="114"/>
      <c r="Q2656" s="103"/>
      <c r="R2656" s="103"/>
      <c r="S2656" s="111"/>
      <c r="U2656" s="16"/>
      <c r="V2656" s="16"/>
      <c r="W2656" s="16"/>
      <c r="X2656" s="16"/>
    </row>
    <row r="2657" spans="1:24" ht="14.25" thickBot="1" x14ac:dyDescent="0.2">
      <c r="A2657" s="107"/>
      <c r="B2657" s="65"/>
      <c r="C2657" s="34"/>
      <c r="D2657" s="22" t="s">
        <v>31</v>
      </c>
      <c r="E2657" s="96"/>
      <c r="F2657" s="23" t="str">
        <f t="shared" ref="F2657" si="13960">$O$9</f>
        <v>差１</v>
      </c>
      <c r="G2657" s="7" t="str">
        <f t="shared" ref="G2657" si="13961">IF(AND($G2655="",$G2656="",""),"",$G2655-$G2656)</f>
        <v/>
      </c>
      <c r="H2657" s="8" t="s">
        <v>4</v>
      </c>
      <c r="I2657" s="9" t="str">
        <f t="shared" ref="I2657" si="13962">IF(AND($H2655="",$H2656=""),"",$H2655-$H2656)</f>
        <v/>
      </c>
      <c r="J2657" s="8" t="s">
        <v>5</v>
      </c>
      <c r="K2657" s="9" t="str">
        <f t="shared" ref="K2657" si="13963">IF(AND($J2655="",$J2656=""),"",$J2655-$J2656)</f>
        <v/>
      </c>
      <c r="L2657" s="10" t="s">
        <v>6</v>
      </c>
      <c r="M2657" s="7" t="str">
        <f t="shared" ref="M2657" si="13964">IF(AND($L2655="",$L2656=""),"",$L2655-$L2656)</f>
        <v/>
      </c>
      <c r="N2657" s="93"/>
      <c r="O2657" s="120"/>
      <c r="P2657" s="115"/>
      <c r="Q2657" s="104"/>
      <c r="R2657" s="104"/>
      <c r="S2657" s="111"/>
      <c r="U2657" s="16"/>
      <c r="V2657" s="16"/>
      <c r="W2657" s="16"/>
      <c r="X2657" s="16"/>
    </row>
    <row r="2658" spans="1:24" ht="14.25" thickBot="1" x14ac:dyDescent="0.2">
      <c r="A2658" s="107"/>
      <c r="B2658" s="66"/>
      <c r="C2658" s="31"/>
      <c r="D2658" s="20" t="s">
        <v>31</v>
      </c>
      <c r="E2658" s="94"/>
      <c r="F2658" s="24" t="s">
        <v>1</v>
      </c>
      <c r="G2658" s="26"/>
      <c r="H2658" s="86" t="str">
        <f t="shared" ref="H2658" si="13965">IF($G2658="","",IF($E2658=1,ROUNDDOWN($G2658*7.4/1000,0),ROUNDDOWN($G2658*6/1000,0)))</f>
        <v/>
      </c>
      <c r="I2658" s="87"/>
      <c r="J2658" s="86" t="str">
        <f t="shared" ref="J2658:J2659" si="13966">IF($G2658="","",ROUNDDOWN($G2658*2/1000,0))</f>
        <v/>
      </c>
      <c r="K2658" s="87"/>
      <c r="L2658" s="86" t="str">
        <f t="shared" ref="L2658:L2659" si="13967">IF($G2658="","",ROUNDDOWN($G2658*2/1000,0))</f>
        <v/>
      </c>
      <c r="M2658" s="88"/>
      <c r="N2658" s="91" t="str">
        <f t="shared" ref="N2658" si="13968">IF(AND($C2658="",$C2660=""),"",ABS($C2658-$C2660)+1)</f>
        <v/>
      </c>
      <c r="O2658" s="89" t="str">
        <f t="shared" ref="O2658" si="13969">REPLACE($O$7,1,2,"差２")</f>
        <v>差２</v>
      </c>
      <c r="P2658" s="118" t="str">
        <f t="shared" ref="P2658" si="13970">IF($I2660="","",$I2660*$N2658)</f>
        <v/>
      </c>
      <c r="Q2658" s="102" t="str">
        <f t="shared" ref="Q2658:R2658" si="13971">IF($G2660="","",$G2660*$N2658)</f>
        <v/>
      </c>
      <c r="R2658" s="102" t="str">
        <f t="shared" si="13971"/>
        <v/>
      </c>
      <c r="S2658" s="111"/>
      <c r="U2658" s="16"/>
      <c r="V2658" s="16"/>
      <c r="W2658" s="16"/>
      <c r="X2658" s="16"/>
    </row>
    <row r="2659" spans="1:24" ht="14.25" thickBot="1" x14ac:dyDescent="0.2">
      <c r="A2659" s="107"/>
      <c r="B2659" s="67"/>
      <c r="C2659" s="116" t="s">
        <v>11</v>
      </c>
      <c r="D2659" s="117"/>
      <c r="E2659" s="95"/>
      <c r="F2659" s="33" t="s">
        <v>2</v>
      </c>
      <c r="G2659" s="26"/>
      <c r="H2659" s="97" t="str">
        <f t="shared" ref="H2659" si="13972">IF($G2658="","",IF($E2658=1,ROUNDDOWN($G2659*7.4/1000,0),ROUNDDOWN($G2659*6/1000,0)))</f>
        <v/>
      </c>
      <c r="I2659" s="98"/>
      <c r="J2659" s="97" t="str">
        <f t="shared" si="13966"/>
        <v/>
      </c>
      <c r="K2659" s="98"/>
      <c r="L2659" s="97" t="str">
        <f t="shared" si="13967"/>
        <v/>
      </c>
      <c r="M2659" s="105"/>
      <c r="N2659" s="92"/>
      <c r="O2659" s="89"/>
      <c r="P2659" s="119"/>
      <c r="Q2659" s="103"/>
      <c r="R2659" s="103"/>
      <c r="S2659" s="111"/>
      <c r="U2659" s="16"/>
      <c r="V2659" s="16"/>
      <c r="W2659" s="16"/>
      <c r="X2659" s="16"/>
    </row>
    <row r="2660" spans="1:24" ht="14.25" thickBot="1" x14ac:dyDescent="0.2">
      <c r="A2660" s="107"/>
      <c r="B2660" s="67"/>
      <c r="C2660" s="37"/>
      <c r="D2660" s="38" t="s">
        <v>31</v>
      </c>
      <c r="E2660" s="96"/>
      <c r="F2660" s="39" t="str">
        <f t="shared" ref="F2660" si="13973">$O$12</f>
        <v>差２</v>
      </c>
      <c r="G2660" s="40" t="str">
        <f t="shared" ref="G2660" si="13974">IF(AND($G2658="",$G2659=""),"",$G2658-$G2659)</f>
        <v/>
      </c>
      <c r="H2660" s="41" t="s">
        <v>4</v>
      </c>
      <c r="I2660" s="42" t="str">
        <f t="shared" ref="I2660" si="13975">IF(AND($H2658="",$H2659=""),"",$H2658-$H2659)</f>
        <v/>
      </c>
      <c r="J2660" s="41" t="s">
        <v>5</v>
      </c>
      <c r="K2660" s="42" t="str">
        <f t="shared" ref="K2660" si="13976">IF(AND($J2658="",$J2659=""),"",$J2658-$J2659)</f>
        <v/>
      </c>
      <c r="L2660" s="43" t="s">
        <v>6</v>
      </c>
      <c r="M2660" s="40" t="str">
        <f t="shared" ref="M2660" si="13977">IF(AND($L2658="",$L2659=""),"",$L2658-$L2659)</f>
        <v/>
      </c>
      <c r="N2660" s="92"/>
      <c r="O2660" s="90"/>
      <c r="P2660" s="119"/>
      <c r="Q2660" s="103"/>
      <c r="R2660" s="103"/>
      <c r="S2660" s="112"/>
      <c r="U2660" s="16"/>
      <c r="V2660" s="16"/>
      <c r="W2660" s="16"/>
      <c r="X2660" s="16"/>
    </row>
    <row r="2661" spans="1:24" ht="15" thickTop="1" thickBot="1" x14ac:dyDescent="0.2">
      <c r="A2661" s="108"/>
      <c r="B2661" s="62" t="s">
        <v>18</v>
      </c>
      <c r="C2661" s="63"/>
      <c r="D2661" s="63"/>
      <c r="E2661" s="63"/>
      <c r="F2661" s="63"/>
      <c r="G2661" s="63"/>
      <c r="H2661" s="63"/>
      <c r="I2661" s="63"/>
      <c r="J2661" s="63"/>
      <c r="K2661" s="63"/>
      <c r="L2661" s="63"/>
      <c r="M2661" s="63"/>
      <c r="N2661" s="63"/>
      <c r="O2661" s="64"/>
      <c r="P2661" s="44" t="str">
        <f t="shared" ref="P2661" si="13978">IF(AND($P2655="",$P2658=""),"",SUM($P2655:$P2658))</f>
        <v/>
      </c>
      <c r="Q2661" s="45" t="str">
        <f t="shared" ref="Q2661" si="13979">IF(AND(Q2655="",Q2658=""),"",SUM(Q2655:Q2658))</f>
        <v/>
      </c>
      <c r="R2661" s="45" t="str">
        <f t="shared" ref="R2661" si="13980">IF(AND($R2655="",$R2658=""),"",SUM($R2655:$R2658))</f>
        <v/>
      </c>
      <c r="S2661" s="46" t="str">
        <f t="shared" ref="S2661" si="13981">IF(AND($P2661="",$Q2661="",$R2661=""),"",SUM($P2661:$R2661))</f>
        <v/>
      </c>
      <c r="T2661" s="52">
        <v>379</v>
      </c>
      <c r="U2661" s="53" t="str">
        <f t="shared" ref="U2661" si="13982">P2661</f>
        <v/>
      </c>
      <c r="V2661" s="53" t="str">
        <f t="shared" ref="V2661" si="13983">Q2661</f>
        <v/>
      </c>
      <c r="W2661" s="53" t="str">
        <f t="shared" ref="W2661" si="13984">R2661</f>
        <v/>
      </c>
      <c r="X2661" s="53" t="str">
        <f t="shared" ref="X2661" si="13985">S2661</f>
        <v/>
      </c>
    </row>
    <row r="2662" spans="1:24" ht="14.25" thickBot="1" x14ac:dyDescent="0.2">
      <c r="A2662" s="106" t="str" cm="1">
        <f t="array" aca="1" ref="A2662" ca="1">IF($B2662="","",IF(ISNUMBER(OFFSET(INDIRECT(ADDRESS(ROW(),COLUMN())),-7,0)),OFFSET(INDIRECT(ADDRESS(ROW(),COLUMN())),-7,0)+1,1))</f>
        <v/>
      </c>
      <c r="B2662" s="65"/>
      <c r="C2662" s="31"/>
      <c r="D2662" s="20" t="s">
        <v>31</v>
      </c>
      <c r="E2662" s="94" t="s">
        <v>30</v>
      </c>
      <c r="F2662" s="21" t="s">
        <v>1</v>
      </c>
      <c r="G2662" s="25"/>
      <c r="H2662" s="99" t="str">
        <f t="shared" ref="H2662" si="13986">IF($G2662="","",IF($E2662=1,ROUNDDOWN($G2662*7.4/1000,0),ROUNDDOWN($G2662*6/1000,0)))</f>
        <v/>
      </c>
      <c r="I2662" s="101"/>
      <c r="J2662" s="99" t="str">
        <f t="shared" ref="J2662" si="13987">IF($G2662="","",ROUNDDOWN($G2662*2/1000,0))</f>
        <v/>
      </c>
      <c r="K2662" s="101"/>
      <c r="L2662" s="99" t="str">
        <f t="shared" ref="L2662" si="13988">IF(G2662="","",ROUNDDOWN($G2662*2/1000,0))</f>
        <v/>
      </c>
      <c r="M2662" s="100"/>
      <c r="N2662" s="91" t="str">
        <f t="shared" ref="N2662" si="13989">IF(AND($C2662="",$C2664=""),"",ABS($C2662-$C2664)+1)</f>
        <v/>
      </c>
      <c r="O2662" s="120" t="str">
        <f t="shared" ref="O2662" si="13990">REPLACE($O$7,1,2,"差１")</f>
        <v>差１</v>
      </c>
      <c r="P2662" s="113" t="str">
        <f t="shared" ref="P2662" si="13991">IF($I2664="","",$I2664*$N2662)</f>
        <v/>
      </c>
      <c r="Q2662" s="102" t="str">
        <f t="shared" ref="Q2662" si="13992">IF($K2664="","",$K2664*$N2662)</f>
        <v/>
      </c>
      <c r="R2662" s="102" t="str">
        <f t="shared" ref="R2662" si="13993">IF($M2664="","",$M2664*$N2662)</f>
        <v/>
      </c>
      <c r="S2662" s="111"/>
      <c r="U2662" s="16"/>
      <c r="V2662" s="16"/>
      <c r="W2662" s="16"/>
      <c r="X2662" s="16"/>
    </row>
    <row r="2663" spans="1:24" ht="14.25" thickBot="1" x14ac:dyDescent="0.2">
      <c r="A2663" s="107"/>
      <c r="B2663" s="65"/>
      <c r="C2663" s="116" t="s">
        <v>11</v>
      </c>
      <c r="D2663" s="117"/>
      <c r="E2663" s="95"/>
      <c r="F2663" s="33" t="s">
        <v>2</v>
      </c>
      <c r="G2663" s="26"/>
      <c r="H2663" s="97" t="str">
        <f t="shared" ref="H2663" si="13994">IF($G2663="","",IF($E2662=1,ROUNDDOWN($G2663*7.4/1000,0),ROUNDDOWN($G2663*6/1000,0)))</f>
        <v/>
      </c>
      <c r="I2663" s="98"/>
      <c r="J2663" s="97" t="str">
        <f t="shared" ref="J2663" si="13995">IF(G2663="","",ROUNDDOWN(G2663*2/1000,0))</f>
        <v/>
      </c>
      <c r="K2663" s="98"/>
      <c r="L2663" s="97" t="str">
        <f t="shared" ref="L2663" si="13996">IF($G2663="","",ROUNDDOWN($G2663*2/1000,0))</f>
        <v/>
      </c>
      <c r="M2663" s="105"/>
      <c r="N2663" s="92"/>
      <c r="O2663" s="120"/>
      <c r="P2663" s="114"/>
      <c r="Q2663" s="103"/>
      <c r="R2663" s="103"/>
      <c r="S2663" s="111"/>
      <c r="U2663" s="16"/>
      <c r="V2663" s="16"/>
      <c r="W2663" s="16"/>
      <c r="X2663" s="16"/>
    </row>
    <row r="2664" spans="1:24" ht="14.25" thickBot="1" x14ac:dyDescent="0.2">
      <c r="A2664" s="107"/>
      <c r="B2664" s="65"/>
      <c r="C2664" s="34"/>
      <c r="D2664" s="22" t="s">
        <v>31</v>
      </c>
      <c r="E2664" s="96"/>
      <c r="F2664" s="23" t="str">
        <f t="shared" ref="F2664" si="13997">$O$9</f>
        <v>差１</v>
      </c>
      <c r="G2664" s="7" t="str">
        <f t="shared" ref="G2664" si="13998">IF(AND($G2662="",$G2663="",""),"",$G2662-$G2663)</f>
        <v/>
      </c>
      <c r="H2664" s="8" t="s">
        <v>4</v>
      </c>
      <c r="I2664" s="9" t="str">
        <f t="shared" ref="I2664" si="13999">IF(AND($H2662="",$H2663=""),"",$H2662-$H2663)</f>
        <v/>
      </c>
      <c r="J2664" s="8" t="s">
        <v>5</v>
      </c>
      <c r="K2664" s="9" t="str">
        <f t="shared" ref="K2664" si="14000">IF(AND($J2662="",$J2663=""),"",$J2662-$J2663)</f>
        <v/>
      </c>
      <c r="L2664" s="10" t="s">
        <v>6</v>
      </c>
      <c r="M2664" s="7" t="str">
        <f t="shared" ref="M2664" si="14001">IF(AND($L2662="",$L2663=""),"",$L2662-$L2663)</f>
        <v/>
      </c>
      <c r="N2664" s="93"/>
      <c r="O2664" s="120"/>
      <c r="P2664" s="115"/>
      <c r="Q2664" s="104"/>
      <c r="R2664" s="104"/>
      <c r="S2664" s="111"/>
      <c r="U2664" s="16"/>
      <c r="V2664" s="16"/>
      <c r="W2664" s="16"/>
      <c r="X2664" s="16"/>
    </row>
    <row r="2665" spans="1:24" ht="14.25" thickBot="1" x14ac:dyDescent="0.2">
      <c r="A2665" s="107"/>
      <c r="B2665" s="66"/>
      <c r="C2665" s="31"/>
      <c r="D2665" s="20" t="s">
        <v>31</v>
      </c>
      <c r="E2665" s="94"/>
      <c r="F2665" s="24" t="s">
        <v>1</v>
      </c>
      <c r="G2665" s="26"/>
      <c r="H2665" s="86" t="str">
        <f t="shared" ref="H2665" si="14002">IF($G2665="","",IF($E2665=1,ROUNDDOWN($G2665*7.4/1000,0),ROUNDDOWN($G2665*6/1000,0)))</f>
        <v/>
      </c>
      <c r="I2665" s="87"/>
      <c r="J2665" s="86" t="str">
        <f t="shared" ref="J2665:J2666" si="14003">IF($G2665="","",ROUNDDOWN($G2665*2/1000,0))</f>
        <v/>
      </c>
      <c r="K2665" s="87"/>
      <c r="L2665" s="86" t="str">
        <f t="shared" ref="L2665:L2666" si="14004">IF($G2665="","",ROUNDDOWN($G2665*2/1000,0))</f>
        <v/>
      </c>
      <c r="M2665" s="88"/>
      <c r="N2665" s="91" t="str">
        <f t="shared" ref="N2665" si="14005">IF(AND($C2665="",$C2667=""),"",ABS($C2665-$C2667)+1)</f>
        <v/>
      </c>
      <c r="O2665" s="89" t="str">
        <f t="shared" ref="O2665" si="14006">REPLACE($O$7,1,2,"差２")</f>
        <v>差２</v>
      </c>
      <c r="P2665" s="118" t="str">
        <f t="shared" ref="P2665" si="14007">IF($I2667="","",$I2667*$N2665)</f>
        <v/>
      </c>
      <c r="Q2665" s="102" t="str">
        <f t="shared" ref="Q2665:R2665" si="14008">IF($G2667="","",$G2667*$N2665)</f>
        <v/>
      </c>
      <c r="R2665" s="102" t="str">
        <f t="shared" si="14008"/>
        <v/>
      </c>
      <c r="S2665" s="111"/>
      <c r="U2665" s="16"/>
      <c r="V2665" s="16"/>
      <c r="W2665" s="16"/>
      <c r="X2665" s="16"/>
    </row>
    <row r="2666" spans="1:24" ht="14.25" thickBot="1" x14ac:dyDescent="0.2">
      <c r="A2666" s="107"/>
      <c r="B2666" s="67"/>
      <c r="C2666" s="116" t="s">
        <v>11</v>
      </c>
      <c r="D2666" s="117"/>
      <c r="E2666" s="95"/>
      <c r="F2666" s="33" t="s">
        <v>2</v>
      </c>
      <c r="G2666" s="26"/>
      <c r="H2666" s="97" t="str">
        <f t="shared" ref="H2666" si="14009">IF($G2665="","",IF($E2665=1,ROUNDDOWN($G2666*7.4/1000,0),ROUNDDOWN($G2666*6/1000,0)))</f>
        <v/>
      </c>
      <c r="I2666" s="98"/>
      <c r="J2666" s="97" t="str">
        <f t="shared" si="14003"/>
        <v/>
      </c>
      <c r="K2666" s="98"/>
      <c r="L2666" s="97" t="str">
        <f t="shared" si="14004"/>
        <v/>
      </c>
      <c r="M2666" s="105"/>
      <c r="N2666" s="92"/>
      <c r="O2666" s="89"/>
      <c r="P2666" s="119"/>
      <c r="Q2666" s="103"/>
      <c r="R2666" s="103"/>
      <c r="S2666" s="111"/>
      <c r="U2666" s="16"/>
      <c r="V2666" s="16"/>
      <c r="W2666" s="16"/>
      <c r="X2666" s="16"/>
    </row>
    <row r="2667" spans="1:24" ht="14.25" thickBot="1" x14ac:dyDescent="0.2">
      <c r="A2667" s="107"/>
      <c r="B2667" s="67"/>
      <c r="C2667" s="37"/>
      <c r="D2667" s="38" t="s">
        <v>31</v>
      </c>
      <c r="E2667" s="96"/>
      <c r="F2667" s="39" t="str">
        <f t="shared" ref="F2667" si="14010">$O$12</f>
        <v>差２</v>
      </c>
      <c r="G2667" s="40" t="str">
        <f t="shared" ref="G2667" si="14011">IF(AND($G2665="",$G2666=""),"",$G2665-$G2666)</f>
        <v/>
      </c>
      <c r="H2667" s="41" t="s">
        <v>4</v>
      </c>
      <c r="I2667" s="42" t="str">
        <f t="shared" ref="I2667" si="14012">IF(AND($H2665="",$H2666=""),"",$H2665-$H2666)</f>
        <v/>
      </c>
      <c r="J2667" s="41" t="s">
        <v>5</v>
      </c>
      <c r="K2667" s="42" t="str">
        <f t="shared" ref="K2667" si="14013">IF(AND($J2665="",$J2666=""),"",$J2665-$J2666)</f>
        <v/>
      </c>
      <c r="L2667" s="43" t="s">
        <v>6</v>
      </c>
      <c r="M2667" s="40" t="str">
        <f t="shared" ref="M2667" si="14014">IF(AND($L2665="",$L2666=""),"",$L2665-$L2666)</f>
        <v/>
      </c>
      <c r="N2667" s="92"/>
      <c r="O2667" s="90"/>
      <c r="P2667" s="119"/>
      <c r="Q2667" s="103"/>
      <c r="R2667" s="103"/>
      <c r="S2667" s="112"/>
      <c r="U2667" s="16"/>
      <c r="V2667" s="16"/>
      <c r="W2667" s="16"/>
      <c r="X2667" s="16"/>
    </row>
    <row r="2668" spans="1:24" ht="15" thickTop="1" thickBot="1" x14ac:dyDescent="0.2">
      <c r="A2668" s="108"/>
      <c r="B2668" s="62" t="s">
        <v>18</v>
      </c>
      <c r="C2668" s="63"/>
      <c r="D2668" s="63"/>
      <c r="E2668" s="63"/>
      <c r="F2668" s="63"/>
      <c r="G2668" s="63"/>
      <c r="H2668" s="63"/>
      <c r="I2668" s="63"/>
      <c r="J2668" s="63"/>
      <c r="K2668" s="63"/>
      <c r="L2668" s="63"/>
      <c r="M2668" s="63"/>
      <c r="N2668" s="63"/>
      <c r="O2668" s="64"/>
      <c r="P2668" s="44" t="str">
        <f t="shared" ref="P2668" si="14015">IF(AND($P2662="",$P2665=""),"",SUM($P2662:$P2665))</f>
        <v/>
      </c>
      <c r="Q2668" s="45" t="str">
        <f t="shared" ref="Q2668" si="14016">IF(AND(Q2662="",Q2665=""),"",SUM(Q2662:Q2665))</f>
        <v/>
      </c>
      <c r="R2668" s="45" t="str">
        <f t="shared" ref="R2668" si="14017">IF(AND($R2662="",$R2665=""),"",SUM($R2662:$R2665))</f>
        <v/>
      </c>
      <c r="S2668" s="46" t="str">
        <f t="shared" ref="S2668" si="14018">IF(AND($P2668="",$Q2668="",$R2668=""),"",SUM($P2668:$R2668))</f>
        <v/>
      </c>
      <c r="T2668" s="52">
        <v>380</v>
      </c>
      <c r="U2668" s="53" t="str">
        <f t="shared" ref="U2668" si="14019">P2668</f>
        <v/>
      </c>
      <c r="V2668" s="53" t="str">
        <f t="shared" ref="V2668" si="14020">Q2668</f>
        <v/>
      </c>
      <c r="W2668" s="53" t="str">
        <f t="shared" ref="W2668" si="14021">R2668</f>
        <v/>
      </c>
      <c r="X2668" s="53" t="str">
        <f t="shared" ref="X2668" si="14022">S2668</f>
        <v/>
      </c>
    </row>
    <row r="2669" spans="1:24" ht="14.25" thickBot="1" x14ac:dyDescent="0.2">
      <c r="A2669" s="106" t="str" cm="1">
        <f t="array" aca="1" ref="A2669" ca="1">IF($B2669="","",IF(ISNUMBER(OFFSET(INDIRECT(ADDRESS(ROW(),COLUMN())),-7,0)),OFFSET(INDIRECT(ADDRESS(ROW(),COLUMN())),-7,0)+1,1))</f>
        <v/>
      </c>
      <c r="B2669" s="65"/>
      <c r="C2669" s="31"/>
      <c r="D2669" s="20" t="s">
        <v>31</v>
      </c>
      <c r="E2669" s="94" t="s">
        <v>30</v>
      </c>
      <c r="F2669" s="21" t="s">
        <v>1</v>
      </c>
      <c r="G2669" s="25"/>
      <c r="H2669" s="99" t="str">
        <f t="shared" ref="H2669" si="14023">IF($G2669="","",IF($E2669=1,ROUNDDOWN($G2669*7.4/1000,0),ROUNDDOWN($G2669*6/1000,0)))</f>
        <v/>
      </c>
      <c r="I2669" s="101"/>
      <c r="J2669" s="99" t="str">
        <f t="shared" ref="J2669" si="14024">IF($G2669="","",ROUNDDOWN($G2669*2/1000,0))</f>
        <v/>
      </c>
      <c r="K2669" s="101"/>
      <c r="L2669" s="99" t="str">
        <f t="shared" ref="L2669" si="14025">IF(G2669="","",ROUNDDOWN($G2669*2/1000,0))</f>
        <v/>
      </c>
      <c r="M2669" s="100"/>
      <c r="N2669" s="91" t="str">
        <f t="shared" ref="N2669" si="14026">IF(AND($C2669="",$C2671=""),"",ABS($C2669-$C2671)+1)</f>
        <v/>
      </c>
      <c r="O2669" s="120" t="str">
        <f t="shared" ref="O2669" si="14027">REPLACE($O$7,1,2,"差１")</f>
        <v>差１</v>
      </c>
      <c r="P2669" s="113" t="str">
        <f t="shared" ref="P2669" si="14028">IF($I2671="","",$I2671*$N2669)</f>
        <v/>
      </c>
      <c r="Q2669" s="102" t="str">
        <f t="shared" ref="Q2669" si="14029">IF($K2671="","",$K2671*$N2669)</f>
        <v/>
      </c>
      <c r="R2669" s="102" t="str">
        <f t="shared" ref="R2669" si="14030">IF($M2671="","",$M2671*$N2669)</f>
        <v/>
      </c>
      <c r="S2669" s="111"/>
      <c r="U2669" s="16"/>
      <c r="V2669" s="16"/>
      <c r="W2669" s="16"/>
      <c r="X2669" s="16"/>
    </row>
    <row r="2670" spans="1:24" ht="14.25" thickBot="1" x14ac:dyDescent="0.2">
      <c r="A2670" s="107"/>
      <c r="B2670" s="65"/>
      <c r="C2670" s="116" t="s">
        <v>11</v>
      </c>
      <c r="D2670" s="117"/>
      <c r="E2670" s="95"/>
      <c r="F2670" s="33" t="s">
        <v>2</v>
      </c>
      <c r="G2670" s="26"/>
      <c r="H2670" s="97" t="str">
        <f t="shared" ref="H2670" si="14031">IF($G2670="","",IF($E2669=1,ROUNDDOWN($G2670*7.4/1000,0),ROUNDDOWN($G2670*6/1000,0)))</f>
        <v/>
      </c>
      <c r="I2670" s="98"/>
      <c r="J2670" s="97" t="str">
        <f t="shared" ref="J2670" si="14032">IF(G2670="","",ROUNDDOWN(G2670*2/1000,0))</f>
        <v/>
      </c>
      <c r="K2670" s="98"/>
      <c r="L2670" s="97" t="str">
        <f t="shared" ref="L2670" si="14033">IF($G2670="","",ROUNDDOWN($G2670*2/1000,0))</f>
        <v/>
      </c>
      <c r="M2670" s="105"/>
      <c r="N2670" s="92"/>
      <c r="O2670" s="120"/>
      <c r="P2670" s="114"/>
      <c r="Q2670" s="103"/>
      <c r="R2670" s="103"/>
      <c r="S2670" s="111"/>
      <c r="U2670" s="16"/>
      <c r="V2670" s="16"/>
      <c r="W2670" s="16"/>
      <c r="X2670" s="16"/>
    </row>
    <row r="2671" spans="1:24" ht="14.25" thickBot="1" x14ac:dyDescent="0.2">
      <c r="A2671" s="107"/>
      <c r="B2671" s="65"/>
      <c r="C2671" s="34"/>
      <c r="D2671" s="22" t="s">
        <v>31</v>
      </c>
      <c r="E2671" s="96"/>
      <c r="F2671" s="23" t="str">
        <f t="shared" ref="F2671" si="14034">$O$9</f>
        <v>差１</v>
      </c>
      <c r="G2671" s="7" t="str">
        <f t="shared" ref="G2671" si="14035">IF(AND($G2669="",$G2670="",""),"",$G2669-$G2670)</f>
        <v/>
      </c>
      <c r="H2671" s="8" t="s">
        <v>4</v>
      </c>
      <c r="I2671" s="9" t="str">
        <f t="shared" ref="I2671" si="14036">IF(AND($H2669="",$H2670=""),"",$H2669-$H2670)</f>
        <v/>
      </c>
      <c r="J2671" s="8" t="s">
        <v>5</v>
      </c>
      <c r="K2671" s="9" t="str">
        <f t="shared" ref="K2671" si="14037">IF(AND($J2669="",$J2670=""),"",$J2669-$J2670)</f>
        <v/>
      </c>
      <c r="L2671" s="10" t="s">
        <v>6</v>
      </c>
      <c r="M2671" s="7" t="str">
        <f t="shared" ref="M2671" si="14038">IF(AND($L2669="",$L2670=""),"",$L2669-$L2670)</f>
        <v/>
      </c>
      <c r="N2671" s="93"/>
      <c r="O2671" s="120"/>
      <c r="P2671" s="115"/>
      <c r="Q2671" s="104"/>
      <c r="R2671" s="104"/>
      <c r="S2671" s="111"/>
      <c r="U2671" s="16"/>
      <c r="V2671" s="16"/>
      <c r="W2671" s="16"/>
      <c r="X2671" s="16"/>
    </row>
    <row r="2672" spans="1:24" ht="14.25" thickBot="1" x14ac:dyDescent="0.2">
      <c r="A2672" s="107"/>
      <c r="B2672" s="66"/>
      <c r="C2672" s="31"/>
      <c r="D2672" s="20" t="s">
        <v>31</v>
      </c>
      <c r="E2672" s="94"/>
      <c r="F2672" s="24" t="s">
        <v>1</v>
      </c>
      <c r="G2672" s="26"/>
      <c r="H2672" s="86" t="str">
        <f t="shared" ref="H2672" si="14039">IF($G2672="","",IF($E2672=1,ROUNDDOWN($G2672*7.4/1000,0),ROUNDDOWN($G2672*6/1000,0)))</f>
        <v/>
      </c>
      <c r="I2672" s="87"/>
      <c r="J2672" s="86" t="str">
        <f t="shared" ref="J2672:J2673" si="14040">IF($G2672="","",ROUNDDOWN($G2672*2/1000,0))</f>
        <v/>
      </c>
      <c r="K2672" s="87"/>
      <c r="L2672" s="86" t="str">
        <f t="shared" ref="L2672:L2673" si="14041">IF($G2672="","",ROUNDDOWN($G2672*2/1000,0))</f>
        <v/>
      </c>
      <c r="M2672" s="88"/>
      <c r="N2672" s="91" t="str">
        <f t="shared" ref="N2672" si="14042">IF(AND($C2672="",$C2674=""),"",ABS($C2672-$C2674)+1)</f>
        <v/>
      </c>
      <c r="O2672" s="89" t="str">
        <f t="shared" ref="O2672" si="14043">REPLACE($O$7,1,2,"差２")</f>
        <v>差２</v>
      </c>
      <c r="P2672" s="118" t="str">
        <f t="shared" ref="P2672" si="14044">IF($I2674="","",$I2674*$N2672)</f>
        <v/>
      </c>
      <c r="Q2672" s="102" t="str">
        <f t="shared" ref="Q2672:R2672" si="14045">IF($G2674="","",$G2674*$N2672)</f>
        <v/>
      </c>
      <c r="R2672" s="102" t="str">
        <f t="shared" si="14045"/>
        <v/>
      </c>
      <c r="S2672" s="111"/>
      <c r="U2672" s="16"/>
      <c r="V2672" s="16"/>
      <c r="W2672" s="16"/>
      <c r="X2672" s="16"/>
    </row>
    <row r="2673" spans="1:24" ht="14.25" thickBot="1" x14ac:dyDescent="0.2">
      <c r="A2673" s="107"/>
      <c r="B2673" s="67"/>
      <c r="C2673" s="116" t="s">
        <v>11</v>
      </c>
      <c r="D2673" s="117"/>
      <c r="E2673" s="95"/>
      <c r="F2673" s="33" t="s">
        <v>2</v>
      </c>
      <c r="G2673" s="26"/>
      <c r="H2673" s="97" t="str">
        <f t="shared" ref="H2673" si="14046">IF($G2672="","",IF($E2672=1,ROUNDDOWN($G2673*7.4/1000,0),ROUNDDOWN($G2673*6/1000,0)))</f>
        <v/>
      </c>
      <c r="I2673" s="98"/>
      <c r="J2673" s="97" t="str">
        <f t="shared" si="14040"/>
        <v/>
      </c>
      <c r="K2673" s="98"/>
      <c r="L2673" s="97" t="str">
        <f t="shared" si="14041"/>
        <v/>
      </c>
      <c r="M2673" s="105"/>
      <c r="N2673" s="92"/>
      <c r="O2673" s="89"/>
      <c r="P2673" s="119"/>
      <c r="Q2673" s="103"/>
      <c r="R2673" s="103"/>
      <c r="S2673" s="111"/>
      <c r="U2673" s="16"/>
      <c r="V2673" s="16"/>
      <c r="W2673" s="16"/>
      <c r="X2673" s="16"/>
    </row>
    <row r="2674" spans="1:24" ht="14.25" thickBot="1" x14ac:dyDescent="0.2">
      <c r="A2674" s="107"/>
      <c r="B2674" s="67"/>
      <c r="C2674" s="37"/>
      <c r="D2674" s="38" t="s">
        <v>31</v>
      </c>
      <c r="E2674" s="96"/>
      <c r="F2674" s="39" t="str">
        <f t="shared" ref="F2674" si="14047">$O$12</f>
        <v>差２</v>
      </c>
      <c r="G2674" s="40" t="str">
        <f t="shared" ref="G2674" si="14048">IF(AND($G2672="",$G2673=""),"",$G2672-$G2673)</f>
        <v/>
      </c>
      <c r="H2674" s="41" t="s">
        <v>4</v>
      </c>
      <c r="I2674" s="42" t="str">
        <f t="shared" ref="I2674" si="14049">IF(AND($H2672="",$H2673=""),"",$H2672-$H2673)</f>
        <v/>
      </c>
      <c r="J2674" s="41" t="s">
        <v>5</v>
      </c>
      <c r="K2674" s="42" t="str">
        <f t="shared" ref="K2674" si="14050">IF(AND($J2672="",$J2673=""),"",$J2672-$J2673)</f>
        <v/>
      </c>
      <c r="L2674" s="43" t="s">
        <v>6</v>
      </c>
      <c r="M2674" s="40" t="str">
        <f t="shared" ref="M2674" si="14051">IF(AND($L2672="",$L2673=""),"",$L2672-$L2673)</f>
        <v/>
      </c>
      <c r="N2674" s="92"/>
      <c r="O2674" s="90"/>
      <c r="P2674" s="119"/>
      <c r="Q2674" s="103"/>
      <c r="R2674" s="103"/>
      <c r="S2674" s="112"/>
      <c r="U2674" s="16"/>
      <c r="V2674" s="16"/>
      <c r="W2674" s="16"/>
      <c r="X2674" s="16"/>
    </row>
    <row r="2675" spans="1:24" ht="15" thickTop="1" thickBot="1" x14ac:dyDescent="0.2">
      <c r="A2675" s="108"/>
      <c r="B2675" s="62" t="s">
        <v>18</v>
      </c>
      <c r="C2675" s="63"/>
      <c r="D2675" s="63"/>
      <c r="E2675" s="63"/>
      <c r="F2675" s="63"/>
      <c r="G2675" s="63"/>
      <c r="H2675" s="63"/>
      <c r="I2675" s="63"/>
      <c r="J2675" s="63"/>
      <c r="K2675" s="63"/>
      <c r="L2675" s="63"/>
      <c r="M2675" s="63"/>
      <c r="N2675" s="63"/>
      <c r="O2675" s="64"/>
      <c r="P2675" s="44" t="str">
        <f t="shared" ref="P2675" si="14052">IF(AND($P2669="",$P2672=""),"",SUM($P2669:$P2672))</f>
        <v/>
      </c>
      <c r="Q2675" s="45" t="str">
        <f t="shared" ref="Q2675" si="14053">IF(AND(Q2669="",Q2672=""),"",SUM(Q2669:Q2672))</f>
        <v/>
      </c>
      <c r="R2675" s="45" t="str">
        <f t="shared" ref="R2675" si="14054">IF(AND($R2669="",$R2672=""),"",SUM($R2669:$R2672))</f>
        <v/>
      </c>
      <c r="S2675" s="46" t="str">
        <f t="shared" ref="S2675" si="14055">IF(AND($P2675="",$Q2675="",$R2675=""),"",SUM($P2675:$R2675))</f>
        <v/>
      </c>
      <c r="T2675" s="52">
        <v>381</v>
      </c>
      <c r="U2675" s="53" t="str">
        <f t="shared" ref="U2675" si="14056">P2675</f>
        <v/>
      </c>
      <c r="V2675" s="53" t="str">
        <f t="shared" ref="V2675" si="14057">Q2675</f>
        <v/>
      </c>
      <c r="W2675" s="53" t="str">
        <f t="shared" ref="W2675" si="14058">R2675</f>
        <v/>
      </c>
      <c r="X2675" s="53" t="str">
        <f t="shared" ref="X2675" si="14059">S2675</f>
        <v/>
      </c>
    </row>
    <row r="2676" spans="1:24" ht="14.25" thickBot="1" x14ac:dyDescent="0.2">
      <c r="A2676" s="106" t="str" cm="1">
        <f t="array" aca="1" ref="A2676" ca="1">IF($B2676="","",IF(ISNUMBER(OFFSET(INDIRECT(ADDRESS(ROW(),COLUMN())),-7,0)),OFFSET(INDIRECT(ADDRESS(ROW(),COLUMN())),-7,0)+1,1))</f>
        <v/>
      </c>
      <c r="B2676" s="65"/>
      <c r="C2676" s="31"/>
      <c r="D2676" s="20" t="s">
        <v>31</v>
      </c>
      <c r="E2676" s="94" t="s">
        <v>30</v>
      </c>
      <c r="F2676" s="21" t="s">
        <v>1</v>
      </c>
      <c r="G2676" s="25"/>
      <c r="H2676" s="99" t="str">
        <f t="shared" ref="H2676" si="14060">IF($G2676="","",IF($E2676=1,ROUNDDOWN($G2676*7.4/1000,0),ROUNDDOWN($G2676*6/1000,0)))</f>
        <v/>
      </c>
      <c r="I2676" s="101"/>
      <c r="J2676" s="99" t="str">
        <f t="shared" ref="J2676" si="14061">IF($G2676="","",ROUNDDOWN($G2676*2/1000,0))</f>
        <v/>
      </c>
      <c r="K2676" s="101"/>
      <c r="L2676" s="99" t="str">
        <f t="shared" ref="L2676" si="14062">IF(G2676="","",ROUNDDOWN($G2676*2/1000,0))</f>
        <v/>
      </c>
      <c r="M2676" s="100"/>
      <c r="N2676" s="91" t="str">
        <f t="shared" ref="N2676" si="14063">IF(AND($C2676="",$C2678=""),"",ABS($C2676-$C2678)+1)</f>
        <v/>
      </c>
      <c r="O2676" s="120" t="str">
        <f t="shared" ref="O2676" si="14064">REPLACE($O$7,1,2,"差１")</f>
        <v>差１</v>
      </c>
      <c r="P2676" s="113" t="str">
        <f t="shared" ref="P2676" si="14065">IF($I2678="","",$I2678*$N2676)</f>
        <v/>
      </c>
      <c r="Q2676" s="102" t="str">
        <f t="shared" ref="Q2676" si="14066">IF($K2678="","",$K2678*$N2676)</f>
        <v/>
      </c>
      <c r="R2676" s="102" t="str">
        <f t="shared" ref="R2676" si="14067">IF($M2678="","",$M2678*$N2676)</f>
        <v/>
      </c>
      <c r="S2676" s="111"/>
      <c r="U2676" s="16"/>
      <c r="V2676" s="16"/>
      <c r="W2676" s="16"/>
      <c r="X2676" s="16"/>
    </row>
    <row r="2677" spans="1:24" ht="14.25" thickBot="1" x14ac:dyDescent="0.2">
      <c r="A2677" s="107"/>
      <c r="B2677" s="65"/>
      <c r="C2677" s="116" t="s">
        <v>11</v>
      </c>
      <c r="D2677" s="117"/>
      <c r="E2677" s="95"/>
      <c r="F2677" s="33" t="s">
        <v>2</v>
      </c>
      <c r="G2677" s="26"/>
      <c r="H2677" s="97" t="str">
        <f t="shared" ref="H2677" si="14068">IF($G2677="","",IF($E2676=1,ROUNDDOWN($G2677*7.4/1000,0),ROUNDDOWN($G2677*6/1000,0)))</f>
        <v/>
      </c>
      <c r="I2677" s="98"/>
      <c r="J2677" s="97" t="str">
        <f t="shared" ref="J2677" si="14069">IF(G2677="","",ROUNDDOWN(G2677*2/1000,0))</f>
        <v/>
      </c>
      <c r="K2677" s="98"/>
      <c r="L2677" s="97" t="str">
        <f t="shared" ref="L2677" si="14070">IF($G2677="","",ROUNDDOWN($G2677*2/1000,0))</f>
        <v/>
      </c>
      <c r="M2677" s="105"/>
      <c r="N2677" s="92"/>
      <c r="O2677" s="120"/>
      <c r="P2677" s="114"/>
      <c r="Q2677" s="103"/>
      <c r="R2677" s="103"/>
      <c r="S2677" s="111"/>
      <c r="U2677" s="16"/>
      <c r="V2677" s="16"/>
      <c r="W2677" s="16"/>
      <c r="X2677" s="16"/>
    </row>
    <row r="2678" spans="1:24" ht="14.25" thickBot="1" x14ac:dyDescent="0.2">
      <c r="A2678" s="107"/>
      <c r="B2678" s="65"/>
      <c r="C2678" s="34"/>
      <c r="D2678" s="22" t="s">
        <v>31</v>
      </c>
      <c r="E2678" s="96"/>
      <c r="F2678" s="23" t="str">
        <f t="shared" ref="F2678" si="14071">$O$9</f>
        <v>差１</v>
      </c>
      <c r="G2678" s="7" t="str">
        <f t="shared" ref="G2678" si="14072">IF(AND($G2676="",$G2677="",""),"",$G2676-$G2677)</f>
        <v/>
      </c>
      <c r="H2678" s="8" t="s">
        <v>4</v>
      </c>
      <c r="I2678" s="9" t="str">
        <f t="shared" ref="I2678" si="14073">IF(AND($H2676="",$H2677=""),"",$H2676-$H2677)</f>
        <v/>
      </c>
      <c r="J2678" s="8" t="s">
        <v>5</v>
      </c>
      <c r="K2678" s="9" t="str">
        <f t="shared" ref="K2678" si="14074">IF(AND($J2676="",$J2677=""),"",$J2676-$J2677)</f>
        <v/>
      </c>
      <c r="L2678" s="10" t="s">
        <v>6</v>
      </c>
      <c r="M2678" s="7" t="str">
        <f t="shared" ref="M2678" si="14075">IF(AND($L2676="",$L2677=""),"",$L2676-$L2677)</f>
        <v/>
      </c>
      <c r="N2678" s="93"/>
      <c r="O2678" s="120"/>
      <c r="P2678" s="115"/>
      <c r="Q2678" s="104"/>
      <c r="R2678" s="104"/>
      <c r="S2678" s="111"/>
      <c r="U2678" s="16"/>
      <c r="V2678" s="16"/>
      <c r="W2678" s="16"/>
      <c r="X2678" s="16"/>
    </row>
    <row r="2679" spans="1:24" ht="14.25" thickBot="1" x14ac:dyDescent="0.2">
      <c r="A2679" s="107"/>
      <c r="B2679" s="66"/>
      <c r="C2679" s="31"/>
      <c r="D2679" s="20" t="s">
        <v>31</v>
      </c>
      <c r="E2679" s="94"/>
      <c r="F2679" s="24" t="s">
        <v>1</v>
      </c>
      <c r="G2679" s="26"/>
      <c r="H2679" s="86" t="str">
        <f t="shared" ref="H2679" si="14076">IF($G2679="","",IF($E2679=1,ROUNDDOWN($G2679*7.4/1000,0),ROUNDDOWN($G2679*6/1000,0)))</f>
        <v/>
      </c>
      <c r="I2679" s="87"/>
      <c r="J2679" s="86" t="str">
        <f t="shared" ref="J2679:J2680" si="14077">IF($G2679="","",ROUNDDOWN($G2679*2/1000,0))</f>
        <v/>
      </c>
      <c r="K2679" s="87"/>
      <c r="L2679" s="86" t="str">
        <f t="shared" ref="L2679:L2680" si="14078">IF($G2679="","",ROUNDDOWN($G2679*2/1000,0))</f>
        <v/>
      </c>
      <c r="M2679" s="88"/>
      <c r="N2679" s="91" t="str">
        <f t="shared" ref="N2679" si="14079">IF(AND($C2679="",$C2681=""),"",ABS($C2679-$C2681)+1)</f>
        <v/>
      </c>
      <c r="O2679" s="89" t="str">
        <f t="shared" ref="O2679" si="14080">REPLACE($O$7,1,2,"差２")</f>
        <v>差２</v>
      </c>
      <c r="P2679" s="118" t="str">
        <f t="shared" ref="P2679" si="14081">IF($I2681="","",$I2681*$N2679)</f>
        <v/>
      </c>
      <c r="Q2679" s="102" t="str">
        <f t="shared" ref="Q2679:R2679" si="14082">IF($G2681="","",$G2681*$N2679)</f>
        <v/>
      </c>
      <c r="R2679" s="102" t="str">
        <f t="shared" si="14082"/>
        <v/>
      </c>
      <c r="S2679" s="111"/>
      <c r="U2679" s="16"/>
      <c r="V2679" s="16"/>
      <c r="W2679" s="16"/>
      <c r="X2679" s="16"/>
    </row>
    <row r="2680" spans="1:24" ht="14.25" thickBot="1" x14ac:dyDescent="0.2">
      <c r="A2680" s="107"/>
      <c r="B2680" s="67"/>
      <c r="C2680" s="116" t="s">
        <v>11</v>
      </c>
      <c r="D2680" s="117"/>
      <c r="E2680" s="95"/>
      <c r="F2680" s="33" t="s">
        <v>2</v>
      </c>
      <c r="G2680" s="26"/>
      <c r="H2680" s="97" t="str">
        <f t="shared" ref="H2680" si="14083">IF($G2679="","",IF($E2679=1,ROUNDDOWN($G2680*7.4/1000,0),ROUNDDOWN($G2680*6/1000,0)))</f>
        <v/>
      </c>
      <c r="I2680" s="98"/>
      <c r="J2680" s="97" t="str">
        <f t="shared" si="14077"/>
        <v/>
      </c>
      <c r="K2680" s="98"/>
      <c r="L2680" s="97" t="str">
        <f t="shared" si="14078"/>
        <v/>
      </c>
      <c r="M2680" s="105"/>
      <c r="N2680" s="92"/>
      <c r="O2680" s="89"/>
      <c r="P2680" s="119"/>
      <c r="Q2680" s="103"/>
      <c r="R2680" s="103"/>
      <c r="S2680" s="111"/>
      <c r="U2680" s="16"/>
      <c r="V2680" s="16"/>
      <c r="W2680" s="16"/>
      <c r="X2680" s="16"/>
    </row>
    <row r="2681" spans="1:24" ht="14.25" thickBot="1" x14ac:dyDescent="0.2">
      <c r="A2681" s="107"/>
      <c r="B2681" s="67"/>
      <c r="C2681" s="37"/>
      <c r="D2681" s="38" t="s">
        <v>31</v>
      </c>
      <c r="E2681" s="96"/>
      <c r="F2681" s="39" t="str">
        <f t="shared" ref="F2681" si="14084">$O$12</f>
        <v>差２</v>
      </c>
      <c r="G2681" s="40" t="str">
        <f t="shared" ref="G2681" si="14085">IF(AND($G2679="",$G2680=""),"",$G2679-$G2680)</f>
        <v/>
      </c>
      <c r="H2681" s="41" t="s">
        <v>4</v>
      </c>
      <c r="I2681" s="42" t="str">
        <f t="shared" ref="I2681" si="14086">IF(AND($H2679="",$H2680=""),"",$H2679-$H2680)</f>
        <v/>
      </c>
      <c r="J2681" s="41" t="s">
        <v>5</v>
      </c>
      <c r="K2681" s="42" t="str">
        <f t="shared" ref="K2681" si="14087">IF(AND($J2679="",$J2680=""),"",$J2679-$J2680)</f>
        <v/>
      </c>
      <c r="L2681" s="43" t="s">
        <v>6</v>
      </c>
      <c r="M2681" s="40" t="str">
        <f t="shared" ref="M2681" si="14088">IF(AND($L2679="",$L2680=""),"",$L2679-$L2680)</f>
        <v/>
      </c>
      <c r="N2681" s="92"/>
      <c r="O2681" s="90"/>
      <c r="P2681" s="119"/>
      <c r="Q2681" s="103"/>
      <c r="R2681" s="103"/>
      <c r="S2681" s="112"/>
      <c r="U2681" s="16"/>
      <c r="V2681" s="16"/>
      <c r="W2681" s="16"/>
      <c r="X2681" s="16"/>
    </row>
    <row r="2682" spans="1:24" ht="15" thickTop="1" thickBot="1" x14ac:dyDescent="0.2">
      <c r="A2682" s="108"/>
      <c r="B2682" s="62" t="s">
        <v>18</v>
      </c>
      <c r="C2682" s="63"/>
      <c r="D2682" s="63"/>
      <c r="E2682" s="63"/>
      <c r="F2682" s="63"/>
      <c r="G2682" s="63"/>
      <c r="H2682" s="63"/>
      <c r="I2682" s="63"/>
      <c r="J2682" s="63"/>
      <c r="K2682" s="63"/>
      <c r="L2682" s="63"/>
      <c r="M2682" s="63"/>
      <c r="N2682" s="63"/>
      <c r="O2682" s="64"/>
      <c r="P2682" s="44" t="str">
        <f t="shared" ref="P2682" si="14089">IF(AND($P2676="",$P2679=""),"",SUM($P2676:$P2679))</f>
        <v/>
      </c>
      <c r="Q2682" s="45" t="str">
        <f t="shared" ref="Q2682" si="14090">IF(AND(Q2676="",Q2679=""),"",SUM(Q2676:Q2679))</f>
        <v/>
      </c>
      <c r="R2682" s="45" t="str">
        <f t="shared" ref="R2682" si="14091">IF(AND($R2676="",$R2679=""),"",SUM($R2676:$R2679))</f>
        <v/>
      </c>
      <c r="S2682" s="46" t="str">
        <f t="shared" ref="S2682" si="14092">IF(AND($P2682="",$Q2682="",$R2682=""),"",SUM($P2682:$R2682))</f>
        <v/>
      </c>
      <c r="T2682" s="52">
        <v>382</v>
      </c>
      <c r="U2682" s="53" t="str">
        <f t="shared" ref="U2682" si="14093">P2682</f>
        <v/>
      </c>
      <c r="V2682" s="53" t="str">
        <f t="shared" ref="V2682" si="14094">Q2682</f>
        <v/>
      </c>
      <c r="W2682" s="53" t="str">
        <f t="shared" ref="W2682" si="14095">R2682</f>
        <v/>
      </c>
      <c r="X2682" s="53" t="str">
        <f t="shared" ref="X2682" si="14096">S2682</f>
        <v/>
      </c>
    </row>
    <row r="2683" spans="1:24" ht="14.25" thickBot="1" x14ac:dyDescent="0.2">
      <c r="A2683" s="106" t="str" cm="1">
        <f t="array" aca="1" ref="A2683" ca="1">IF($B2683="","",IF(ISNUMBER(OFFSET(INDIRECT(ADDRESS(ROW(),COLUMN())),-7,0)),OFFSET(INDIRECT(ADDRESS(ROW(),COLUMN())),-7,0)+1,1))</f>
        <v/>
      </c>
      <c r="B2683" s="65"/>
      <c r="C2683" s="31"/>
      <c r="D2683" s="20" t="s">
        <v>31</v>
      </c>
      <c r="E2683" s="94" t="s">
        <v>30</v>
      </c>
      <c r="F2683" s="21" t="s">
        <v>1</v>
      </c>
      <c r="G2683" s="25"/>
      <c r="H2683" s="99" t="str">
        <f t="shared" ref="H2683" si="14097">IF($G2683="","",IF($E2683=1,ROUNDDOWN($G2683*7.4/1000,0),ROUNDDOWN($G2683*6/1000,0)))</f>
        <v/>
      </c>
      <c r="I2683" s="101"/>
      <c r="J2683" s="99" t="str">
        <f t="shared" ref="J2683" si="14098">IF($G2683="","",ROUNDDOWN($G2683*2/1000,0))</f>
        <v/>
      </c>
      <c r="K2683" s="101"/>
      <c r="L2683" s="99" t="str">
        <f t="shared" ref="L2683" si="14099">IF(G2683="","",ROUNDDOWN($G2683*2/1000,0))</f>
        <v/>
      </c>
      <c r="M2683" s="100"/>
      <c r="N2683" s="91" t="str">
        <f t="shared" ref="N2683" si="14100">IF(AND($C2683="",$C2685=""),"",ABS($C2683-$C2685)+1)</f>
        <v/>
      </c>
      <c r="O2683" s="120" t="str">
        <f t="shared" ref="O2683" si="14101">REPLACE($O$7,1,2,"差１")</f>
        <v>差１</v>
      </c>
      <c r="P2683" s="113" t="str">
        <f t="shared" ref="P2683" si="14102">IF($I2685="","",$I2685*$N2683)</f>
        <v/>
      </c>
      <c r="Q2683" s="102" t="str">
        <f t="shared" ref="Q2683" si="14103">IF($K2685="","",$K2685*$N2683)</f>
        <v/>
      </c>
      <c r="R2683" s="102" t="str">
        <f t="shared" ref="R2683" si="14104">IF($M2685="","",$M2685*$N2683)</f>
        <v/>
      </c>
      <c r="S2683" s="111"/>
      <c r="U2683" s="16"/>
      <c r="V2683" s="16"/>
      <c r="W2683" s="16"/>
      <c r="X2683" s="16"/>
    </row>
    <row r="2684" spans="1:24" ht="14.25" thickBot="1" x14ac:dyDescent="0.2">
      <c r="A2684" s="107"/>
      <c r="B2684" s="65"/>
      <c r="C2684" s="116" t="s">
        <v>11</v>
      </c>
      <c r="D2684" s="117"/>
      <c r="E2684" s="95"/>
      <c r="F2684" s="33" t="s">
        <v>2</v>
      </c>
      <c r="G2684" s="26"/>
      <c r="H2684" s="97" t="str">
        <f t="shared" ref="H2684" si="14105">IF($G2684="","",IF($E2683=1,ROUNDDOWN($G2684*7.4/1000,0),ROUNDDOWN($G2684*6/1000,0)))</f>
        <v/>
      </c>
      <c r="I2684" s="98"/>
      <c r="J2684" s="97" t="str">
        <f t="shared" ref="J2684" si="14106">IF(G2684="","",ROUNDDOWN(G2684*2/1000,0))</f>
        <v/>
      </c>
      <c r="K2684" s="98"/>
      <c r="L2684" s="97" t="str">
        <f t="shared" ref="L2684" si="14107">IF($G2684="","",ROUNDDOWN($G2684*2/1000,0))</f>
        <v/>
      </c>
      <c r="M2684" s="105"/>
      <c r="N2684" s="92"/>
      <c r="O2684" s="120"/>
      <c r="P2684" s="114"/>
      <c r="Q2684" s="103"/>
      <c r="R2684" s="103"/>
      <c r="S2684" s="111"/>
      <c r="U2684" s="16"/>
      <c r="V2684" s="16"/>
      <c r="W2684" s="16"/>
      <c r="X2684" s="16"/>
    </row>
    <row r="2685" spans="1:24" ht="14.25" thickBot="1" x14ac:dyDescent="0.2">
      <c r="A2685" s="107"/>
      <c r="B2685" s="65"/>
      <c r="C2685" s="34"/>
      <c r="D2685" s="22" t="s">
        <v>31</v>
      </c>
      <c r="E2685" s="96"/>
      <c r="F2685" s="23" t="str">
        <f t="shared" ref="F2685" si="14108">$O$9</f>
        <v>差１</v>
      </c>
      <c r="G2685" s="7" t="str">
        <f t="shared" ref="G2685" si="14109">IF(AND($G2683="",$G2684="",""),"",$G2683-$G2684)</f>
        <v/>
      </c>
      <c r="H2685" s="8" t="s">
        <v>4</v>
      </c>
      <c r="I2685" s="9" t="str">
        <f t="shared" ref="I2685" si="14110">IF(AND($H2683="",$H2684=""),"",$H2683-$H2684)</f>
        <v/>
      </c>
      <c r="J2685" s="8" t="s">
        <v>5</v>
      </c>
      <c r="K2685" s="9" t="str">
        <f t="shared" ref="K2685" si="14111">IF(AND($J2683="",$J2684=""),"",$J2683-$J2684)</f>
        <v/>
      </c>
      <c r="L2685" s="10" t="s">
        <v>6</v>
      </c>
      <c r="M2685" s="7" t="str">
        <f t="shared" ref="M2685" si="14112">IF(AND($L2683="",$L2684=""),"",$L2683-$L2684)</f>
        <v/>
      </c>
      <c r="N2685" s="93"/>
      <c r="O2685" s="120"/>
      <c r="P2685" s="115"/>
      <c r="Q2685" s="104"/>
      <c r="R2685" s="104"/>
      <c r="S2685" s="111"/>
      <c r="U2685" s="16"/>
      <c r="V2685" s="16"/>
      <c r="W2685" s="16"/>
      <c r="X2685" s="16"/>
    </row>
    <row r="2686" spans="1:24" ht="14.25" thickBot="1" x14ac:dyDescent="0.2">
      <c r="A2686" s="107"/>
      <c r="B2686" s="66"/>
      <c r="C2686" s="31"/>
      <c r="D2686" s="20" t="s">
        <v>31</v>
      </c>
      <c r="E2686" s="94"/>
      <c r="F2686" s="24" t="s">
        <v>1</v>
      </c>
      <c r="G2686" s="26"/>
      <c r="H2686" s="86" t="str">
        <f t="shared" ref="H2686" si="14113">IF($G2686="","",IF($E2686=1,ROUNDDOWN($G2686*7.4/1000,0),ROUNDDOWN($G2686*6/1000,0)))</f>
        <v/>
      </c>
      <c r="I2686" s="87"/>
      <c r="J2686" s="86" t="str">
        <f t="shared" ref="J2686:J2687" si="14114">IF($G2686="","",ROUNDDOWN($G2686*2/1000,0))</f>
        <v/>
      </c>
      <c r="K2686" s="87"/>
      <c r="L2686" s="86" t="str">
        <f t="shared" ref="L2686:L2687" si="14115">IF($G2686="","",ROUNDDOWN($G2686*2/1000,0))</f>
        <v/>
      </c>
      <c r="M2686" s="88"/>
      <c r="N2686" s="91" t="str">
        <f t="shared" ref="N2686" si="14116">IF(AND($C2686="",$C2688=""),"",ABS($C2686-$C2688)+1)</f>
        <v/>
      </c>
      <c r="O2686" s="89" t="str">
        <f t="shared" ref="O2686" si="14117">REPLACE($O$7,1,2,"差２")</f>
        <v>差２</v>
      </c>
      <c r="P2686" s="118" t="str">
        <f t="shared" ref="P2686" si="14118">IF($I2688="","",$I2688*$N2686)</f>
        <v/>
      </c>
      <c r="Q2686" s="102" t="str">
        <f t="shared" ref="Q2686:R2686" si="14119">IF($G2688="","",$G2688*$N2686)</f>
        <v/>
      </c>
      <c r="R2686" s="102" t="str">
        <f t="shared" si="14119"/>
        <v/>
      </c>
      <c r="S2686" s="111"/>
      <c r="U2686" s="16"/>
      <c r="V2686" s="16"/>
      <c r="W2686" s="16"/>
      <c r="X2686" s="16"/>
    </row>
    <row r="2687" spans="1:24" ht="14.25" thickBot="1" x14ac:dyDescent="0.2">
      <c r="A2687" s="107"/>
      <c r="B2687" s="67"/>
      <c r="C2687" s="116" t="s">
        <v>11</v>
      </c>
      <c r="D2687" s="117"/>
      <c r="E2687" s="95"/>
      <c r="F2687" s="33" t="s">
        <v>2</v>
      </c>
      <c r="G2687" s="26"/>
      <c r="H2687" s="97" t="str">
        <f t="shared" ref="H2687" si="14120">IF($G2686="","",IF($E2686=1,ROUNDDOWN($G2687*7.4/1000,0),ROUNDDOWN($G2687*6/1000,0)))</f>
        <v/>
      </c>
      <c r="I2687" s="98"/>
      <c r="J2687" s="97" t="str">
        <f t="shared" si="14114"/>
        <v/>
      </c>
      <c r="K2687" s="98"/>
      <c r="L2687" s="97" t="str">
        <f t="shared" si="14115"/>
        <v/>
      </c>
      <c r="M2687" s="105"/>
      <c r="N2687" s="92"/>
      <c r="O2687" s="89"/>
      <c r="P2687" s="119"/>
      <c r="Q2687" s="103"/>
      <c r="R2687" s="103"/>
      <c r="S2687" s="111"/>
      <c r="U2687" s="16"/>
      <c r="V2687" s="16"/>
      <c r="W2687" s="16"/>
      <c r="X2687" s="16"/>
    </row>
    <row r="2688" spans="1:24" ht="14.25" thickBot="1" x14ac:dyDescent="0.2">
      <c r="A2688" s="107"/>
      <c r="B2688" s="67"/>
      <c r="C2688" s="37"/>
      <c r="D2688" s="38" t="s">
        <v>31</v>
      </c>
      <c r="E2688" s="96"/>
      <c r="F2688" s="39" t="str">
        <f t="shared" ref="F2688" si="14121">$O$12</f>
        <v>差２</v>
      </c>
      <c r="G2688" s="40" t="str">
        <f t="shared" ref="G2688" si="14122">IF(AND($G2686="",$G2687=""),"",$G2686-$G2687)</f>
        <v/>
      </c>
      <c r="H2688" s="41" t="s">
        <v>4</v>
      </c>
      <c r="I2688" s="42" t="str">
        <f t="shared" ref="I2688" si="14123">IF(AND($H2686="",$H2687=""),"",$H2686-$H2687)</f>
        <v/>
      </c>
      <c r="J2688" s="41" t="s">
        <v>5</v>
      </c>
      <c r="K2688" s="42" t="str">
        <f t="shared" ref="K2688" si="14124">IF(AND($J2686="",$J2687=""),"",$J2686-$J2687)</f>
        <v/>
      </c>
      <c r="L2688" s="43" t="s">
        <v>6</v>
      </c>
      <c r="M2688" s="40" t="str">
        <f t="shared" ref="M2688" si="14125">IF(AND($L2686="",$L2687=""),"",$L2686-$L2687)</f>
        <v/>
      </c>
      <c r="N2688" s="92"/>
      <c r="O2688" s="90"/>
      <c r="P2688" s="119"/>
      <c r="Q2688" s="103"/>
      <c r="R2688" s="103"/>
      <c r="S2688" s="112"/>
      <c r="U2688" s="16"/>
      <c r="V2688" s="16"/>
      <c r="W2688" s="16"/>
      <c r="X2688" s="16"/>
    </row>
    <row r="2689" spans="1:24" ht="15" thickTop="1" thickBot="1" x14ac:dyDescent="0.2">
      <c r="A2689" s="108"/>
      <c r="B2689" s="62" t="s">
        <v>18</v>
      </c>
      <c r="C2689" s="63"/>
      <c r="D2689" s="63"/>
      <c r="E2689" s="63"/>
      <c r="F2689" s="63"/>
      <c r="G2689" s="63"/>
      <c r="H2689" s="63"/>
      <c r="I2689" s="63"/>
      <c r="J2689" s="63"/>
      <c r="K2689" s="63"/>
      <c r="L2689" s="63"/>
      <c r="M2689" s="63"/>
      <c r="N2689" s="63"/>
      <c r="O2689" s="64"/>
      <c r="P2689" s="44" t="str">
        <f t="shared" ref="P2689" si="14126">IF(AND($P2683="",$P2686=""),"",SUM($P2683:$P2686))</f>
        <v/>
      </c>
      <c r="Q2689" s="45" t="str">
        <f t="shared" ref="Q2689" si="14127">IF(AND(Q2683="",Q2686=""),"",SUM(Q2683:Q2686))</f>
        <v/>
      </c>
      <c r="R2689" s="45" t="str">
        <f t="shared" ref="R2689" si="14128">IF(AND($R2683="",$R2686=""),"",SUM($R2683:$R2686))</f>
        <v/>
      </c>
      <c r="S2689" s="46" t="str">
        <f t="shared" ref="S2689" si="14129">IF(AND($P2689="",$Q2689="",$R2689=""),"",SUM($P2689:$R2689))</f>
        <v/>
      </c>
      <c r="T2689" s="52">
        <v>383</v>
      </c>
      <c r="U2689" s="53" t="str">
        <f t="shared" ref="U2689" si="14130">P2689</f>
        <v/>
      </c>
      <c r="V2689" s="53" t="str">
        <f t="shared" ref="V2689" si="14131">Q2689</f>
        <v/>
      </c>
      <c r="W2689" s="53" t="str">
        <f t="shared" ref="W2689" si="14132">R2689</f>
        <v/>
      </c>
      <c r="X2689" s="53" t="str">
        <f t="shared" ref="X2689" si="14133">S2689</f>
        <v/>
      </c>
    </row>
    <row r="2690" spans="1:24" ht="14.25" thickBot="1" x14ac:dyDescent="0.2">
      <c r="A2690" s="106" t="str" cm="1">
        <f t="array" aca="1" ref="A2690" ca="1">IF($B2690="","",IF(ISNUMBER(OFFSET(INDIRECT(ADDRESS(ROW(),COLUMN())),-7,0)),OFFSET(INDIRECT(ADDRESS(ROW(),COLUMN())),-7,0)+1,1))</f>
        <v/>
      </c>
      <c r="B2690" s="65"/>
      <c r="C2690" s="31"/>
      <c r="D2690" s="20" t="s">
        <v>31</v>
      </c>
      <c r="E2690" s="94" t="s">
        <v>30</v>
      </c>
      <c r="F2690" s="21" t="s">
        <v>1</v>
      </c>
      <c r="G2690" s="25"/>
      <c r="H2690" s="99" t="str">
        <f t="shared" ref="H2690" si="14134">IF($G2690="","",IF($E2690=1,ROUNDDOWN($G2690*7.4/1000,0),ROUNDDOWN($G2690*6/1000,0)))</f>
        <v/>
      </c>
      <c r="I2690" s="101"/>
      <c r="J2690" s="99" t="str">
        <f t="shared" ref="J2690" si="14135">IF($G2690="","",ROUNDDOWN($G2690*2/1000,0))</f>
        <v/>
      </c>
      <c r="K2690" s="101"/>
      <c r="L2690" s="99" t="str">
        <f t="shared" ref="L2690" si="14136">IF(G2690="","",ROUNDDOWN($G2690*2/1000,0))</f>
        <v/>
      </c>
      <c r="M2690" s="100"/>
      <c r="N2690" s="91" t="str">
        <f t="shared" ref="N2690" si="14137">IF(AND($C2690="",$C2692=""),"",ABS($C2690-$C2692)+1)</f>
        <v/>
      </c>
      <c r="O2690" s="120" t="str">
        <f t="shared" ref="O2690" si="14138">REPLACE($O$7,1,2,"差１")</f>
        <v>差１</v>
      </c>
      <c r="P2690" s="113" t="str">
        <f t="shared" ref="P2690" si="14139">IF($I2692="","",$I2692*$N2690)</f>
        <v/>
      </c>
      <c r="Q2690" s="102" t="str">
        <f t="shared" ref="Q2690" si="14140">IF($K2692="","",$K2692*$N2690)</f>
        <v/>
      </c>
      <c r="R2690" s="102" t="str">
        <f t="shared" ref="R2690" si="14141">IF($M2692="","",$M2692*$N2690)</f>
        <v/>
      </c>
      <c r="S2690" s="111"/>
      <c r="U2690" s="16"/>
      <c r="V2690" s="16"/>
      <c r="W2690" s="16"/>
      <c r="X2690" s="16"/>
    </row>
    <row r="2691" spans="1:24" ht="14.25" thickBot="1" x14ac:dyDescent="0.2">
      <c r="A2691" s="107"/>
      <c r="B2691" s="65"/>
      <c r="C2691" s="116" t="s">
        <v>11</v>
      </c>
      <c r="D2691" s="117"/>
      <c r="E2691" s="95"/>
      <c r="F2691" s="33" t="s">
        <v>2</v>
      </c>
      <c r="G2691" s="26"/>
      <c r="H2691" s="97" t="str">
        <f t="shared" ref="H2691" si="14142">IF($G2691="","",IF($E2690=1,ROUNDDOWN($G2691*7.4/1000,0),ROUNDDOWN($G2691*6/1000,0)))</f>
        <v/>
      </c>
      <c r="I2691" s="98"/>
      <c r="J2691" s="97" t="str">
        <f t="shared" ref="J2691" si="14143">IF(G2691="","",ROUNDDOWN(G2691*2/1000,0))</f>
        <v/>
      </c>
      <c r="K2691" s="98"/>
      <c r="L2691" s="97" t="str">
        <f t="shared" ref="L2691" si="14144">IF($G2691="","",ROUNDDOWN($G2691*2/1000,0))</f>
        <v/>
      </c>
      <c r="M2691" s="105"/>
      <c r="N2691" s="92"/>
      <c r="O2691" s="120"/>
      <c r="P2691" s="114"/>
      <c r="Q2691" s="103"/>
      <c r="R2691" s="103"/>
      <c r="S2691" s="111"/>
      <c r="U2691" s="16"/>
      <c r="V2691" s="16"/>
      <c r="W2691" s="16"/>
      <c r="X2691" s="16"/>
    </row>
    <row r="2692" spans="1:24" ht="14.25" thickBot="1" x14ac:dyDescent="0.2">
      <c r="A2692" s="107"/>
      <c r="B2692" s="65"/>
      <c r="C2692" s="34"/>
      <c r="D2692" s="22" t="s">
        <v>31</v>
      </c>
      <c r="E2692" s="96"/>
      <c r="F2692" s="23" t="str">
        <f t="shared" ref="F2692" si="14145">$O$9</f>
        <v>差１</v>
      </c>
      <c r="G2692" s="7" t="str">
        <f t="shared" ref="G2692" si="14146">IF(AND($G2690="",$G2691="",""),"",$G2690-$G2691)</f>
        <v/>
      </c>
      <c r="H2692" s="8" t="s">
        <v>4</v>
      </c>
      <c r="I2692" s="9" t="str">
        <f t="shared" ref="I2692" si="14147">IF(AND($H2690="",$H2691=""),"",$H2690-$H2691)</f>
        <v/>
      </c>
      <c r="J2692" s="8" t="s">
        <v>5</v>
      </c>
      <c r="K2692" s="9" t="str">
        <f t="shared" ref="K2692" si="14148">IF(AND($J2690="",$J2691=""),"",$J2690-$J2691)</f>
        <v/>
      </c>
      <c r="L2692" s="10" t="s">
        <v>6</v>
      </c>
      <c r="M2692" s="7" t="str">
        <f t="shared" ref="M2692" si="14149">IF(AND($L2690="",$L2691=""),"",$L2690-$L2691)</f>
        <v/>
      </c>
      <c r="N2692" s="93"/>
      <c r="O2692" s="120"/>
      <c r="P2692" s="115"/>
      <c r="Q2692" s="104"/>
      <c r="R2692" s="104"/>
      <c r="S2692" s="111"/>
      <c r="U2692" s="16"/>
      <c r="V2692" s="16"/>
      <c r="W2692" s="16"/>
      <c r="X2692" s="16"/>
    </row>
    <row r="2693" spans="1:24" ht="14.25" thickBot="1" x14ac:dyDescent="0.2">
      <c r="A2693" s="107"/>
      <c r="B2693" s="66"/>
      <c r="C2693" s="31"/>
      <c r="D2693" s="20" t="s">
        <v>31</v>
      </c>
      <c r="E2693" s="94"/>
      <c r="F2693" s="24" t="s">
        <v>1</v>
      </c>
      <c r="G2693" s="26"/>
      <c r="H2693" s="86" t="str">
        <f t="shared" ref="H2693" si="14150">IF($G2693="","",IF($E2693=1,ROUNDDOWN($G2693*7.4/1000,0),ROUNDDOWN($G2693*6/1000,0)))</f>
        <v/>
      </c>
      <c r="I2693" s="87"/>
      <c r="J2693" s="86" t="str">
        <f t="shared" ref="J2693:J2694" si="14151">IF($G2693="","",ROUNDDOWN($G2693*2/1000,0))</f>
        <v/>
      </c>
      <c r="K2693" s="87"/>
      <c r="L2693" s="86" t="str">
        <f t="shared" ref="L2693:L2694" si="14152">IF($G2693="","",ROUNDDOWN($G2693*2/1000,0))</f>
        <v/>
      </c>
      <c r="M2693" s="88"/>
      <c r="N2693" s="91" t="str">
        <f t="shared" ref="N2693" si="14153">IF(AND($C2693="",$C2695=""),"",ABS($C2693-$C2695)+1)</f>
        <v/>
      </c>
      <c r="O2693" s="89" t="str">
        <f t="shared" ref="O2693" si="14154">REPLACE($O$7,1,2,"差２")</f>
        <v>差２</v>
      </c>
      <c r="P2693" s="118" t="str">
        <f t="shared" ref="P2693" si="14155">IF($I2695="","",$I2695*$N2693)</f>
        <v/>
      </c>
      <c r="Q2693" s="102" t="str">
        <f t="shared" ref="Q2693:R2693" si="14156">IF($G2695="","",$G2695*$N2693)</f>
        <v/>
      </c>
      <c r="R2693" s="102" t="str">
        <f t="shared" si="14156"/>
        <v/>
      </c>
      <c r="S2693" s="111"/>
      <c r="U2693" s="16"/>
      <c r="V2693" s="16"/>
      <c r="W2693" s="16"/>
      <c r="X2693" s="16"/>
    </row>
    <row r="2694" spans="1:24" ht="14.25" thickBot="1" x14ac:dyDescent="0.2">
      <c r="A2694" s="107"/>
      <c r="B2694" s="67"/>
      <c r="C2694" s="116" t="s">
        <v>11</v>
      </c>
      <c r="D2694" s="117"/>
      <c r="E2694" s="95"/>
      <c r="F2694" s="33" t="s">
        <v>2</v>
      </c>
      <c r="G2694" s="26"/>
      <c r="H2694" s="97" t="str">
        <f t="shared" ref="H2694" si="14157">IF($G2693="","",IF($E2693=1,ROUNDDOWN($G2694*7.4/1000,0),ROUNDDOWN($G2694*6/1000,0)))</f>
        <v/>
      </c>
      <c r="I2694" s="98"/>
      <c r="J2694" s="97" t="str">
        <f t="shared" si="14151"/>
        <v/>
      </c>
      <c r="K2694" s="98"/>
      <c r="L2694" s="97" t="str">
        <f t="shared" si="14152"/>
        <v/>
      </c>
      <c r="M2694" s="105"/>
      <c r="N2694" s="92"/>
      <c r="O2694" s="89"/>
      <c r="P2694" s="119"/>
      <c r="Q2694" s="103"/>
      <c r="R2694" s="103"/>
      <c r="S2694" s="111"/>
      <c r="U2694" s="16"/>
      <c r="V2694" s="16"/>
      <c r="W2694" s="16"/>
      <c r="X2694" s="16"/>
    </row>
    <row r="2695" spans="1:24" ht="14.25" thickBot="1" x14ac:dyDescent="0.2">
      <c r="A2695" s="107"/>
      <c r="B2695" s="67"/>
      <c r="C2695" s="37"/>
      <c r="D2695" s="38" t="s">
        <v>31</v>
      </c>
      <c r="E2695" s="96"/>
      <c r="F2695" s="39" t="str">
        <f t="shared" ref="F2695" si="14158">$O$12</f>
        <v>差２</v>
      </c>
      <c r="G2695" s="40" t="str">
        <f t="shared" ref="G2695" si="14159">IF(AND($G2693="",$G2694=""),"",$G2693-$G2694)</f>
        <v/>
      </c>
      <c r="H2695" s="41" t="s">
        <v>4</v>
      </c>
      <c r="I2695" s="42" t="str">
        <f t="shared" ref="I2695" si="14160">IF(AND($H2693="",$H2694=""),"",$H2693-$H2694)</f>
        <v/>
      </c>
      <c r="J2695" s="41" t="s">
        <v>5</v>
      </c>
      <c r="K2695" s="42" t="str">
        <f t="shared" ref="K2695" si="14161">IF(AND($J2693="",$J2694=""),"",$J2693-$J2694)</f>
        <v/>
      </c>
      <c r="L2695" s="43" t="s">
        <v>6</v>
      </c>
      <c r="M2695" s="40" t="str">
        <f t="shared" ref="M2695" si="14162">IF(AND($L2693="",$L2694=""),"",$L2693-$L2694)</f>
        <v/>
      </c>
      <c r="N2695" s="92"/>
      <c r="O2695" s="90"/>
      <c r="P2695" s="119"/>
      <c r="Q2695" s="103"/>
      <c r="R2695" s="103"/>
      <c r="S2695" s="112"/>
      <c r="U2695" s="16"/>
      <c r="V2695" s="16"/>
      <c r="W2695" s="16"/>
      <c r="X2695" s="16"/>
    </row>
    <row r="2696" spans="1:24" ht="15" thickTop="1" thickBot="1" x14ac:dyDescent="0.2">
      <c r="A2696" s="108"/>
      <c r="B2696" s="62" t="s">
        <v>18</v>
      </c>
      <c r="C2696" s="63"/>
      <c r="D2696" s="63"/>
      <c r="E2696" s="63"/>
      <c r="F2696" s="63"/>
      <c r="G2696" s="63"/>
      <c r="H2696" s="63"/>
      <c r="I2696" s="63"/>
      <c r="J2696" s="63"/>
      <c r="K2696" s="63"/>
      <c r="L2696" s="63"/>
      <c r="M2696" s="63"/>
      <c r="N2696" s="63"/>
      <c r="O2696" s="64"/>
      <c r="P2696" s="44" t="str">
        <f t="shared" ref="P2696" si="14163">IF(AND($P2690="",$P2693=""),"",SUM($P2690:$P2693))</f>
        <v/>
      </c>
      <c r="Q2696" s="45" t="str">
        <f t="shared" ref="Q2696" si="14164">IF(AND(Q2690="",Q2693=""),"",SUM(Q2690:Q2693))</f>
        <v/>
      </c>
      <c r="R2696" s="45" t="str">
        <f t="shared" ref="R2696" si="14165">IF(AND($R2690="",$R2693=""),"",SUM($R2690:$R2693))</f>
        <v/>
      </c>
      <c r="S2696" s="46" t="str">
        <f t="shared" ref="S2696" si="14166">IF(AND($P2696="",$Q2696="",$R2696=""),"",SUM($P2696:$R2696))</f>
        <v/>
      </c>
      <c r="T2696" s="52">
        <v>384</v>
      </c>
      <c r="U2696" s="53" t="str">
        <f t="shared" ref="U2696" si="14167">P2696</f>
        <v/>
      </c>
      <c r="V2696" s="53" t="str">
        <f t="shared" ref="V2696" si="14168">Q2696</f>
        <v/>
      </c>
      <c r="W2696" s="53" t="str">
        <f t="shared" ref="W2696" si="14169">R2696</f>
        <v/>
      </c>
      <c r="X2696" s="53" t="str">
        <f t="shared" ref="X2696" si="14170">S2696</f>
        <v/>
      </c>
    </row>
    <row r="2697" spans="1:24" ht="14.25" thickBot="1" x14ac:dyDescent="0.2">
      <c r="A2697" s="106" t="str" cm="1">
        <f t="array" aca="1" ref="A2697" ca="1">IF($B2697="","",IF(ISNUMBER(OFFSET(INDIRECT(ADDRESS(ROW(),COLUMN())),-7,0)),OFFSET(INDIRECT(ADDRESS(ROW(),COLUMN())),-7,0)+1,1))</f>
        <v/>
      </c>
      <c r="B2697" s="65"/>
      <c r="C2697" s="31"/>
      <c r="D2697" s="20" t="s">
        <v>31</v>
      </c>
      <c r="E2697" s="94" t="s">
        <v>30</v>
      </c>
      <c r="F2697" s="21" t="s">
        <v>1</v>
      </c>
      <c r="G2697" s="25"/>
      <c r="H2697" s="99" t="str">
        <f t="shared" ref="H2697" si="14171">IF($G2697="","",IF($E2697=1,ROUNDDOWN($G2697*7.4/1000,0),ROUNDDOWN($G2697*6/1000,0)))</f>
        <v/>
      </c>
      <c r="I2697" s="101"/>
      <c r="J2697" s="99" t="str">
        <f t="shared" ref="J2697" si="14172">IF($G2697="","",ROUNDDOWN($G2697*2/1000,0))</f>
        <v/>
      </c>
      <c r="K2697" s="101"/>
      <c r="L2697" s="99" t="str">
        <f t="shared" ref="L2697" si="14173">IF(G2697="","",ROUNDDOWN($G2697*2/1000,0))</f>
        <v/>
      </c>
      <c r="M2697" s="100"/>
      <c r="N2697" s="91" t="str">
        <f t="shared" ref="N2697" si="14174">IF(AND($C2697="",$C2699=""),"",ABS($C2697-$C2699)+1)</f>
        <v/>
      </c>
      <c r="O2697" s="120" t="str">
        <f t="shared" ref="O2697" si="14175">REPLACE($O$7,1,2,"差１")</f>
        <v>差１</v>
      </c>
      <c r="P2697" s="113" t="str">
        <f t="shared" ref="P2697" si="14176">IF($I2699="","",$I2699*$N2697)</f>
        <v/>
      </c>
      <c r="Q2697" s="102" t="str">
        <f t="shared" ref="Q2697" si="14177">IF($K2699="","",$K2699*$N2697)</f>
        <v/>
      </c>
      <c r="R2697" s="102" t="str">
        <f t="shared" ref="R2697" si="14178">IF($M2699="","",$M2699*$N2697)</f>
        <v/>
      </c>
      <c r="S2697" s="111"/>
      <c r="U2697" s="16"/>
      <c r="V2697" s="16"/>
      <c r="W2697" s="16"/>
      <c r="X2697" s="16"/>
    </row>
    <row r="2698" spans="1:24" ht="14.25" thickBot="1" x14ac:dyDescent="0.2">
      <c r="A2698" s="107"/>
      <c r="B2698" s="65"/>
      <c r="C2698" s="116" t="s">
        <v>11</v>
      </c>
      <c r="D2698" s="117"/>
      <c r="E2698" s="95"/>
      <c r="F2698" s="33" t="s">
        <v>2</v>
      </c>
      <c r="G2698" s="26"/>
      <c r="H2698" s="97" t="str">
        <f t="shared" ref="H2698" si="14179">IF($G2698="","",IF($E2697=1,ROUNDDOWN($G2698*7.4/1000,0),ROUNDDOWN($G2698*6/1000,0)))</f>
        <v/>
      </c>
      <c r="I2698" s="98"/>
      <c r="J2698" s="97" t="str">
        <f t="shared" ref="J2698" si="14180">IF(G2698="","",ROUNDDOWN(G2698*2/1000,0))</f>
        <v/>
      </c>
      <c r="K2698" s="98"/>
      <c r="L2698" s="97" t="str">
        <f t="shared" ref="L2698" si="14181">IF($G2698="","",ROUNDDOWN($G2698*2/1000,0))</f>
        <v/>
      </c>
      <c r="M2698" s="105"/>
      <c r="N2698" s="92"/>
      <c r="O2698" s="120"/>
      <c r="P2698" s="114"/>
      <c r="Q2698" s="103"/>
      <c r="R2698" s="103"/>
      <c r="S2698" s="111"/>
      <c r="U2698" s="16"/>
      <c r="V2698" s="16"/>
      <c r="W2698" s="16"/>
      <c r="X2698" s="16"/>
    </row>
    <row r="2699" spans="1:24" ht="14.25" thickBot="1" x14ac:dyDescent="0.2">
      <c r="A2699" s="107"/>
      <c r="B2699" s="65"/>
      <c r="C2699" s="34"/>
      <c r="D2699" s="22" t="s">
        <v>31</v>
      </c>
      <c r="E2699" s="96"/>
      <c r="F2699" s="23" t="str">
        <f t="shared" ref="F2699" si="14182">$O$9</f>
        <v>差１</v>
      </c>
      <c r="G2699" s="7" t="str">
        <f t="shared" ref="G2699" si="14183">IF(AND($G2697="",$G2698="",""),"",$G2697-$G2698)</f>
        <v/>
      </c>
      <c r="H2699" s="8" t="s">
        <v>4</v>
      </c>
      <c r="I2699" s="9" t="str">
        <f t="shared" ref="I2699" si="14184">IF(AND($H2697="",$H2698=""),"",$H2697-$H2698)</f>
        <v/>
      </c>
      <c r="J2699" s="8" t="s">
        <v>5</v>
      </c>
      <c r="K2699" s="9" t="str">
        <f t="shared" ref="K2699" si="14185">IF(AND($J2697="",$J2698=""),"",$J2697-$J2698)</f>
        <v/>
      </c>
      <c r="L2699" s="10" t="s">
        <v>6</v>
      </c>
      <c r="M2699" s="7" t="str">
        <f t="shared" ref="M2699" si="14186">IF(AND($L2697="",$L2698=""),"",$L2697-$L2698)</f>
        <v/>
      </c>
      <c r="N2699" s="93"/>
      <c r="O2699" s="120"/>
      <c r="P2699" s="115"/>
      <c r="Q2699" s="104"/>
      <c r="R2699" s="104"/>
      <c r="S2699" s="111"/>
      <c r="U2699" s="16"/>
      <c r="V2699" s="16"/>
      <c r="W2699" s="16"/>
      <c r="X2699" s="16"/>
    </row>
    <row r="2700" spans="1:24" ht="14.25" thickBot="1" x14ac:dyDescent="0.2">
      <c r="A2700" s="107"/>
      <c r="B2700" s="66"/>
      <c r="C2700" s="31"/>
      <c r="D2700" s="20" t="s">
        <v>31</v>
      </c>
      <c r="E2700" s="94"/>
      <c r="F2700" s="24" t="s">
        <v>1</v>
      </c>
      <c r="G2700" s="26"/>
      <c r="H2700" s="86" t="str">
        <f t="shared" ref="H2700" si="14187">IF($G2700="","",IF($E2700=1,ROUNDDOWN($G2700*7.4/1000,0),ROUNDDOWN($G2700*6/1000,0)))</f>
        <v/>
      </c>
      <c r="I2700" s="87"/>
      <c r="J2700" s="86" t="str">
        <f t="shared" ref="J2700:J2701" si="14188">IF($G2700="","",ROUNDDOWN($G2700*2/1000,0))</f>
        <v/>
      </c>
      <c r="K2700" s="87"/>
      <c r="L2700" s="86" t="str">
        <f t="shared" ref="L2700:L2701" si="14189">IF($G2700="","",ROUNDDOWN($G2700*2/1000,0))</f>
        <v/>
      </c>
      <c r="M2700" s="88"/>
      <c r="N2700" s="91" t="str">
        <f t="shared" ref="N2700" si="14190">IF(AND($C2700="",$C2702=""),"",ABS($C2700-$C2702)+1)</f>
        <v/>
      </c>
      <c r="O2700" s="89" t="str">
        <f t="shared" ref="O2700" si="14191">REPLACE($O$7,1,2,"差２")</f>
        <v>差２</v>
      </c>
      <c r="P2700" s="118" t="str">
        <f t="shared" ref="P2700" si="14192">IF($I2702="","",$I2702*$N2700)</f>
        <v/>
      </c>
      <c r="Q2700" s="102" t="str">
        <f t="shared" ref="Q2700:R2700" si="14193">IF($G2702="","",$G2702*$N2700)</f>
        <v/>
      </c>
      <c r="R2700" s="102" t="str">
        <f t="shared" si="14193"/>
        <v/>
      </c>
      <c r="S2700" s="111"/>
      <c r="U2700" s="16"/>
      <c r="V2700" s="16"/>
      <c r="W2700" s="16"/>
      <c r="X2700" s="16"/>
    </row>
    <row r="2701" spans="1:24" ht="14.25" thickBot="1" x14ac:dyDescent="0.2">
      <c r="A2701" s="107"/>
      <c r="B2701" s="67"/>
      <c r="C2701" s="116" t="s">
        <v>11</v>
      </c>
      <c r="D2701" s="117"/>
      <c r="E2701" s="95"/>
      <c r="F2701" s="33" t="s">
        <v>2</v>
      </c>
      <c r="G2701" s="26"/>
      <c r="H2701" s="97" t="str">
        <f t="shared" ref="H2701" si="14194">IF($G2700="","",IF($E2700=1,ROUNDDOWN($G2701*7.4/1000,0),ROUNDDOWN($G2701*6/1000,0)))</f>
        <v/>
      </c>
      <c r="I2701" s="98"/>
      <c r="J2701" s="97" t="str">
        <f t="shared" si="14188"/>
        <v/>
      </c>
      <c r="K2701" s="98"/>
      <c r="L2701" s="97" t="str">
        <f t="shared" si="14189"/>
        <v/>
      </c>
      <c r="M2701" s="105"/>
      <c r="N2701" s="92"/>
      <c r="O2701" s="89"/>
      <c r="P2701" s="119"/>
      <c r="Q2701" s="103"/>
      <c r="R2701" s="103"/>
      <c r="S2701" s="111"/>
      <c r="U2701" s="16"/>
      <c r="V2701" s="16"/>
      <c r="W2701" s="16"/>
      <c r="X2701" s="16"/>
    </row>
    <row r="2702" spans="1:24" ht="14.25" thickBot="1" x14ac:dyDescent="0.2">
      <c r="A2702" s="107"/>
      <c r="B2702" s="67"/>
      <c r="C2702" s="37"/>
      <c r="D2702" s="38" t="s">
        <v>31</v>
      </c>
      <c r="E2702" s="96"/>
      <c r="F2702" s="39" t="str">
        <f t="shared" ref="F2702" si="14195">$O$12</f>
        <v>差２</v>
      </c>
      <c r="G2702" s="40" t="str">
        <f t="shared" ref="G2702" si="14196">IF(AND($G2700="",$G2701=""),"",$G2700-$G2701)</f>
        <v/>
      </c>
      <c r="H2702" s="41" t="s">
        <v>4</v>
      </c>
      <c r="I2702" s="42" t="str">
        <f t="shared" ref="I2702" si="14197">IF(AND($H2700="",$H2701=""),"",$H2700-$H2701)</f>
        <v/>
      </c>
      <c r="J2702" s="41" t="s">
        <v>5</v>
      </c>
      <c r="K2702" s="42" t="str">
        <f t="shared" ref="K2702" si="14198">IF(AND($J2700="",$J2701=""),"",$J2700-$J2701)</f>
        <v/>
      </c>
      <c r="L2702" s="43" t="s">
        <v>6</v>
      </c>
      <c r="M2702" s="40" t="str">
        <f t="shared" ref="M2702" si="14199">IF(AND($L2700="",$L2701=""),"",$L2700-$L2701)</f>
        <v/>
      </c>
      <c r="N2702" s="92"/>
      <c r="O2702" s="90"/>
      <c r="P2702" s="119"/>
      <c r="Q2702" s="103"/>
      <c r="R2702" s="103"/>
      <c r="S2702" s="112"/>
      <c r="U2702" s="16"/>
      <c r="V2702" s="16"/>
      <c r="W2702" s="16"/>
      <c r="X2702" s="16"/>
    </row>
    <row r="2703" spans="1:24" ht="15" thickTop="1" thickBot="1" x14ac:dyDescent="0.2">
      <c r="A2703" s="108"/>
      <c r="B2703" s="62" t="s">
        <v>18</v>
      </c>
      <c r="C2703" s="63"/>
      <c r="D2703" s="63"/>
      <c r="E2703" s="63"/>
      <c r="F2703" s="63"/>
      <c r="G2703" s="63"/>
      <c r="H2703" s="63"/>
      <c r="I2703" s="63"/>
      <c r="J2703" s="63"/>
      <c r="K2703" s="63"/>
      <c r="L2703" s="63"/>
      <c r="M2703" s="63"/>
      <c r="N2703" s="63"/>
      <c r="O2703" s="64"/>
      <c r="P2703" s="44" t="str">
        <f t="shared" ref="P2703" si="14200">IF(AND($P2697="",$P2700=""),"",SUM($P2697:$P2700))</f>
        <v/>
      </c>
      <c r="Q2703" s="45" t="str">
        <f t="shared" ref="Q2703" si="14201">IF(AND(Q2697="",Q2700=""),"",SUM(Q2697:Q2700))</f>
        <v/>
      </c>
      <c r="R2703" s="45" t="str">
        <f t="shared" ref="R2703" si="14202">IF(AND($R2697="",$R2700=""),"",SUM($R2697:$R2700))</f>
        <v/>
      </c>
      <c r="S2703" s="46" t="str">
        <f t="shared" ref="S2703" si="14203">IF(AND($P2703="",$Q2703="",$R2703=""),"",SUM($P2703:$R2703))</f>
        <v/>
      </c>
      <c r="T2703" s="52">
        <v>385</v>
      </c>
      <c r="U2703" s="53" t="str">
        <f t="shared" ref="U2703" si="14204">P2703</f>
        <v/>
      </c>
      <c r="V2703" s="53" t="str">
        <f t="shared" ref="V2703" si="14205">Q2703</f>
        <v/>
      </c>
      <c r="W2703" s="53" t="str">
        <f t="shared" ref="W2703" si="14206">R2703</f>
        <v/>
      </c>
      <c r="X2703" s="53" t="str">
        <f t="shared" ref="X2703" si="14207">S2703</f>
        <v/>
      </c>
    </row>
    <row r="2704" spans="1:24" ht="14.25" thickBot="1" x14ac:dyDescent="0.2">
      <c r="A2704" s="106" t="str" cm="1">
        <f t="array" aca="1" ref="A2704" ca="1">IF($B2704="","",IF(ISNUMBER(OFFSET(INDIRECT(ADDRESS(ROW(),COLUMN())),-7,0)),OFFSET(INDIRECT(ADDRESS(ROW(),COLUMN())),-7,0)+1,1))</f>
        <v/>
      </c>
      <c r="B2704" s="65"/>
      <c r="C2704" s="31"/>
      <c r="D2704" s="20" t="s">
        <v>31</v>
      </c>
      <c r="E2704" s="94" t="s">
        <v>30</v>
      </c>
      <c r="F2704" s="21" t="s">
        <v>1</v>
      </c>
      <c r="G2704" s="25"/>
      <c r="H2704" s="99" t="str">
        <f t="shared" ref="H2704" si="14208">IF($G2704="","",IF($E2704=1,ROUNDDOWN($G2704*7.4/1000,0),ROUNDDOWN($G2704*6/1000,0)))</f>
        <v/>
      </c>
      <c r="I2704" s="101"/>
      <c r="J2704" s="99" t="str">
        <f t="shared" ref="J2704" si="14209">IF($G2704="","",ROUNDDOWN($G2704*2/1000,0))</f>
        <v/>
      </c>
      <c r="K2704" s="101"/>
      <c r="L2704" s="99" t="str">
        <f t="shared" ref="L2704" si="14210">IF(G2704="","",ROUNDDOWN($G2704*2/1000,0))</f>
        <v/>
      </c>
      <c r="M2704" s="100"/>
      <c r="N2704" s="91" t="str">
        <f t="shared" ref="N2704" si="14211">IF(AND($C2704="",$C2706=""),"",ABS($C2704-$C2706)+1)</f>
        <v/>
      </c>
      <c r="O2704" s="120" t="str">
        <f t="shared" ref="O2704" si="14212">REPLACE($O$7,1,2,"差１")</f>
        <v>差１</v>
      </c>
      <c r="P2704" s="113" t="str">
        <f t="shared" ref="P2704" si="14213">IF($I2706="","",$I2706*$N2704)</f>
        <v/>
      </c>
      <c r="Q2704" s="102" t="str">
        <f t="shared" ref="Q2704" si="14214">IF($K2706="","",$K2706*$N2704)</f>
        <v/>
      </c>
      <c r="R2704" s="102" t="str">
        <f t="shared" ref="R2704" si="14215">IF($M2706="","",$M2706*$N2704)</f>
        <v/>
      </c>
      <c r="S2704" s="111"/>
      <c r="U2704" s="16"/>
      <c r="V2704" s="16"/>
      <c r="W2704" s="16"/>
      <c r="X2704" s="16"/>
    </row>
    <row r="2705" spans="1:24" ht="14.25" thickBot="1" x14ac:dyDescent="0.2">
      <c r="A2705" s="107"/>
      <c r="B2705" s="65"/>
      <c r="C2705" s="116" t="s">
        <v>11</v>
      </c>
      <c r="D2705" s="117"/>
      <c r="E2705" s="95"/>
      <c r="F2705" s="33" t="s">
        <v>2</v>
      </c>
      <c r="G2705" s="26"/>
      <c r="H2705" s="97" t="str">
        <f t="shared" ref="H2705" si="14216">IF($G2705="","",IF($E2704=1,ROUNDDOWN($G2705*7.4/1000,0),ROUNDDOWN($G2705*6/1000,0)))</f>
        <v/>
      </c>
      <c r="I2705" s="98"/>
      <c r="J2705" s="97" t="str">
        <f t="shared" ref="J2705" si="14217">IF(G2705="","",ROUNDDOWN(G2705*2/1000,0))</f>
        <v/>
      </c>
      <c r="K2705" s="98"/>
      <c r="L2705" s="97" t="str">
        <f t="shared" ref="L2705" si="14218">IF($G2705="","",ROUNDDOWN($G2705*2/1000,0))</f>
        <v/>
      </c>
      <c r="M2705" s="105"/>
      <c r="N2705" s="92"/>
      <c r="O2705" s="120"/>
      <c r="P2705" s="114"/>
      <c r="Q2705" s="103"/>
      <c r="R2705" s="103"/>
      <c r="S2705" s="111"/>
      <c r="U2705" s="16"/>
      <c r="V2705" s="16"/>
      <c r="W2705" s="16"/>
      <c r="X2705" s="16"/>
    </row>
    <row r="2706" spans="1:24" ht="14.25" thickBot="1" x14ac:dyDescent="0.2">
      <c r="A2706" s="107"/>
      <c r="B2706" s="65"/>
      <c r="C2706" s="34"/>
      <c r="D2706" s="22" t="s">
        <v>31</v>
      </c>
      <c r="E2706" s="96"/>
      <c r="F2706" s="23" t="str">
        <f t="shared" ref="F2706" si="14219">$O$9</f>
        <v>差１</v>
      </c>
      <c r="G2706" s="7" t="str">
        <f t="shared" ref="G2706" si="14220">IF(AND($G2704="",$G2705="",""),"",$G2704-$G2705)</f>
        <v/>
      </c>
      <c r="H2706" s="8" t="s">
        <v>4</v>
      </c>
      <c r="I2706" s="9" t="str">
        <f t="shared" ref="I2706" si="14221">IF(AND($H2704="",$H2705=""),"",$H2704-$H2705)</f>
        <v/>
      </c>
      <c r="J2706" s="8" t="s">
        <v>5</v>
      </c>
      <c r="K2706" s="9" t="str">
        <f t="shared" ref="K2706" si="14222">IF(AND($J2704="",$J2705=""),"",$J2704-$J2705)</f>
        <v/>
      </c>
      <c r="L2706" s="10" t="s">
        <v>6</v>
      </c>
      <c r="M2706" s="7" t="str">
        <f t="shared" ref="M2706" si="14223">IF(AND($L2704="",$L2705=""),"",$L2704-$L2705)</f>
        <v/>
      </c>
      <c r="N2706" s="93"/>
      <c r="O2706" s="120"/>
      <c r="P2706" s="115"/>
      <c r="Q2706" s="104"/>
      <c r="R2706" s="104"/>
      <c r="S2706" s="111"/>
      <c r="U2706" s="16"/>
      <c r="V2706" s="16"/>
      <c r="W2706" s="16"/>
      <c r="X2706" s="16"/>
    </row>
    <row r="2707" spans="1:24" ht="14.25" thickBot="1" x14ac:dyDescent="0.2">
      <c r="A2707" s="107"/>
      <c r="B2707" s="66"/>
      <c r="C2707" s="31"/>
      <c r="D2707" s="20" t="s">
        <v>31</v>
      </c>
      <c r="E2707" s="94"/>
      <c r="F2707" s="24" t="s">
        <v>1</v>
      </c>
      <c r="G2707" s="26"/>
      <c r="H2707" s="86" t="str">
        <f t="shared" ref="H2707" si="14224">IF($G2707="","",IF($E2707=1,ROUNDDOWN($G2707*7.4/1000,0),ROUNDDOWN($G2707*6/1000,0)))</f>
        <v/>
      </c>
      <c r="I2707" s="87"/>
      <c r="J2707" s="86" t="str">
        <f t="shared" ref="J2707:J2708" si="14225">IF($G2707="","",ROUNDDOWN($G2707*2/1000,0))</f>
        <v/>
      </c>
      <c r="K2707" s="87"/>
      <c r="L2707" s="86" t="str">
        <f t="shared" ref="L2707:L2708" si="14226">IF($G2707="","",ROUNDDOWN($G2707*2/1000,0))</f>
        <v/>
      </c>
      <c r="M2707" s="88"/>
      <c r="N2707" s="91" t="str">
        <f t="shared" ref="N2707" si="14227">IF(AND($C2707="",$C2709=""),"",ABS($C2707-$C2709)+1)</f>
        <v/>
      </c>
      <c r="O2707" s="89" t="str">
        <f t="shared" ref="O2707" si="14228">REPLACE($O$7,1,2,"差２")</f>
        <v>差２</v>
      </c>
      <c r="P2707" s="118" t="str">
        <f t="shared" ref="P2707" si="14229">IF($I2709="","",$I2709*$N2707)</f>
        <v/>
      </c>
      <c r="Q2707" s="102" t="str">
        <f t="shared" ref="Q2707:R2707" si="14230">IF($G2709="","",$G2709*$N2707)</f>
        <v/>
      </c>
      <c r="R2707" s="102" t="str">
        <f t="shared" si="14230"/>
        <v/>
      </c>
      <c r="S2707" s="111"/>
      <c r="U2707" s="16"/>
      <c r="V2707" s="16"/>
      <c r="W2707" s="16"/>
      <c r="X2707" s="16"/>
    </row>
    <row r="2708" spans="1:24" ht="14.25" thickBot="1" x14ac:dyDescent="0.2">
      <c r="A2708" s="107"/>
      <c r="B2708" s="67"/>
      <c r="C2708" s="116" t="s">
        <v>11</v>
      </c>
      <c r="D2708" s="117"/>
      <c r="E2708" s="95"/>
      <c r="F2708" s="33" t="s">
        <v>2</v>
      </c>
      <c r="G2708" s="26"/>
      <c r="H2708" s="97" t="str">
        <f t="shared" ref="H2708" si="14231">IF($G2707="","",IF($E2707=1,ROUNDDOWN($G2708*7.4/1000,0),ROUNDDOWN($G2708*6/1000,0)))</f>
        <v/>
      </c>
      <c r="I2708" s="98"/>
      <c r="J2708" s="97" t="str">
        <f t="shared" si="14225"/>
        <v/>
      </c>
      <c r="K2708" s="98"/>
      <c r="L2708" s="97" t="str">
        <f t="shared" si="14226"/>
        <v/>
      </c>
      <c r="M2708" s="105"/>
      <c r="N2708" s="92"/>
      <c r="O2708" s="89"/>
      <c r="P2708" s="119"/>
      <c r="Q2708" s="103"/>
      <c r="R2708" s="103"/>
      <c r="S2708" s="111"/>
      <c r="U2708" s="16"/>
      <c r="V2708" s="16"/>
      <c r="W2708" s="16"/>
      <c r="X2708" s="16"/>
    </row>
    <row r="2709" spans="1:24" ht="14.25" thickBot="1" x14ac:dyDescent="0.2">
      <c r="A2709" s="107"/>
      <c r="B2709" s="67"/>
      <c r="C2709" s="37"/>
      <c r="D2709" s="38" t="s">
        <v>31</v>
      </c>
      <c r="E2709" s="96"/>
      <c r="F2709" s="39" t="str">
        <f t="shared" ref="F2709" si="14232">$O$12</f>
        <v>差２</v>
      </c>
      <c r="G2709" s="40" t="str">
        <f t="shared" ref="G2709" si="14233">IF(AND($G2707="",$G2708=""),"",$G2707-$G2708)</f>
        <v/>
      </c>
      <c r="H2709" s="41" t="s">
        <v>4</v>
      </c>
      <c r="I2709" s="42" t="str">
        <f t="shared" ref="I2709" si="14234">IF(AND($H2707="",$H2708=""),"",$H2707-$H2708)</f>
        <v/>
      </c>
      <c r="J2709" s="41" t="s">
        <v>5</v>
      </c>
      <c r="K2709" s="42" t="str">
        <f t="shared" ref="K2709" si="14235">IF(AND($J2707="",$J2708=""),"",$J2707-$J2708)</f>
        <v/>
      </c>
      <c r="L2709" s="43" t="s">
        <v>6</v>
      </c>
      <c r="M2709" s="40" t="str">
        <f t="shared" ref="M2709" si="14236">IF(AND($L2707="",$L2708=""),"",$L2707-$L2708)</f>
        <v/>
      </c>
      <c r="N2709" s="92"/>
      <c r="O2709" s="90"/>
      <c r="P2709" s="119"/>
      <c r="Q2709" s="103"/>
      <c r="R2709" s="103"/>
      <c r="S2709" s="112"/>
      <c r="U2709" s="16"/>
      <c r="V2709" s="16"/>
      <c r="W2709" s="16"/>
      <c r="X2709" s="16"/>
    </row>
    <row r="2710" spans="1:24" ht="15" thickTop="1" thickBot="1" x14ac:dyDescent="0.2">
      <c r="A2710" s="108"/>
      <c r="B2710" s="62" t="s">
        <v>18</v>
      </c>
      <c r="C2710" s="63"/>
      <c r="D2710" s="63"/>
      <c r="E2710" s="63"/>
      <c r="F2710" s="63"/>
      <c r="G2710" s="63"/>
      <c r="H2710" s="63"/>
      <c r="I2710" s="63"/>
      <c r="J2710" s="63"/>
      <c r="K2710" s="63"/>
      <c r="L2710" s="63"/>
      <c r="M2710" s="63"/>
      <c r="N2710" s="63"/>
      <c r="O2710" s="64"/>
      <c r="P2710" s="44" t="str">
        <f t="shared" ref="P2710" si="14237">IF(AND($P2704="",$P2707=""),"",SUM($P2704:$P2707))</f>
        <v/>
      </c>
      <c r="Q2710" s="45" t="str">
        <f t="shared" ref="Q2710" si="14238">IF(AND(Q2704="",Q2707=""),"",SUM(Q2704:Q2707))</f>
        <v/>
      </c>
      <c r="R2710" s="45" t="str">
        <f t="shared" ref="R2710" si="14239">IF(AND($R2704="",$R2707=""),"",SUM($R2704:$R2707))</f>
        <v/>
      </c>
      <c r="S2710" s="46" t="str">
        <f t="shared" ref="S2710" si="14240">IF(AND($P2710="",$Q2710="",$R2710=""),"",SUM($P2710:$R2710))</f>
        <v/>
      </c>
      <c r="T2710" s="52">
        <v>386</v>
      </c>
      <c r="U2710" s="53" t="str">
        <f t="shared" ref="U2710" si="14241">P2710</f>
        <v/>
      </c>
      <c r="V2710" s="53" t="str">
        <f t="shared" ref="V2710" si="14242">Q2710</f>
        <v/>
      </c>
      <c r="W2710" s="53" t="str">
        <f t="shared" ref="W2710" si="14243">R2710</f>
        <v/>
      </c>
      <c r="X2710" s="53" t="str">
        <f t="shared" ref="X2710" si="14244">S2710</f>
        <v/>
      </c>
    </row>
    <row r="2711" spans="1:24" ht="14.25" thickBot="1" x14ac:dyDescent="0.2">
      <c r="A2711" s="106" t="str" cm="1">
        <f t="array" aca="1" ref="A2711" ca="1">IF($B2711="","",IF(ISNUMBER(OFFSET(INDIRECT(ADDRESS(ROW(),COLUMN())),-7,0)),OFFSET(INDIRECT(ADDRESS(ROW(),COLUMN())),-7,0)+1,1))</f>
        <v/>
      </c>
      <c r="B2711" s="65"/>
      <c r="C2711" s="31"/>
      <c r="D2711" s="20" t="s">
        <v>31</v>
      </c>
      <c r="E2711" s="94" t="s">
        <v>30</v>
      </c>
      <c r="F2711" s="21" t="s">
        <v>1</v>
      </c>
      <c r="G2711" s="25"/>
      <c r="H2711" s="99" t="str">
        <f t="shared" ref="H2711" si="14245">IF($G2711="","",IF($E2711=1,ROUNDDOWN($G2711*7.4/1000,0),ROUNDDOWN($G2711*6/1000,0)))</f>
        <v/>
      </c>
      <c r="I2711" s="101"/>
      <c r="J2711" s="99" t="str">
        <f t="shared" ref="J2711" si="14246">IF($G2711="","",ROUNDDOWN($G2711*2/1000,0))</f>
        <v/>
      </c>
      <c r="K2711" s="101"/>
      <c r="L2711" s="99" t="str">
        <f t="shared" ref="L2711" si="14247">IF(G2711="","",ROUNDDOWN($G2711*2/1000,0))</f>
        <v/>
      </c>
      <c r="M2711" s="100"/>
      <c r="N2711" s="91" t="str">
        <f t="shared" ref="N2711" si="14248">IF(AND($C2711="",$C2713=""),"",ABS($C2711-$C2713)+1)</f>
        <v/>
      </c>
      <c r="O2711" s="120" t="str">
        <f t="shared" ref="O2711" si="14249">REPLACE($O$7,1,2,"差１")</f>
        <v>差１</v>
      </c>
      <c r="P2711" s="113" t="str">
        <f t="shared" ref="P2711" si="14250">IF($I2713="","",$I2713*$N2711)</f>
        <v/>
      </c>
      <c r="Q2711" s="102" t="str">
        <f t="shared" ref="Q2711" si="14251">IF($K2713="","",$K2713*$N2711)</f>
        <v/>
      </c>
      <c r="R2711" s="102" t="str">
        <f t="shared" ref="R2711" si="14252">IF($M2713="","",$M2713*$N2711)</f>
        <v/>
      </c>
      <c r="S2711" s="111"/>
      <c r="U2711" s="16"/>
      <c r="V2711" s="16"/>
      <c r="W2711" s="16"/>
      <c r="X2711" s="16"/>
    </row>
    <row r="2712" spans="1:24" ht="14.25" thickBot="1" x14ac:dyDescent="0.2">
      <c r="A2712" s="107"/>
      <c r="B2712" s="65"/>
      <c r="C2712" s="116" t="s">
        <v>11</v>
      </c>
      <c r="D2712" s="117"/>
      <c r="E2712" s="95"/>
      <c r="F2712" s="33" t="s">
        <v>2</v>
      </c>
      <c r="G2712" s="26"/>
      <c r="H2712" s="97" t="str">
        <f t="shared" ref="H2712" si="14253">IF($G2712="","",IF($E2711=1,ROUNDDOWN($G2712*7.4/1000,0),ROUNDDOWN($G2712*6/1000,0)))</f>
        <v/>
      </c>
      <c r="I2712" s="98"/>
      <c r="J2712" s="97" t="str">
        <f t="shared" ref="J2712" si="14254">IF(G2712="","",ROUNDDOWN(G2712*2/1000,0))</f>
        <v/>
      </c>
      <c r="K2712" s="98"/>
      <c r="L2712" s="97" t="str">
        <f t="shared" ref="L2712" si="14255">IF($G2712="","",ROUNDDOWN($G2712*2/1000,0))</f>
        <v/>
      </c>
      <c r="M2712" s="105"/>
      <c r="N2712" s="92"/>
      <c r="O2712" s="120"/>
      <c r="P2712" s="114"/>
      <c r="Q2712" s="103"/>
      <c r="R2712" s="103"/>
      <c r="S2712" s="111"/>
      <c r="U2712" s="16"/>
      <c r="V2712" s="16"/>
      <c r="W2712" s="16"/>
      <c r="X2712" s="16"/>
    </row>
    <row r="2713" spans="1:24" ht="14.25" thickBot="1" x14ac:dyDescent="0.2">
      <c r="A2713" s="107"/>
      <c r="B2713" s="65"/>
      <c r="C2713" s="34"/>
      <c r="D2713" s="22" t="s">
        <v>31</v>
      </c>
      <c r="E2713" s="96"/>
      <c r="F2713" s="23" t="str">
        <f t="shared" ref="F2713" si="14256">$O$9</f>
        <v>差１</v>
      </c>
      <c r="G2713" s="7" t="str">
        <f t="shared" ref="G2713" si="14257">IF(AND($G2711="",$G2712="",""),"",$G2711-$G2712)</f>
        <v/>
      </c>
      <c r="H2713" s="8" t="s">
        <v>4</v>
      </c>
      <c r="I2713" s="9" t="str">
        <f t="shared" ref="I2713" si="14258">IF(AND($H2711="",$H2712=""),"",$H2711-$H2712)</f>
        <v/>
      </c>
      <c r="J2713" s="8" t="s">
        <v>5</v>
      </c>
      <c r="K2713" s="9" t="str">
        <f t="shared" ref="K2713" si="14259">IF(AND($J2711="",$J2712=""),"",$J2711-$J2712)</f>
        <v/>
      </c>
      <c r="L2713" s="10" t="s">
        <v>6</v>
      </c>
      <c r="M2713" s="7" t="str">
        <f t="shared" ref="M2713" si="14260">IF(AND($L2711="",$L2712=""),"",$L2711-$L2712)</f>
        <v/>
      </c>
      <c r="N2713" s="93"/>
      <c r="O2713" s="120"/>
      <c r="P2713" s="115"/>
      <c r="Q2713" s="104"/>
      <c r="R2713" s="104"/>
      <c r="S2713" s="111"/>
      <c r="U2713" s="16"/>
      <c r="V2713" s="16"/>
      <c r="W2713" s="16"/>
      <c r="X2713" s="16"/>
    </row>
    <row r="2714" spans="1:24" ht="14.25" thickBot="1" x14ac:dyDescent="0.2">
      <c r="A2714" s="107"/>
      <c r="B2714" s="66"/>
      <c r="C2714" s="31"/>
      <c r="D2714" s="20" t="s">
        <v>31</v>
      </c>
      <c r="E2714" s="94"/>
      <c r="F2714" s="24" t="s">
        <v>1</v>
      </c>
      <c r="G2714" s="26"/>
      <c r="H2714" s="86" t="str">
        <f t="shared" ref="H2714" si="14261">IF($G2714="","",IF($E2714=1,ROUNDDOWN($G2714*7.4/1000,0),ROUNDDOWN($G2714*6/1000,0)))</f>
        <v/>
      </c>
      <c r="I2714" s="87"/>
      <c r="J2714" s="86" t="str">
        <f t="shared" ref="J2714:J2715" si="14262">IF($G2714="","",ROUNDDOWN($G2714*2/1000,0))</f>
        <v/>
      </c>
      <c r="K2714" s="87"/>
      <c r="L2714" s="86" t="str">
        <f t="shared" ref="L2714:L2715" si="14263">IF($G2714="","",ROUNDDOWN($G2714*2/1000,0))</f>
        <v/>
      </c>
      <c r="M2714" s="88"/>
      <c r="N2714" s="91" t="str">
        <f t="shared" ref="N2714" si="14264">IF(AND($C2714="",$C2716=""),"",ABS($C2714-$C2716)+1)</f>
        <v/>
      </c>
      <c r="O2714" s="89" t="str">
        <f t="shared" ref="O2714" si="14265">REPLACE($O$7,1,2,"差２")</f>
        <v>差２</v>
      </c>
      <c r="P2714" s="118" t="str">
        <f t="shared" ref="P2714" si="14266">IF($I2716="","",$I2716*$N2714)</f>
        <v/>
      </c>
      <c r="Q2714" s="102" t="str">
        <f t="shared" ref="Q2714:R2714" si="14267">IF($G2716="","",$G2716*$N2714)</f>
        <v/>
      </c>
      <c r="R2714" s="102" t="str">
        <f t="shared" si="14267"/>
        <v/>
      </c>
      <c r="S2714" s="111"/>
      <c r="U2714" s="16"/>
      <c r="V2714" s="16"/>
      <c r="W2714" s="16"/>
      <c r="X2714" s="16"/>
    </row>
    <row r="2715" spans="1:24" ht="14.25" thickBot="1" x14ac:dyDescent="0.2">
      <c r="A2715" s="107"/>
      <c r="B2715" s="67"/>
      <c r="C2715" s="116" t="s">
        <v>11</v>
      </c>
      <c r="D2715" s="117"/>
      <c r="E2715" s="95"/>
      <c r="F2715" s="33" t="s">
        <v>2</v>
      </c>
      <c r="G2715" s="26"/>
      <c r="H2715" s="97" t="str">
        <f t="shared" ref="H2715" si="14268">IF($G2714="","",IF($E2714=1,ROUNDDOWN($G2715*7.4/1000,0),ROUNDDOWN($G2715*6/1000,0)))</f>
        <v/>
      </c>
      <c r="I2715" s="98"/>
      <c r="J2715" s="97" t="str">
        <f t="shared" si="14262"/>
        <v/>
      </c>
      <c r="K2715" s="98"/>
      <c r="L2715" s="97" t="str">
        <f t="shared" si="14263"/>
        <v/>
      </c>
      <c r="M2715" s="105"/>
      <c r="N2715" s="92"/>
      <c r="O2715" s="89"/>
      <c r="P2715" s="119"/>
      <c r="Q2715" s="103"/>
      <c r="R2715" s="103"/>
      <c r="S2715" s="111"/>
      <c r="U2715" s="16"/>
      <c r="V2715" s="16"/>
      <c r="W2715" s="16"/>
      <c r="X2715" s="16"/>
    </row>
    <row r="2716" spans="1:24" ht="14.25" thickBot="1" x14ac:dyDescent="0.2">
      <c r="A2716" s="107"/>
      <c r="B2716" s="67"/>
      <c r="C2716" s="37"/>
      <c r="D2716" s="38" t="s">
        <v>31</v>
      </c>
      <c r="E2716" s="96"/>
      <c r="F2716" s="39" t="str">
        <f t="shared" ref="F2716" si="14269">$O$12</f>
        <v>差２</v>
      </c>
      <c r="G2716" s="40" t="str">
        <f t="shared" ref="G2716" si="14270">IF(AND($G2714="",$G2715=""),"",$G2714-$G2715)</f>
        <v/>
      </c>
      <c r="H2716" s="41" t="s">
        <v>4</v>
      </c>
      <c r="I2716" s="42" t="str">
        <f t="shared" ref="I2716" si="14271">IF(AND($H2714="",$H2715=""),"",$H2714-$H2715)</f>
        <v/>
      </c>
      <c r="J2716" s="41" t="s">
        <v>5</v>
      </c>
      <c r="K2716" s="42" t="str">
        <f t="shared" ref="K2716" si="14272">IF(AND($J2714="",$J2715=""),"",$J2714-$J2715)</f>
        <v/>
      </c>
      <c r="L2716" s="43" t="s">
        <v>6</v>
      </c>
      <c r="M2716" s="40" t="str">
        <f t="shared" ref="M2716" si="14273">IF(AND($L2714="",$L2715=""),"",$L2714-$L2715)</f>
        <v/>
      </c>
      <c r="N2716" s="92"/>
      <c r="O2716" s="90"/>
      <c r="P2716" s="119"/>
      <c r="Q2716" s="103"/>
      <c r="R2716" s="103"/>
      <c r="S2716" s="112"/>
      <c r="U2716" s="16"/>
      <c r="V2716" s="16"/>
      <c r="W2716" s="16"/>
      <c r="X2716" s="16"/>
    </row>
    <row r="2717" spans="1:24" ht="15" thickTop="1" thickBot="1" x14ac:dyDescent="0.2">
      <c r="A2717" s="108"/>
      <c r="B2717" s="62" t="s">
        <v>18</v>
      </c>
      <c r="C2717" s="63"/>
      <c r="D2717" s="63"/>
      <c r="E2717" s="63"/>
      <c r="F2717" s="63"/>
      <c r="G2717" s="63"/>
      <c r="H2717" s="63"/>
      <c r="I2717" s="63"/>
      <c r="J2717" s="63"/>
      <c r="K2717" s="63"/>
      <c r="L2717" s="63"/>
      <c r="M2717" s="63"/>
      <c r="N2717" s="63"/>
      <c r="O2717" s="64"/>
      <c r="P2717" s="44" t="str">
        <f t="shared" ref="P2717" si="14274">IF(AND($P2711="",$P2714=""),"",SUM($P2711:$P2714))</f>
        <v/>
      </c>
      <c r="Q2717" s="45" t="str">
        <f t="shared" ref="Q2717" si="14275">IF(AND(Q2711="",Q2714=""),"",SUM(Q2711:Q2714))</f>
        <v/>
      </c>
      <c r="R2717" s="45" t="str">
        <f t="shared" ref="R2717" si="14276">IF(AND($R2711="",$R2714=""),"",SUM($R2711:$R2714))</f>
        <v/>
      </c>
      <c r="S2717" s="46" t="str">
        <f t="shared" ref="S2717" si="14277">IF(AND($P2717="",$Q2717="",$R2717=""),"",SUM($P2717:$R2717))</f>
        <v/>
      </c>
      <c r="T2717" s="52">
        <v>387</v>
      </c>
      <c r="U2717" s="53" t="str">
        <f t="shared" ref="U2717" si="14278">P2717</f>
        <v/>
      </c>
      <c r="V2717" s="53" t="str">
        <f t="shared" ref="V2717" si="14279">Q2717</f>
        <v/>
      </c>
      <c r="W2717" s="53" t="str">
        <f t="shared" ref="W2717" si="14280">R2717</f>
        <v/>
      </c>
      <c r="X2717" s="53" t="str">
        <f t="shared" ref="X2717" si="14281">S2717</f>
        <v/>
      </c>
    </row>
    <row r="2718" spans="1:24" ht="14.25" thickBot="1" x14ac:dyDescent="0.2">
      <c r="A2718" s="106" t="str" cm="1">
        <f t="array" aca="1" ref="A2718" ca="1">IF($B2718="","",IF(ISNUMBER(OFFSET(INDIRECT(ADDRESS(ROW(),COLUMN())),-7,0)),OFFSET(INDIRECT(ADDRESS(ROW(),COLUMN())),-7,0)+1,1))</f>
        <v/>
      </c>
      <c r="B2718" s="65"/>
      <c r="C2718" s="31"/>
      <c r="D2718" s="20" t="s">
        <v>31</v>
      </c>
      <c r="E2718" s="94" t="s">
        <v>30</v>
      </c>
      <c r="F2718" s="21" t="s">
        <v>1</v>
      </c>
      <c r="G2718" s="25"/>
      <c r="H2718" s="99" t="str">
        <f t="shared" ref="H2718" si="14282">IF($G2718="","",IF($E2718=1,ROUNDDOWN($G2718*7.4/1000,0),ROUNDDOWN($G2718*6/1000,0)))</f>
        <v/>
      </c>
      <c r="I2718" s="101"/>
      <c r="J2718" s="99" t="str">
        <f t="shared" ref="J2718" si="14283">IF($G2718="","",ROUNDDOWN($G2718*2/1000,0))</f>
        <v/>
      </c>
      <c r="K2718" s="101"/>
      <c r="L2718" s="99" t="str">
        <f t="shared" ref="L2718" si="14284">IF(G2718="","",ROUNDDOWN($G2718*2/1000,0))</f>
        <v/>
      </c>
      <c r="M2718" s="100"/>
      <c r="N2718" s="91" t="str">
        <f t="shared" ref="N2718" si="14285">IF(AND($C2718="",$C2720=""),"",ABS($C2718-$C2720)+1)</f>
        <v/>
      </c>
      <c r="O2718" s="120" t="str">
        <f t="shared" ref="O2718" si="14286">REPLACE($O$7,1,2,"差１")</f>
        <v>差１</v>
      </c>
      <c r="P2718" s="113" t="str">
        <f t="shared" ref="P2718" si="14287">IF($I2720="","",$I2720*$N2718)</f>
        <v/>
      </c>
      <c r="Q2718" s="102" t="str">
        <f t="shared" ref="Q2718" si="14288">IF($K2720="","",$K2720*$N2718)</f>
        <v/>
      </c>
      <c r="R2718" s="102" t="str">
        <f t="shared" ref="R2718" si="14289">IF($M2720="","",$M2720*$N2718)</f>
        <v/>
      </c>
      <c r="S2718" s="111"/>
      <c r="U2718" s="16"/>
      <c r="V2718" s="16"/>
      <c r="W2718" s="16"/>
      <c r="X2718" s="16"/>
    </row>
    <row r="2719" spans="1:24" ht="14.25" thickBot="1" x14ac:dyDescent="0.2">
      <c r="A2719" s="107"/>
      <c r="B2719" s="65"/>
      <c r="C2719" s="116" t="s">
        <v>11</v>
      </c>
      <c r="D2719" s="117"/>
      <c r="E2719" s="95"/>
      <c r="F2719" s="33" t="s">
        <v>2</v>
      </c>
      <c r="G2719" s="26"/>
      <c r="H2719" s="97" t="str">
        <f t="shared" ref="H2719" si="14290">IF($G2719="","",IF($E2718=1,ROUNDDOWN($G2719*7.4/1000,0),ROUNDDOWN($G2719*6/1000,0)))</f>
        <v/>
      </c>
      <c r="I2719" s="98"/>
      <c r="J2719" s="97" t="str">
        <f t="shared" ref="J2719" si="14291">IF(G2719="","",ROUNDDOWN(G2719*2/1000,0))</f>
        <v/>
      </c>
      <c r="K2719" s="98"/>
      <c r="L2719" s="97" t="str">
        <f t="shared" ref="L2719" si="14292">IF($G2719="","",ROUNDDOWN($G2719*2/1000,0))</f>
        <v/>
      </c>
      <c r="M2719" s="105"/>
      <c r="N2719" s="92"/>
      <c r="O2719" s="120"/>
      <c r="P2719" s="114"/>
      <c r="Q2719" s="103"/>
      <c r="R2719" s="103"/>
      <c r="S2719" s="111"/>
      <c r="U2719" s="16"/>
      <c r="V2719" s="16"/>
      <c r="W2719" s="16"/>
      <c r="X2719" s="16"/>
    </row>
    <row r="2720" spans="1:24" ht="14.25" thickBot="1" x14ac:dyDescent="0.2">
      <c r="A2720" s="107"/>
      <c r="B2720" s="65"/>
      <c r="C2720" s="34"/>
      <c r="D2720" s="22" t="s">
        <v>31</v>
      </c>
      <c r="E2720" s="96"/>
      <c r="F2720" s="23" t="str">
        <f t="shared" ref="F2720" si="14293">$O$9</f>
        <v>差１</v>
      </c>
      <c r="G2720" s="7" t="str">
        <f t="shared" ref="G2720" si="14294">IF(AND($G2718="",$G2719="",""),"",$G2718-$G2719)</f>
        <v/>
      </c>
      <c r="H2720" s="8" t="s">
        <v>4</v>
      </c>
      <c r="I2720" s="9" t="str">
        <f t="shared" ref="I2720" si="14295">IF(AND($H2718="",$H2719=""),"",$H2718-$H2719)</f>
        <v/>
      </c>
      <c r="J2720" s="8" t="s">
        <v>5</v>
      </c>
      <c r="K2720" s="9" t="str">
        <f t="shared" ref="K2720" si="14296">IF(AND($J2718="",$J2719=""),"",$J2718-$J2719)</f>
        <v/>
      </c>
      <c r="L2720" s="10" t="s">
        <v>6</v>
      </c>
      <c r="M2720" s="7" t="str">
        <f t="shared" ref="M2720" si="14297">IF(AND($L2718="",$L2719=""),"",$L2718-$L2719)</f>
        <v/>
      </c>
      <c r="N2720" s="93"/>
      <c r="O2720" s="120"/>
      <c r="P2720" s="115"/>
      <c r="Q2720" s="104"/>
      <c r="R2720" s="104"/>
      <c r="S2720" s="111"/>
      <c r="U2720" s="16"/>
      <c r="V2720" s="16"/>
      <c r="W2720" s="16"/>
      <c r="X2720" s="16"/>
    </row>
    <row r="2721" spans="1:24" ht="14.25" thickBot="1" x14ac:dyDescent="0.2">
      <c r="A2721" s="107"/>
      <c r="B2721" s="66"/>
      <c r="C2721" s="31"/>
      <c r="D2721" s="20" t="s">
        <v>31</v>
      </c>
      <c r="E2721" s="94"/>
      <c r="F2721" s="24" t="s">
        <v>1</v>
      </c>
      <c r="G2721" s="26"/>
      <c r="H2721" s="86" t="str">
        <f t="shared" ref="H2721" si="14298">IF($G2721="","",IF($E2721=1,ROUNDDOWN($G2721*7.4/1000,0),ROUNDDOWN($G2721*6/1000,0)))</f>
        <v/>
      </c>
      <c r="I2721" s="87"/>
      <c r="J2721" s="86" t="str">
        <f t="shared" ref="J2721:J2722" si="14299">IF($G2721="","",ROUNDDOWN($G2721*2/1000,0))</f>
        <v/>
      </c>
      <c r="K2721" s="87"/>
      <c r="L2721" s="86" t="str">
        <f t="shared" ref="L2721:L2722" si="14300">IF($G2721="","",ROUNDDOWN($G2721*2/1000,0))</f>
        <v/>
      </c>
      <c r="M2721" s="88"/>
      <c r="N2721" s="91" t="str">
        <f t="shared" ref="N2721" si="14301">IF(AND($C2721="",$C2723=""),"",ABS($C2721-$C2723)+1)</f>
        <v/>
      </c>
      <c r="O2721" s="89" t="str">
        <f t="shared" ref="O2721" si="14302">REPLACE($O$7,1,2,"差２")</f>
        <v>差２</v>
      </c>
      <c r="P2721" s="118" t="str">
        <f t="shared" ref="P2721" si="14303">IF($I2723="","",$I2723*$N2721)</f>
        <v/>
      </c>
      <c r="Q2721" s="102" t="str">
        <f t="shared" ref="Q2721:R2721" si="14304">IF($G2723="","",$G2723*$N2721)</f>
        <v/>
      </c>
      <c r="R2721" s="102" t="str">
        <f t="shared" si="14304"/>
        <v/>
      </c>
      <c r="S2721" s="111"/>
      <c r="U2721" s="16"/>
      <c r="V2721" s="16"/>
      <c r="W2721" s="16"/>
      <c r="X2721" s="16"/>
    </row>
    <row r="2722" spans="1:24" ht="14.25" thickBot="1" x14ac:dyDescent="0.2">
      <c r="A2722" s="107"/>
      <c r="B2722" s="67"/>
      <c r="C2722" s="116" t="s">
        <v>11</v>
      </c>
      <c r="D2722" s="117"/>
      <c r="E2722" s="95"/>
      <c r="F2722" s="33" t="s">
        <v>2</v>
      </c>
      <c r="G2722" s="26"/>
      <c r="H2722" s="97" t="str">
        <f t="shared" ref="H2722" si="14305">IF($G2721="","",IF($E2721=1,ROUNDDOWN($G2722*7.4/1000,0),ROUNDDOWN($G2722*6/1000,0)))</f>
        <v/>
      </c>
      <c r="I2722" s="98"/>
      <c r="J2722" s="97" t="str">
        <f t="shared" si="14299"/>
        <v/>
      </c>
      <c r="K2722" s="98"/>
      <c r="L2722" s="97" t="str">
        <f t="shared" si="14300"/>
        <v/>
      </c>
      <c r="M2722" s="105"/>
      <c r="N2722" s="92"/>
      <c r="O2722" s="89"/>
      <c r="P2722" s="119"/>
      <c r="Q2722" s="103"/>
      <c r="R2722" s="103"/>
      <c r="S2722" s="111"/>
      <c r="U2722" s="16"/>
      <c r="V2722" s="16"/>
      <c r="W2722" s="16"/>
      <c r="X2722" s="16"/>
    </row>
    <row r="2723" spans="1:24" ht="14.25" thickBot="1" x14ac:dyDescent="0.2">
      <c r="A2723" s="107"/>
      <c r="B2723" s="67"/>
      <c r="C2723" s="37"/>
      <c r="D2723" s="38" t="s">
        <v>31</v>
      </c>
      <c r="E2723" s="96"/>
      <c r="F2723" s="39" t="str">
        <f t="shared" ref="F2723" si="14306">$O$12</f>
        <v>差２</v>
      </c>
      <c r="G2723" s="40" t="str">
        <f t="shared" ref="G2723" si="14307">IF(AND($G2721="",$G2722=""),"",$G2721-$G2722)</f>
        <v/>
      </c>
      <c r="H2723" s="41" t="s">
        <v>4</v>
      </c>
      <c r="I2723" s="42" t="str">
        <f t="shared" ref="I2723" si="14308">IF(AND($H2721="",$H2722=""),"",$H2721-$H2722)</f>
        <v/>
      </c>
      <c r="J2723" s="41" t="s">
        <v>5</v>
      </c>
      <c r="K2723" s="42" t="str">
        <f t="shared" ref="K2723" si="14309">IF(AND($J2721="",$J2722=""),"",$J2721-$J2722)</f>
        <v/>
      </c>
      <c r="L2723" s="43" t="s">
        <v>6</v>
      </c>
      <c r="M2723" s="40" t="str">
        <f t="shared" ref="M2723" si="14310">IF(AND($L2721="",$L2722=""),"",$L2721-$L2722)</f>
        <v/>
      </c>
      <c r="N2723" s="92"/>
      <c r="O2723" s="90"/>
      <c r="P2723" s="119"/>
      <c r="Q2723" s="103"/>
      <c r="R2723" s="103"/>
      <c r="S2723" s="112"/>
      <c r="U2723" s="16"/>
      <c r="V2723" s="16"/>
      <c r="W2723" s="16"/>
      <c r="X2723" s="16"/>
    </row>
    <row r="2724" spans="1:24" ht="15" thickTop="1" thickBot="1" x14ac:dyDescent="0.2">
      <c r="A2724" s="108"/>
      <c r="B2724" s="62" t="s">
        <v>18</v>
      </c>
      <c r="C2724" s="63"/>
      <c r="D2724" s="63"/>
      <c r="E2724" s="63"/>
      <c r="F2724" s="63"/>
      <c r="G2724" s="63"/>
      <c r="H2724" s="63"/>
      <c r="I2724" s="63"/>
      <c r="J2724" s="63"/>
      <c r="K2724" s="63"/>
      <c r="L2724" s="63"/>
      <c r="M2724" s="63"/>
      <c r="N2724" s="63"/>
      <c r="O2724" s="64"/>
      <c r="P2724" s="44" t="str">
        <f t="shared" ref="P2724" si="14311">IF(AND($P2718="",$P2721=""),"",SUM($P2718:$P2721))</f>
        <v/>
      </c>
      <c r="Q2724" s="45" t="str">
        <f t="shared" ref="Q2724" si="14312">IF(AND(Q2718="",Q2721=""),"",SUM(Q2718:Q2721))</f>
        <v/>
      </c>
      <c r="R2724" s="45" t="str">
        <f t="shared" ref="R2724" si="14313">IF(AND($R2718="",$R2721=""),"",SUM($R2718:$R2721))</f>
        <v/>
      </c>
      <c r="S2724" s="46" t="str">
        <f t="shared" ref="S2724" si="14314">IF(AND($P2724="",$Q2724="",$R2724=""),"",SUM($P2724:$R2724))</f>
        <v/>
      </c>
      <c r="T2724" s="52">
        <v>388</v>
      </c>
      <c r="U2724" s="53" t="str">
        <f t="shared" ref="U2724" si="14315">P2724</f>
        <v/>
      </c>
      <c r="V2724" s="53" t="str">
        <f t="shared" ref="V2724" si="14316">Q2724</f>
        <v/>
      </c>
      <c r="W2724" s="53" t="str">
        <f t="shared" ref="W2724" si="14317">R2724</f>
        <v/>
      </c>
      <c r="X2724" s="53" t="str">
        <f t="shared" ref="X2724" si="14318">S2724</f>
        <v/>
      </c>
    </row>
    <row r="2725" spans="1:24" ht="14.25" thickBot="1" x14ac:dyDescent="0.2">
      <c r="A2725" s="106" t="str" cm="1">
        <f t="array" aca="1" ref="A2725" ca="1">IF($B2725="","",IF(ISNUMBER(OFFSET(INDIRECT(ADDRESS(ROW(),COLUMN())),-7,0)),OFFSET(INDIRECT(ADDRESS(ROW(),COLUMN())),-7,0)+1,1))</f>
        <v/>
      </c>
      <c r="B2725" s="65"/>
      <c r="C2725" s="31"/>
      <c r="D2725" s="20" t="s">
        <v>31</v>
      </c>
      <c r="E2725" s="94" t="s">
        <v>30</v>
      </c>
      <c r="F2725" s="21" t="s">
        <v>1</v>
      </c>
      <c r="G2725" s="25"/>
      <c r="H2725" s="99" t="str">
        <f t="shared" ref="H2725" si="14319">IF($G2725="","",IF($E2725=1,ROUNDDOWN($G2725*7.4/1000,0),ROUNDDOWN($G2725*6/1000,0)))</f>
        <v/>
      </c>
      <c r="I2725" s="101"/>
      <c r="J2725" s="99" t="str">
        <f t="shared" ref="J2725" si="14320">IF($G2725="","",ROUNDDOWN($G2725*2/1000,0))</f>
        <v/>
      </c>
      <c r="K2725" s="101"/>
      <c r="L2725" s="99" t="str">
        <f t="shared" ref="L2725" si="14321">IF(G2725="","",ROUNDDOWN($G2725*2/1000,0))</f>
        <v/>
      </c>
      <c r="M2725" s="100"/>
      <c r="N2725" s="91" t="str">
        <f t="shared" ref="N2725" si="14322">IF(AND($C2725="",$C2727=""),"",ABS($C2725-$C2727)+1)</f>
        <v/>
      </c>
      <c r="O2725" s="120" t="str">
        <f t="shared" ref="O2725" si="14323">REPLACE($O$7,1,2,"差１")</f>
        <v>差１</v>
      </c>
      <c r="P2725" s="113" t="str">
        <f t="shared" ref="P2725" si="14324">IF($I2727="","",$I2727*$N2725)</f>
        <v/>
      </c>
      <c r="Q2725" s="102" t="str">
        <f t="shared" ref="Q2725" si="14325">IF($K2727="","",$K2727*$N2725)</f>
        <v/>
      </c>
      <c r="R2725" s="102" t="str">
        <f t="shared" ref="R2725" si="14326">IF($M2727="","",$M2727*$N2725)</f>
        <v/>
      </c>
      <c r="S2725" s="111"/>
      <c r="U2725" s="16"/>
      <c r="V2725" s="16"/>
      <c r="W2725" s="16"/>
      <c r="X2725" s="16"/>
    </row>
    <row r="2726" spans="1:24" ht="14.25" thickBot="1" x14ac:dyDescent="0.2">
      <c r="A2726" s="107"/>
      <c r="B2726" s="65"/>
      <c r="C2726" s="116" t="s">
        <v>11</v>
      </c>
      <c r="D2726" s="117"/>
      <c r="E2726" s="95"/>
      <c r="F2726" s="33" t="s">
        <v>2</v>
      </c>
      <c r="G2726" s="26"/>
      <c r="H2726" s="97" t="str">
        <f t="shared" ref="H2726" si="14327">IF($G2726="","",IF($E2725=1,ROUNDDOWN($G2726*7.4/1000,0),ROUNDDOWN($G2726*6/1000,0)))</f>
        <v/>
      </c>
      <c r="I2726" s="98"/>
      <c r="J2726" s="97" t="str">
        <f t="shared" ref="J2726" si="14328">IF(G2726="","",ROUNDDOWN(G2726*2/1000,0))</f>
        <v/>
      </c>
      <c r="K2726" s="98"/>
      <c r="L2726" s="97" t="str">
        <f t="shared" ref="L2726" si="14329">IF($G2726="","",ROUNDDOWN($G2726*2/1000,0))</f>
        <v/>
      </c>
      <c r="M2726" s="105"/>
      <c r="N2726" s="92"/>
      <c r="O2726" s="120"/>
      <c r="P2726" s="114"/>
      <c r="Q2726" s="103"/>
      <c r="R2726" s="103"/>
      <c r="S2726" s="111"/>
      <c r="U2726" s="16"/>
      <c r="V2726" s="16"/>
      <c r="W2726" s="16"/>
      <c r="X2726" s="16"/>
    </row>
    <row r="2727" spans="1:24" ht="14.25" thickBot="1" x14ac:dyDescent="0.2">
      <c r="A2727" s="107"/>
      <c r="B2727" s="65"/>
      <c r="C2727" s="34"/>
      <c r="D2727" s="22" t="s">
        <v>31</v>
      </c>
      <c r="E2727" s="96"/>
      <c r="F2727" s="23" t="str">
        <f t="shared" ref="F2727" si="14330">$O$9</f>
        <v>差１</v>
      </c>
      <c r="G2727" s="7" t="str">
        <f t="shared" ref="G2727" si="14331">IF(AND($G2725="",$G2726="",""),"",$G2725-$G2726)</f>
        <v/>
      </c>
      <c r="H2727" s="8" t="s">
        <v>4</v>
      </c>
      <c r="I2727" s="9" t="str">
        <f t="shared" ref="I2727" si="14332">IF(AND($H2725="",$H2726=""),"",$H2725-$H2726)</f>
        <v/>
      </c>
      <c r="J2727" s="8" t="s">
        <v>5</v>
      </c>
      <c r="K2727" s="9" t="str">
        <f t="shared" ref="K2727" si="14333">IF(AND($J2725="",$J2726=""),"",$J2725-$J2726)</f>
        <v/>
      </c>
      <c r="L2727" s="10" t="s">
        <v>6</v>
      </c>
      <c r="M2727" s="7" t="str">
        <f t="shared" ref="M2727" si="14334">IF(AND($L2725="",$L2726=""),"",$L2725-$L2726)</f>
        <v/>
      </c>
      <c r="N2727" s="93"/>
      <c r="O2727" s="120"/>
      <c r="P2727" s="115"/>
      <c r="Q2727" s="104"/>
      <c r="R2727" s="104"/>
      <c r="S2727" s="111"/>
      <c r="U2727" s="16"/>
      <c r="V2727" s="16"/>
      <c r="W2727" s="16"/>
      <c r="X2727" s="16"/>
    </row>
    <row r="2728" spans="1:24" ht="14.25" thickBot="1" x14ac:dyDescent="0.2">
      <c r="A2728" s="107"/>
      <c r="B2728" s="66"/>
      <c r="C2728" s="31"/>
      <c r="D2728" s="20" t="s">
        <v>31</v>
      </c>
      <c r="E2728" s="94"/>
      <c r="F2728" s="24" t="s">
        <v>1</v>
      </c>
      <c r="G2728" s="26"/>
      <c r="H2728" s="86" t="str">
        <f t="shared" ref="H2728" si="14335">IF($G2728="","",IF($E2728=1,ROUNDDOWN($G2728*7.4/1000,0),ROUNDDOWN($G2728*6/1000,0)))</f>
        <v/>
      </c>
      <c r="I2728" s="87"/>
      <c r="J2728" s="86" t="str">
        <f t="shared" ref="J2728:J2729" si="14336">IF($G2728="","",ROUNDDOWN($G2728*2/1000,0))</f>
        <v/>
      </c>
      <c r="K2728" s="87"/>
      <c r="L2728" s="86" t="str">
        <f t="shared" ref="L2728:L2729" si="14337">IF($G2728="","",ROUNDDOWN($G2728*2/1000,0))</f>
        <v/>
      </c>
      <c r="M2728" s="88"/>
      <c r="N2728" s="91" t="str">
        <f t="shared" ref="N2728" si="14338">IF(AND($C2728="",$C2730=""),"",ABS($C2728-$C2730)+1)</f>
        <v/>
      </c>
      <c r="O2728" s="89" t="str">
        <f t="shared" ref="O2728" si="14339">REPLACE($O$7,1,2,"差２")</f>
        <v>差２</v>
      </c>
      <c r="P2728" s="118" t="str">
        <f t="shared" ref="P2728" si="14340">IF($I2730="","",$I2730*$N2728)</f>
        <v/>
      </c>
      <c r="Q2728" s="102" t="str">
        <f t="shared" ref="Q2728:R2728" si="14341">IF($G2730="","",$G2730*$N2728)</f>
        <v/>
      </c>
      <c r="R2728" s="102" t="str">
        <f t="shared" si="14341"/>
        <v/>
      </c>
      <c r="S2728" s="111"/>
      <c r="U2728" s="16"/>
      <c r="V2728" s="16"/>
      <c r="W2728" s="16"/>
      <c r="X2728" s="16"/>
    </row>
    <row r="2729" spans="1:24" ht="14.25" thickBot="1" x14ac:dyDescent="0.2">
      <c r="A2729" s="107"/>
      <c r="B2729" s="67"/>
      <c r="C2729" s="116" t="s">
        <v>11</v>
      </c>
      <c r="D2729" s="117"/>
      <c r="E2729" s="95"/>
      <c r="F2729" s="33" t="s">
        <v>2</v>
      </c>
      <c r="G2729" s="26"/>
      <c r="H2729" s="97" t="str">
        <f t="shared" ref="H2729" si="14342">IF($G2728="","",IF($E2728=1,ROUNDDOWN($G2729*7.4/1000,0),ROUNDDOWN($G2729*6/1000,0)))</f>
        <v/>
      </c>
      <c r="I2729" s="98"/>
      <c r="J2729" s="97" t="str">
        <f t="shared" si="14336"/>
        <v/>
      </c>
      <c r="K2729" s="98"/>
      <c r="L2729" s="97" t="str">
        <f t="shared" si="14337"/>
        <v/>
      </c>
      <c r="M2729" s="105"/>
      <c r="N2729" s="92"/>
      <c r="O2729" s="89"/>
      <c r="P2729" s="119"/>
      <c r="Q2729" s="103"/>
      <c r="R2729" s="103"/>
      <c r="S2729" s="111"/>
      <c r="U2729" s="16"/>
      <c r="V2729" s="16"/>
      <c r="W2729" s="16"/>
      <c r="X2729" s="16"/>
    </row>
    <row r="2730" spans="1:24" ht="14.25" thickBot="1" x14ac:dyDescent="0.2">
      <c r="A2730" s="107"/>
      <c r="B2730" s="67"/>
      <c r="C2730" s="37"/>
      <c r="D2730" s="38" t="s">
        <v>31</v>
      </c>
      <c r="E2730" s="96"/>
      <c r="F2730" s="39" t="str">
        <f t="shared" ref="F2730" si="14343">$O$12</f>
        <v>差２</v>
      </c>
      <c r="G2730" s="40" t="str">
        <f t="shared" ref="G2730" si="14344">IF(AND($G2728="",$G2729=""),"",$G2728-$G2729)</f>
        <v/>
      </c>
      <c r="H2730" s="41" t="s">
        <v>4</v>
      </c>
      <c r="I2730" s="42" t="str">
        <f t="shared" ref="I2730" si="14345">IF(AND($H2728="",$H2729=""),"",$H2728-$H2729)</f>
        <v/>
      </c>
      <c r="J2730" s="41" t="s">
        <v>5</v>
      </c>
      <c r="K2730" s="42" t="str">
        <f t="shared" ref="K2730" si="14346">IF(AND($J2728="",$J2729=""),"",$J2728-$J2729)</f>
        <v/>
      </c>
      <c r="L2730" s="43" t="s">
        <v>6</v>
      </c>
      <c r="M2730" s="40" t="str">
        <f t="shared" ref="M2730" si="14347">IF(AND($L2728="",$L2729=""),"",$L2728-$L2729)</f>
        <v/>
      </c>
      <c r="N2730" s="92"/>
      <c r="O2730" s="90"/>
      <c r="P2730" s="119"/>
      <c r="Q2730" s="103"/>
      <c r="R2730" s="103"/>
      <c r="S2730" s="112"/>
      <c r="U2730" s="16"/>
      <c r="V2730" s="16"/>
      <c r="W2730" s="16"/>
      <c r="X2730" s="16"/>
    </row>
    <row r="2731" spans="1:24" ht="15" thickTop="1" thickBot="1" x14ac:dyDescent="0.2">
      <c r="A2731" s="108"/>
      <c r="B2731" s="62" t="s">
        <v>18</v>
      </c>
      <c r="C2731" s="63"/>
      <c r="D2731" s="63"/>
      <c r="E2731" s="63"/>
      <c r="F2731" s="63"/>
      <c r="G2731" s="63"/>
      <c r="H2731" s="63"/>
      <c r="I2731" s="63"/>
      <c r="J2731" s="63"/>
      <c r="K2731" s="63"/>
      <c r="L2731" s="63"/>
      <c r="M2731" s="63"/>
      <c r="N2731" s="63"/>
      <c r="O2731" s="64"/>
      <c r="P2731" s="44" t="str">
        <f t="shared" ref="P2731" si="14348">IF(AND($P2725="",$P2728=""),"",SUM($P2725:$P2728))</f>
        <v/>
      </c>
      <c r="Q2731" s="45" t="str">
        <f t="shared" ref="Q2731" si="14349">IF(AND(Q2725="",Q2728=""),"",SUM(Q2725:Q2728))</f>
        <v/>
      </c>
      <c r="R2731" s="45" t="str">
        <f t="shared" ref="R2731" si="14350">IF(AND($R2725="",$R2728=""),"",SUM($R2725:$R2728))</f>
        <v/>
      </c>
      <c r="S2731" s="46" t="str">
        <f t="shared" ref="S2731" si="14351">IF(AND($P2731="",$Q2731="",$R2731=""),"",SUM($P2731:$R2731))</f>
        <v/>
      </c>
      <c r="T2731" s="52">
        <v>389</v>
      </c>
      <c r="U2731" s="53" t="str">
        <f t="shared" ref="U2731" si="14352">P2731</f>
        <v/>
      </c>
      <c r="V2731" s="53" t="str">
        <f t="shared" ref="V2731" si="14353">Q2731</f>
        <v/>
      </c>
      <c r="W2731" s="53" t="str">
        <f t="shared" ref="W2731" si="14354">R2731</f>
        <v/>
      </c>
      <c r="X2731" s="53" t="str">
        <f t="shared" ref="X2731" si="14355">S2731</f>
        <v/>
      </c>
    </row>
    <row r="2732" spans="1:24" ht="14.25" thickBot="1" x14ac:dyDescent="0.2">
      <c r="A2732" s="106" t="str" cm="1">
        <f t="array" aca="1" ref="A2732" ca="1">IF($B2732="","",IF(ISNUMBER(OFFSET(INDIRECT(ADDRESS(ROW(),COLUMN())),-7,0)),OFFSET(INDIRECT(ADDRESS(ROW(),COLUMN())),-7,0)+1,1))</f>
        <v/>
      </c>
      <c r="B2732" s="65"/>
      <c r="C2732" s="31"/>
      <c r="D2732" s="20" t="s">
        <v>31</v>
      </c>
      <c r="E2732" s="94" t="s">
        <v>30</v>
      </c>
      <c r="F2732" s="21" t="s">
        <v>1</v>
      </c>
      <c r="G2732" s="25"/>
      <c r="H2732" s="99" t="str">
        <f t="shared" ref="H2732" si="14356">IF($G2732="","",IF($E2732=1,ROUNDDOWN($G2732*7.4/1000,0),ROUNDDOWN($G2732*6/1000,0)))</f>
        <v/>
      </c>
      <c r="I2732" s="101"/>
      <c r="J2732" s="99" t="str">
        <f t="shared" ref="J2732" si="14357">IF($G2732="","",ROUNDDOWN($G2732*2/1000,0))</f>
        <v/>
      </c>
      <c r="K2732" s="101"/>
      <c r="L2732" s="99" t="str">
        <f t="shared" ref="L2732" si="14358">IF(G2732="","",ROUNDDOWN($G2732*2/1000,0))</f>
        <v/>
      </c>
      <c r="M2732" s="100"/>
      <c r="N2732" s="91" t="str">
        <f t="shared" ref="N2732" si="14359">IF(AND($C2732="",$C2734=""),"",ABS($C2732-$C2734)+1)</f>
        <v/>
      </c>
      <c r="O2732" s="120" t="str">
        <f t="shared" ref="O2732" si="14360">REPLACE($O$7,1,2,"差１")</f>
        <v>差１</v>
      </c>
      <c r="P2732" s="113" t="str">
        <f t="shared" ref="P2732" si="14361">IF($I2734="","",$I2734*$N2732)</f>
        <v/>
      </c>
      <c r="Q2732" s="102" t="str">
        <f t="shared" ref="Q2732" si="14362">IF($K2734="","",$K2734*$N2732)</f>
        <v/>
      </c>
      <c r="R2732" s="102" t="str">
        <f t="shared" ref="R2732" si="14363">IF($M2734="","",$M2734*$N2732)</f>
        <v/>
      </c>
      <c r="S2732" s="111"/>
      <c r="U2732" s="16"/>
      <c r="V2732" s="16"/>
      <c r="W2732" s="16"/>
      <c r="X2732" s="16"/>
    </row>
    <row r="2733" spans="1:24" ht="14.25" thickBot="1" x14ac:dyDescent="0.2">
      <c r="A2733" s="107"/>
      <c r="B2733" s="65"/>
      <c r="C2733" s="116" t="s">
        <v>11</v>
      </c>
      <c r="D2733" s="117"/>
      <c r="E2733" s="95"/>
      <c r="F2733" s="33" t="s">
        <v>2</v>
      </c>
      <c r="G2733" s="26"/>
      <c r="H2733" s="97" t="str">
        <f t="shared" ref="H2733" si="14364">IF($G2733="","",IF($E2732=1,ROUNDDOWN($G2733*7.4/1000,0),ROUNDDOWN($G2733*6/1000,0)))</f>
        <v/>
      </c>
      <c r="I2733" s="98"/>
      <c r="J2733" s="97" t="str">
        <f t="shared" ref="J2733" si="14365">IF(G2733="","",ROUNDDOWN(G2733*2/1000,0))</f>
        <v/>
      </c>
      <c r="K2733" s="98"/>
      <c r="L2733" s="97" t="str">
        <f t="shared" ref="L2733" si="14366">IF($G2733="","",ROUNDDOWN($G2733*2/1000,0))</f>
        <v/>
      </c>
      <c r="M2733" s="105"/>
      <c r="N2733" s="92"/>
      <c r="O2733" s="120"/>
      <c r="P2733" s="114"/>
      <c r="Q2733" s="103"/>
      <c r="R2733" s="103"/>
      <c r="S2733" s="111"/>
      <c r="U2733" s="16"/>
      <c r="V2733" s="16"/>
      <c r="W2733" s="16"/>
      <c r="X2733" s="16"/>
    </row>
    <row r="2734" spans="1:24" ht="14.25" thickBot="1" x14ac:dyDescent="0.2">
      <c r="A2734" s="107"/>
      <c r="B2734" s="65"/>
      <c r="C2734" s="34"/>
      <c r="D2734" s="22" t="s">
        <v>31</v>
      </c>
      <c r="E2734" s="96"/>
      <c r="F2734" s="23" t="str">
        <f t="shared" ref="F2734" si="14367">$O$9</f>
        <v>差１</v>
      </c>
      <c r="G2734" s="7" t="str">
        <f t="shared" ref="G2734" si="14368">IF(AND($G2732="",$G2733="",""),"",$G2732-$G2733)</f>
        <v/>
      </c>
      <c r="H2734" s="8" t="s">
        <v>4</v>
      </c>
      <c r="I2734" s="9" t="str">
        <f t="shared" ref="I2734" si="14369">IF(AND($H2732="",$H2733=""),"",$H2732-$H2733)</f>
        <v/>
      </c>
      <c r="J2734" s="8" t="s">
        <v>5</v>
      </c>
      <c r="K2734" s="9" t="str">
        <f t="shared" ref="K2734" si="14370">IF(AND($J2732="",$J2733=""),"",$J2732-$J2733)</f>
        <v/>
      </c>
      <c r="L2734" s="10" t="s">
        <v>6</v>
      </c>
      <c r="M2734" s="7" t="str">
        <f t="shared" ref="M2734" si="14371">IF(AND($L2732="",$L2733=""),"",$L2732-$L2733)</f>
        <v/>
      </c>
      <c r="N2734" s="93"/>
      <c r="O2734" s="120"/>
      <c r="P2734" s="115"/>
      <c r="Q2734" s="104"/>
      <c r="R2734" s="104"/>
      <c r="S2734" s="111"/>
      <c r="U2734" s="16"/>
      <c r="V2734" s="16"/>
      <c r="W2734" s="16"/>
      <c r="X2734" s="16"/>
    </row>
    <row r="2735" spans="1:24" ht="14.25" thickBot="1" x14ac:dyDescent="0.2">
      <c r="A2735" s="107"/>
      <c r="B2735" s="66"/>
      <c r="C2735" s="31"/>
      <c r="D2735" s="20" t="s">
        <v>31</v>
      </c>
      <c r="E2735" s="94"/>
      <c r="F2735" s="24" t="s">
        <v>1</v>
      </c>
      <c r="G2735" s="26"/>
      <c r="H2735" s="86" t="str">
        <f t="shared" ref="H2735" si="14372">IF($G2735="","",IF($E2735=1,ROUNDDOWN($G2735*7.4/1000,0),ROUNDDOWN($G2735*6/1000,0)))</f>
        <v/>
      </c>
      <c r="I2735" s="87"/>
      <c r="J2735" s="86" t="str">
        <f t="shared" ref="J2735:J2736" si="14373">IF($G2735="","",ROUNDDOWN($G2735*2/1000,0))</f>
        <v/>
      </c>
      <c r="K2735" s="87"/>
      <c r="L2735" s="86" t="str">
        <f t="shared" ref="L2735:L2736" si="14374">IF($G2735="","",ROUNDDOWN($G2735*2/1000,0))</f>
        <v/>
      </c>
      <c r="M2735" s="88"/>
      <c r="N2735" s="91" t="str">
        <f t="shared" ref="N2735" si="14375">IF(AND($C2735="",$C2737=""),"",ABS($C2735-$C2737)+1)</f>
        <v/>
      </c>
      <c r="O2735" s="89" t="str">
        <f t="shared" ref="O2735" si="14376">REPLACE($O$7,1,2,"差２")</f>
        <v>差２</v>
      </c>
      <c r="P2735" s="118" t="str">
        <f t="shared" ref="P2735" si="14377">IF($I2737="","",$I2737*$N2735)</f>
        <v/>
      </c>
      <c r="Q2735" s="102" t="str">
        <f t="shared" ref="Q2735:R2735" si="14378">IF($G2737="","",$G2737*$N2735)</f>
        <v/>
      </c>
      <c r="R2735" s="102" t="str">
        <f t="shared" si="14378"/>
        <v/>
      </c>
      <c r="S2735" s="111"/>
      <c r="U2735" s="16"/>
      <c r="V2735" s="16"/>
      <c r="W2735" s="16"/>
      <c r="X2735" s="16"/>
    </row>
    <row r="2736" spans="1:24" ht="14.25" thickBot="1" x14ac:dyDescent="0.2">
      <c r="A2736" s="107"/>
      <c r="B2736" s="67"/>
      <c r="C2736" s="116" t="s">
        <v>11</v>
      </c>
      <c r="D2736" s="117"/>
      <c r="E2736" s="95"/>
      <c r="F2736" s="33" t="s">
        <v>2</v>
      </c>
      <c r="G2736" s="26"/>
      <c r="H2736" s="97" t="str">
        <f t="shared" ref="H2736" si="14379">IF($G2735="","",IF($E2735=1,ROUNDDOWN($G2736*7.4/1000,0),ROUNDDOWN($G2736*6/1000,0)))</f>
        <v/>
      </c>
      <c r="I2736" s="98"/>
      <c r="J2736" s="97" t="str">
        <f t="shared" si="14373"/>
        <v/>
      </c>
      <c r="K2736" s="98"/>
      <c r="L2736" s="97" t="str">
        <f t="shared" si="14374"/>
        <v/>
      </c>
      <c r="M2736" s="105"/>
      <c r="N2736" s="92"/>
      <c r="O2736" s="89"/>
      <c r="P2736" s="119"/>
      <c r="Q2736" s="103"/>
      <c r="R2736" s="103"/>
      <c r="S2736" s="111"/>
      <c r="U2736" s="16"/>
      <c r="V2736" s="16"/>
      <c r="W2736" s="16"/>
      <c r="X2736" s="16"/>
    </row>
    <row r="2737" spans="1:24" ht="14.25" thickBot="1" x14ac:dyDescent="0.2">
      <c r="A2737" s="107"/>
      <c r="B2737" s="67"/>
      <c r="C2737" s="37"/>
      <c r="D2737" s="38" t="s">
        <v>31</v>
      </c>
      <c r="E2737" s="96"/>
      <c r="F2737" s="39" t="str">
        <f t="shared" ref="F2737" si="14380">$O$12</f>
        <v>差２</v>
      </c>
      <c r="G2737" s="40" t="str">
        <f t="shared" ref="G2737" si="14381">IF(AND($G2735="",$G2736=""),"",$G2735-$G2736)</f>
        <v/>
      </c>
      <c r="H2737" s="41" t="s">
        <v>4</v>
      </c>
      <c r="I2737" s="42" t="str">
        <f t="shared" ref="I2737" si="14382">IF(AND($H2735="",$H2736=""),"",$H2735-$H2736)</f>
        <v/>
      </c>
      <c r="J2737" s="41" t="s">
        <v>5</v>
      </c>
      <c r="K2737" s="42" t="str">
        <f t="shared" ref="K2737" si="14383">IF(AND($J2735="",$J2736=""),"",$J2735-$J2736)</f>
        <v/>
      </c>
      <c r="L2737" s="43" t="s">
        <v>6</v>
      </c>
      <c r="M2737" s="40" t="str">
        <f t="shared" ref="M2737" si="14384">IF(AND($L2735="",$L2736=""),"",$L2735-$L2736)</f>
        <v/>
      </c>
      <c r="N2737" s="92"/>
      <c r="O2737" s="90"/>
      <c r="P2737" s="119"/>
      <c r="Q2737" s="103"/>
      <c r="R2737" s="103"/>
      <c r="S2737" s="112"/>
      <c r="U2737" s="16"/>
      <c r="V2737" s="16"/>
      <c r="W2737" s="16"/>
      <c r="X2737" s="16"/>
    </row>
    <row r="2738" spans="1:24" ht="15" thickTop="1" thickBot="1" x14ac:dyDescent="0.2">
      <c r="A2738" s="108"/>
      <c r="B2738" s="62" t="s">
        <v>18</v>
      </c>
      <c r="C2738" s="63"/>
      <c r="D2738" s="63"/>
      <c r="E2738" s="63"/>
      <c r="F2738" s="63"/>
      <c r="G2738" s="63"/>
      <c r="H2738" s="63"/>
      <c r="I2738" s="63"/>
      <c r="J2738" s="63"/>
      <c r="K2738" s="63"/>
      <c r="L2738" s="63"/>
      <c r="M2738" s="63"/>
      <c r="N2738" s="63"/>
      <c r="O2738" s="64"/>
      <c r="P2738" s="44" t="str">
        <f t="shared" ref="P2738" si="14385">IF(AND($P2732="",$P2735=""),"",SUM($P2732:$P2735))</f>
        <v/>
      </c>
      <c r="Q2738" s="45" t="str">
        <f t="shared" ref="Q2738" si="14386">IF(AND(Q2732="",Q2735=""),"",SUM(Q2732:Q2735))</f>
        <v/>
      </c>
      <c r="R2738" s="45" t="str">
        <f t="shared" ref="R2738" si="14387">IF(AND($R2732="",$R2735=""),"",SUM($R2732:$R2735))</f>
        <v/>
      </c>
      <c r="S2738" s="46" t="str">
        <f t="shared" ref="S2738" si="14388">IF(AND($P2738="",$Q2738="",$R2738=""),"",SUM($P2738:$R2738))</f>
        <v/>
      </c>
      <c r="T2738" s="52">
        <v>390</v>
      </c>
      <c r="U2738" s="53" t="str">
        <f t="shared" ref="U2738" si="14389">P2738</f>
        <v/>
      </c>
      <c r="V2738" s="53" t="str">
        <f t="shared" ref="V2738" si="14390">Q2738</f>
        <v/>
      </c>
      <c r="W2738" s="53" t="str">
        <f t="shared" ref="W2738" si="14391">R2738</f>
        <v/>
      </c>
      <c r="X2738" s="53" t="str">
        <f t="shared" ref="X2738" si="14392">S2738</f>
        <v/>
      </c>
    </row>
    <row r="2739" spans="1:24" ht="14.25" thickBot="1" x14ac:dyDescent="0.2">
      <c r="A2739" s="106" t="str" cm="1">
        <f t="array" aca="1" ref="A2739" ca="1">IF($B2739="","",IF(ISNUMBER(OFFSET(INDIRECT(ADDRESS(ROW(),COLUMN())),-7,0)),OFFSET(INDIRECT(ADDRESS(ROW(),COLUMN())),-7,0)+1,1))</f>
        <v/>
      </c>
      <c r="B2739" s="65"/>
      <c r="C2739" s="31"/>
      <c r="D2739" s="20" t="s">
        <v>31</v>
      </c>
      <c r="E2739" s="94" t="s">
        <v>30</v>
      </c>
      <c r="F2739" s="21" t="s">
        <v>1</v>
      </c>
      <c r="G2739" s="25"/>
      <c r="H2739" s="99" t="str">
        <f t="shared" ref="H2739" si="14393">IF($G2739="","",IF($E2739=1,ROUNDDOWN($G2739*7.4/1000,0),ROUNDDOWN($G2739*6/1000,0)))</f>
        <v/>
      </c>
      <c r="I2739" s="101"/>
      <c r="J2739" s="99" t="str">
        <f t="shared" ref="J2739" si="14394">IF($G2739="","",ROUNDDOWN($G2739*2/1000,0))</f>
        <v/>
      </c>
      <c r="K2739" s="101"/>
      <c r="L2739" s="99" t="str">
        <f t="shared" ref="L2739" si="14395">IF(G2739="","",ROUNDDOWN($G2739*2/1000,0))</f>
        <v/>
      </c>
      <c r="M2739" s="100"/>
      <c r="N2739" s="91" t="str">
        <f t="shared" ref="N2739" si="14396">IF(AND($C2739="",$C2741=""),"",ABS($C2739-$C2741)+1)</f>
        <v/>
      </c>
      <c r="O2739" s="120" t="str">
        <f t="shared" ref="O2739" si="14397">REPLACE($O$7,1,2,"差１")</f>
        <v>差１</v>
      </c>
      <c r="P2739" s="113" t="str">
        <f t="shared" ref="P2739" si="14398">IF($I2741="","",$I2741*$N2739)</f>
        <v/>
      </c>
      <c r="Q2739" s="102" t="str">
        <f t="shared" ref="Q2739" si="14399">IF($K2741="","",$K2741*$N2739)</f>
        <v/>
      </c>
      <c r="R2739" s="102" t="str">
        <f t="shared" ref="R2739" si="14400">IF($M2741="","",$M2741*$N2739)</f>
        <v/>
      </c>
      <c r="S2739" s="111"/>
      <c r="U2739" s="16"/>
      <c r="V2739" s="16"/>
      <c r="W2739" s="16"/>
      <c r="X2739" s="16"/>
    </row>
    <row r="2740" spans="1:24" ht="14.25" thickBot="1" x14ac:dyDescent="0.2">
      <c r="A2740" s="107"/>
      <c r="B2740" s="65"/>
      <c r="C2740" s="116" t="s">
        <v>11</v>
      </c>
      <c r="D2740" s="117"/>
      <c r="E2740" s="95"/>
      <c r="F2740" s="33" t="s">
        <v>2</v>
      </c>
      <c r="G2740" s="26"/>
      <c r="H2740" s="97" t="str">
        <f t="shared" ref="H2740" si="14401">IF($G2740="","",IF($E2739=1,ROUNDDOWN($G2740*7.4/1000,0),ROUNDDOWN($G2740*6/1000,0)))</f>
        <v/>
      </c>
      <c r="I2740" s="98"/>
      <c r="J2740" s="97" t="str">
        <f t="shared" ref="J2740" si="14402">IF(G2740="","",ROUNDDOWN(G2740*2/1000,0))</f>
        <v/>
      </c>
      <c r="K2740" s="98"/>
      <c r="L2740" s="97" t="str">
        <f t="shared" ref="L2740" si="14403">IF($G2740="","",ROUNDDOWN($G2740*2/1000,0))</f>
        <v/>
      </c>
      <c r="M2740" s="105"/>
      <c r="N2740" s="92"/>
      <c r="O2740" s="120"/>
      <c r="P2740" s="114"/>
      <c r="Q2740" s="103"/>
      <c r="R2740" s="103"/>
      <c r="S2740" s="111"/>
      <c r="U2740" s="16"/>
      <c r="V2740" s="16"/>
      <c r="W2740" s="16"/>
      <c r="X2740" s="16"/>
    </row>
    <row r="2741" spans="1:24" ht="14.25" thickBot="1" x14ac:dyDescent="0.2">
      <c r="A2741" s="107"/>
      <c r="B2741" s="65"/>
      <c r="C2741" s="34"/>
      <c r="D2741" s="22" t="s">
        <v>31</v>
      </c>
      <c r="E2741" s="96"/>
      <c r="F2741" s="23" t="str">
        <f t="shared" ref="F2741" si="14404">$O$9</f>
        <v>差１</v>
      </c>
      <c r="G2741" s="7" t="str">
        <f t="shared" ref="G2741" si="14405">IF(AND($G2739="",$G2740="",""),"",$G2739-$G2740)</f>
        <v/>
      </c>
      <c r="H2741" s="8" t="s">
        <v>4</v>
      </c>
      <c r="I2741" s="9" t="str">
        <f t="shared" ref="I2741" si="14406">IF(AND($H2739="",$H2740=""),"",$H2739-$H2740)</f>
        <v/>
      </c>
      <c r="J2741" s="8" t="s">
        <v>5</v>
      </c>
      <c r="K2741" s="9" t="str">
        <f t="shared" ref="K2741" si="14407">IF(AND($J2739="",$J2740=""),"",$J2739-$J2740)</f>
        <v/>
      </c>
      <c r="L2741" s="10" t="s">
        <v>6</v>
      </c>
      <c r="M2741" s="7" t="str">
        <f t="shared" ref="M2741" si="14408">IF(AND($L2739="",$L2740=""),"",$L2739-$L2740)</f>
        <v/>
      </c>
      <c r="N2741" s="93"/>
      <c r="O2741" s="120"/>
      <c r="P2741" s="115"/>
      <c r="Q2741" s="104"/>
      <c r="R2741" s="104"/>
      <c r="S2741" s="111"/>
      <c r="U2741" s="16"/>
      <c r="V2741" s="16"/>
      <c r="W2741" s="16"/>
      <c r="X2741" s="16"/>
    </row>
    <row r="2742" spans="1:24" ht="14.25" thickBot="1" x14ac:dyDescent="0.2">
      <c r="A2742" s="107"/>
      <c r="B2742" s="66"/>
      <c r="C2742" s="31"/>
      <c r="D2742" s="20" t="s">
        <v>31</v>
      </c>
      <c r="E2742" s="94"/>
      <c r="F2742" s="24" t="s">
        <v>1</v>
      </c>
      <c r="G2742" s="26"/>
      <c r="H2742" s="86" t="str">
        <f t="shared" ref="H2742" si="14409">IF($G2742="","",IF($E2742=1,ROUNDDOWN($G2742*7.4/1000,0),ROUNDDOWN($G2742*6/1000,0)))</f>
        <v/>
      </c>
      <c r="I2742" s="87"/>
      <c r="J2742" s="86" t="str">
        <f t="shared" ref="J2742:J2743" si="14410">IF($G2742="","",ROUNDDOWN($G2742*2/1000,0))</f>
        <v/>
      </c>
      <c r="K2742" s="87"/>
      <c r="L2742" s="86" t="str">
        <f t="shared" ref="L2742:L2743" si="14411">IF($G2742="","",ROUNDDOWN($G2742*2/1000,0))</f>
        <v/>
      </c>
      <c r="M2742" s="88"/>
      <c r="N2742" s="91" t="str">
        <f t="shared" ref="N2742" si="14412">IF(AND($C2742="",$C2744=""),"",ABS($C2742-$C2744)+1)</f>
        <v/>
      </c>
      <c r="O2742" s="89" t="str">
        <f t="shared" ref="O2742" si="14413">REPLACE($O$7,1,2,"差２")</f>
        <v>差２</v>
      </c>
      <c r="P2742" s="118" t="str">
        <f t="shared" ref="P2742" si="14414">IF($I2744="","",$I2744*$N2742)</f>
        <v/>
      </c>
      <c r="Q2742" s="102" t="str">
        <f t="shared" ref="Q2742:R2742" si="14415">IF($G2744="","",$G2744*$N2742)</f>
        <v/>
      </c>
      <c r="R2742" s="102" t="str">
        <f t="shared" si="14415"/>
        <v/>
      </c>
      <c r="S2742" s="111"/>
      <c r="U2742" s="16"/>
      <c r="V2742" s="16"/>
      <c r="W2742" s="16"/>
      <c r="X2742" s="16"/>
    </row>
    <row r="2743" spans="1:24" ht="14.25" thickBot="1" x14ac:dyDescent="0.2">
      <c r="A2743" s="107"/>
      <c r="B2743" s="67"/>
      <c r="C2743" s="116" t="s">
        <v>11</v>
      </c>
      <c r="D2743" s="117"/>
      <c r="E2743" s="95"/>
      <c r="F2743" s="33" t="s">
        <v>2</v>
      </c>
      <c r="G2743" s="26"/>
      <c r="H2743" s="97" t="str">
        <f t="shared" ref="H2743" si="14416">IF($G2742="","",IF($E2742=1,ROUNDDOWN($G2743*7.4/1000,0),ROUNDDOWN($G2743*6/1000,0)))</f>
        <v/>
      </c>
      <c r="I2743" s="98"/>
      <c r="J2743" s="97" t="str">
        <f t="shared" si="14410"/>
        <v/>
      </c>
      <c r="K2743" s="98"/>
      <c r="L2743" s="97" t="str">
        <f t="shared" si="14411"/>
        <v/>
      </c>
      <c r="M2743" s="105"/>
      <c r="N2743" s="92"/>
      <c r="O2743" s="89"/>
      <c r="P2743" s="119"/>
      <c r="Q2743" s="103"/>
      <c r="R2743" s="103"/>
      <c r="S2743" s="111"/>
      <c r="U2743" s="16"/>
      <c r="V2743" s="16"/>
      <c r="W2743" s="16"/>
      <c r="X2743" s="16"/>
    </row>
    <row r="2744" spans="1:24" ht="14.25" thickBot="1" x14ac:dyDescent="0.2">
      <c r="A2744" s="107"/>
      <c r="B2744" s="67"/>
      <c r="C2744" s="37"/>
      <c r="D2744" s="38" t="s">
        <v>31</v>
      </c>
      <c r="E2744" s="96"/>
      <c r="F2744" s="39" t="str">
        <f t="shared" ref="F2744" si="14417">$O$12</f>
        <v>差２</v>
      </c>
      <c r="G2744" s="40" t="str">
        <f t="shared" ref="G2744" si="14418">IF(AND($G2742="",$G2743=""),"",$G2742-$G2743)</f>
        <v/>
      </c>
      <c r="H2744" s="41" t="s">
        <v>4</v>
      </c>
      <c r="I2744" s="42" t="str">
        <f t="shared" ref="I2744" si="14419">IF(AND($H2742="",$H2743=""),"",$H2742-$H2743)</f>
        <v/>
      </c>
      <c r="J2744" s="41" t="s">
        <v>5</v>
      </c>
      <c r="K2744" s="42" t="str">
        <f t="shared" ref="K2744" si="14420">IF(AND($J2742="",$J2743=""),"",$J2742-$J2743)</f>
        <v/>
      </c>
      <c r="L2744" s="43" t="s">
        <v>6</v>
      </c>
      <c r="M2744" s="40" t="str">
        <f t="shared" ref="M2744" si="14421">IF(AND($L2742="",$L2743=""),"",$L2742-$L2743)</f>
        <v/>
      </c>
      <c r="N2744" s="92"/>
      <c r="O2744" s="90"/>
      <c r="P2744" s="119"/>
      <c r="Q2744" s="103"/>
      <c r="R2744" s="103"/>
      <c r="S2744" s="112"/>
      <c r="U2744" s="16"/>
      <c r="V2744" s="16"/>
      <c r="W2744" s="16"/>
      <c r="X2744" s="16"/>
    </row>
    <row r="2745" spans="1:24" ht="15" thickTop="1" thickBot="1" x14ac:dyDescent="0.2">
      <c r="A2745" s="108"/>
      <c r="B2745" s="62" t="s">
        <v>18</v>
      </c>
      <c r="C2745" s="63"/>
      <c r="D2745" s="63"/>
      <c r="E2745" s="63"/>
      <c r="F2745" s="63"/>
      <c r="G2745" s="63"/>
      <c r="H2745" s="63"/>
      <c r="I2745" s="63"/>
      <c r="J2745" s="63"/>
      <c r="K2745" s="63"/>
      <c r="L2745" s="63"/>
      <c r="M2745" s="63"/>
      <c r="N2745" s="63"/>
      <c r="O2745" s="64"/>
      <c r="P2745" s="44" t="str">
        <f t="shared" ref="P2745" si="14422">IF(AND($P2739="",$P2742=""),"",SUM($P2739:$P2742))</f>
        <v/>
      </c>
      <c r="Q2745" s="45" t="str">
        <f t="shared" ref="Q2745" si="14423">IF(AND(Q2739="",Q2742=""),"",SUM(Q2739:Q2742))</f>
        <v/>
      </c>
      <c r="R2745" s="45" t="str">
        <f t="shared" ref="R2745" si="14424">IF(AND($R2739="",$R2742=""),"",SUM($R2739:$R2742))</f>
        <v/>
      </c>
      <c r="S2745" s="46" t="str">
        <f t="shared" ref="S2745" si="14425">IF(AND($P2745="",$Q2745="",$R2745=""),"",SUM($P2745:$R2745))</f>
        <v/>
      </c>
      <c r="T2745" s="52">
        <v>391</v>
      </c>
      <c r="U2745" s="53" t="str">
        <f t="shared" ref="U2745" si="14426">P2745</f>
        <v/>
      </c>
      <c r="V2745" s="53" t="str">
        <f t="shared" ref="V2745" si="14427">Q2745</f>
        <v/>
      </c>
      <c r="W2745" s="53" t="str">
        <f t="shared" ref="W2745" si="14428">R2745</f>
        <v/>
      </c>
      <c r="X2745" s="53" t="str">
        <f t="shared" ref="X2745" si="14429">S2745</f>
        <v/>
      </c>
    </row>
    <row r="2746" spans="1:24" ht="14.25" thickBot="1" x14ac:dyDescent="0.2">
      <c r="A2746" s="106" t="str" cm="1">
        <f t="array" aca="1" ref="A2746" ca="1">IF($B2746="","",IF(ISNUMBER(OFFSET(INDIRECT(ADDRESS(ROW(),COLUMN())),-7,0)),OFFSET(INDIRECT(ADDRESS(ROW(),COLUMN())),-7,0)+1,1))</f>
        <v/>
      </c>
      <c r="B2746" s="65"/>
      <c r="C2746" s="31"/>
      <c r="D2746" s="20" t="s">
        <v>31</v>
      </c>
      <c r="E2746" s="94" t="s">
        <v>30</v>
      </c>
      <c r="F2746" s="21" t="s">
        <v>1</v>
      </c>
      <c r="G2746" s="25"/>
      <c r="H2746" s="99" t="str">
        <f t="shared" ref="H2746" si="14430">IF($G2746="","",IF($E2746=1,ROUNDDOWN($G2746*7.4/1000,0),ROUNDDOWN($G2746*6/1000,0)))</f>
        <v/>
      </c>
      <c r="I2746" s="101"/>
      <c r="J2746" s="99" t="str">
        <f t="shared" ref="J2746" si="14431">IF($G2746="","",ROUNDDOWN($G2746*2/1000,0))</f>
        <v/>
      </c>
      <c r="K2746" s="101"/>
      <c r="L2746" s="99" t="str">
        <f t="shared" ref="L2746" si="14432">IF(G2746="","",ROUNDDOWN($G2746*2/1000,0))</f>
        <v/>
      </c>
      <c r="M2746" s="100"/>
      <c r="N2746" s="91" t="str">
        <f t="shared" ref="N2746" si="14433">IF(AND($C2746="",$C2748=""),"",ABS($C2746-$C2748)+1)</f>
        <v/>
      </c>
      <c r="O2746" s="120" t="str">
        <f t="shared" ref="O2746" si="14434">REPLACE($O$7,1,2,"差１")</f>
        <v>差１</v>
      </c>
      <c r="P2746" s="113" t="str">
        <f t="shared" ref="P2746" si="14435">IF($I2748="","",$I2748*$N2746)</f>
        <v/>
      </c>
      <c r="Q2746" s="102" t="str">
        <f t="shared" ref="Q2746" si="14436">IF($K2748="","",$K2748*$N2746)</f>
        <v/>
      </c>
      <c r="R2746" s="102" t="str">
        <f t="shared" ref="R2746" si="14437">IF($M2748="","",$M2748*$N2746)</f>
        <v/>
      </c>
      <c r="S2746" s="111"/>
      <c r="U2746" s="16"/>
      <c r="V2746" s="16"/>
      <c r="W2746" s="16"/>
      <c r="X2746" s="16"/>
    </row>
    <row r="2747" spans="1:24" ht="14.25" thickBot="1" x14ac:dyDescent="0.2">
      <c r="A2747" s="107"/>
      <c r="B2747" s="65"/>
      <c r="C2747" s="116" t="s">
        <v>11</v>
      </c>
      <c r="D2747" s="117"/>
      <c r="E2747" s="95"/>
      <c r="F2747" s="33" t="s">
        <v>2</v>
      </c>
      <c r="G2747" s="26"/>
      <c r="H2747" s="97" t="str">
        <f t="shared" ref="H2747" si="14438">IF($G2747="","",IF($E2746=1,ROUNDDOWN($G2747*7.4/1000,0),ROUNDDOWN($G2747*6/1000,0)))</f>
        <v/>
      </c>
      <c r="I2747" s="98"/>
      <c r="J2747" s="97" t="str">
        <f t="shared" ref="J2747" si="14439">IF(G2747="","",ROUNDDOWN(G2747*2/1000,0))</f>
        <v/>
      </c>
      <c r="K2747" s="98"/>
      <c r="L2747" s="97" t="str">
        <f t="shared" ref="L2747" si="14440">IF($G2747="","",ROUNDDOWN($G2747*2/1000,0))</f>
        <v/>
      </c>
      <c r="M2747" s="105"/>
      <c r="N2747" s="92"/>
      <c r="O2747" s="120"/>
      <c r="P2747" s="114"/>
      <c r="Q2747" s="103"/>
      <c r="R2747" s="103"/>
      <c r="S2747" s="111"/>
      <c r="U2747" s="16"/>
      <c r="V2747" s="16"/>
      <c r="W2747" s="16"/>
      <c r="X2747" s="16"/>
    </row>
    <row r="2748" spans="1:24" ht="14.25" thickBot="1" x14ac:dyDescent="0.2">
      <c r="A2748" s="107"/>
      <c r="B2748" s="65"/>
      <c r="C2748" s="34"/>
      <c r="D2748" s="22" t="s">
        <v>31</v>
      </c>
      <c r="E2748" s="96"/>
      <c r="F2748" s="23" t="str">
        <f t="shared" ref="F2748" si="14441">$O$9</f>
        <v>差１</v>
      </c>
      <c r="G2748" s="7" t="str">
        <f t="shared" ref="G2748" si="14442">IF(AND($G2746="",$G2747="",""),"",$G2746-$G2747)</f>
        <v/>
      </c>
      <c r="H2748" s="8" t="s">
        <v>4</v>
      </c>
      <c r="I2748" s="9" t="str">
        <f t="shared" ref="I2748" si="14443">IF(AND($H2746="",$H2747=""),"",$H2746-$H2747)</f>
        <v/>
      </c>
      <c r="J2748" s="8" t="s">
        <v>5</v>
      </c>
      <c r="K2748" s="9" t="str">
        <f t="shared" ref="K2748" si="14444">IF(AND($J2746="",$J2747=""),"",$J2746-$J2747)</f>
        <v/>
      </c>
      <c r="L2748" s="10" t="s">
        <v>6</v>
      </c>
      <c r="M2748" s="7" t="str">
        <f t="shared" ref="M2748" si="14445">IF(AND($L2746="",$L2747=""),"",$L2746-$L2747)</f>
        <v/>
      </c>
      <c r="N2748" s="93"/>
      <c r="O2748" s="120"/>
      <c r="P2748" s="115"/>
      <c r="Q2748" s="104"/>
      <c r="R2748" s="104"/>
      <c r="S2748" s="111"/>
      <c r="U2748" s="16"/>
      <c r="V2748" s="16"/>
      <c r="W2748" s="16"/>
      <c r="X2748" s="16"/>
    </row>
    <row r="2749" spans="1:24" ht="14.25" thickBot="1" x14ac:dyDescent="0.2">
      <c r="A2749" s="107"/>
      <c r="B2749" s="66"/>
      <c r="C2749" s="31"/>
      <c r="D2749" s="20" t="s">
        <v>31</v>
      </c>
      <c r="E2749" s="94"/>
      <c r="F2749" s="24" t="s">
        <v>1</v>
      </c>
      <c r="G2749" s="26"/>
      <c r="H2749" s="86" t="str">
        <f t="shared" ref="H2749" si="14446">IF($G2749="","",IF($E2749=1,ROUNDDOWN($G2749*7.4/1000,0),ROUNDDOWN($G2749*6/1000,0)))</f>
        <v/>
      </c>
      <c r="I2749" s="87"/>
      <c r="J2749" s="86" t="str">
        <f t="shared" ref="J2749:J2750" si="14447">IF($G2749="","",ROUNDDOWN($G2749*2/1000,0))</f>
        <v/>
      </c>
      <c r="K2749" s="87"/>
      <c r="L2749" s="86" t="str">
        <f t="shared" ref="L2749:L2750" si="14448">IF($G2749="","",ROUNDDOWN($G2749*2/1000,0))</f>
        <v/>
      </c>
      <c r="M2749" s="88"/>
      <c r="N2749" s="91" t="str">
        <f t="shared" ref="N2749" si="14449">IF(AND($C2749="",$C2751=""),"",ABS($C2749-$C2751)+1)</f>
        <v/>
      </c>
      <c r="O2749" s="89" t="str">
        <f t="shared" ref="O2749" si="14450">REPLACE($O$7,1,2,"差２")</f>
        <v>差２</v>
      </c>
      <c r="P2749" s="118" t="str">
        <f t="shared" ref="P2749" si="14451">IF($I2751="","",$I2751*$N2749)</f>
        <v/>
      </c>
      <c r="Q2749" s="102" t="str">
        <f t="shared" ref="Q2749:R2749" si="14452">IF($G2751="","",$G2751*$N2749)</f>
        <v/>
      </c>
      <c r="R2749" s="102" t="str">
        <f t="shared" si="14452"/>
        <v/>
      </c>
      <c r="S2749" s="111"/>
      <c r="U2749" s="16"/>
      <c r="V2749" s="16"/>
      <c r="W2749" s="16"/>
      <c r="X2749" s="16"/>
    </row>
    <row r="2750" spans="1:24" ht="14.25" thickBot="1" x14ac:dyDescent="0.2">
      <c r="A2750" s="107"/>
      <c r="B2750" s="67"/>
      <c r="C2750" s="116" t="s">
        <v>11</v>
      </c>
      <c r="D2750" s="117"/>
      <c r="E2750" s="95"/>
      <c r="F2750" s="33" t="s">
        <v>2</v>
      </c>
      <c r="G2750" s="26"/>
      <c r="H2750" s="97" t="str">
        <f t="shared" ref="H2750" si="14453">IF($G2749="","",IF($E2749=1,ROUNDDOWN($G2750*7.4/1000,0),ROUNDDOWN($G2750*6/1000,0)))</f>
        <v/>
      </c>
      <c r="I2750" s="98"/>
      <c r="J2750" s="97" t="str">
        <f t="shared" si="14447"/>
        <v/>
      </c>
      <c r="K2750" s="98"/>
      <c r="L2750" s="97" t="str">
        <f t="shared" si="14448"/>
        <v/>
      </c>
      <c r="M2750" s="105"/>
      <c r="N2750" s="92"/>
      <c r="O2750" s="89"/>
      <c r="P2750" s="119"/>
      <c r="Q2750" s="103"/>
      <c r="R2750" s="103"/>
      <c r="S2750" s="111"/>
      <c r="U2750" s="16"/>
      <c r="V2750" s="16"/>
      <c r="W2750" s="16"/>
      <c r="X2750" s="16"/>
    </row>
    <row r="2751" spans="1:24" ht="14.25" thickBot="1" x14ac:dyDescent="0.2">
      <c r="A2751" s="107"/>
      <c r="B2751" s="67"/>
      <c r="C2751" s="37"/>
      <c r="D2751" s="38" t="s">
        <v>31</v>
      </c>
      <c r="E2751" s="96"/>
      <c r="F2751" s="39" t="str">
        <f t="shared" ref="F2751" si="14454">$O$12</f>
        <v>差２</v>
      </c>
      <c r="G2751" s="40" t="str">
        <f t="shared" ref="G2751" si="14455">IF(AND($G2749="",$G2750=""),"",$G2749-$G2750)</f>
        <v/>
      </c>
      <c r="H2751" s="41" t="s">
        <v>4</v>
      </c>
      <c r="I2751" s="42" t="str">
        <f t="shared" ref="I2751" si="14456">IF(AND($H2749="",$H2750=""),"",$H2749-$H2750)</f>
        <v/>
      </c>
      <c r="J2751" s="41" t="s">
        <v>5</v>
      </c>
      <c r="K2751" s="42" t="str">
        <f t="shared" ref="K2751" si="14457">IF(AND($J2749="",$J2750=""),"",$J2749-$J2750)</f>
        <v/>
      </c>
      <c r="L2751" s="43" t="s">
        <v>6</v>
      </c>
      <c r="M2751" s="40" t="str">
        <f t="shared" ref="M2751" si="14458">IF(AND($L2749="",$L2750=""),"",$L2749-$L2750)</f>
        <v/>
      </c>
      <c r="N2751" s="92"/>
      <c r="O2751" s="90"/>
      <c r="P2751" s="119"/>
      <c r="Q2751" s="103"/>
      <c r="R2751" s="103"/>
      <c r="S2751" s="112"/>
      <c r="U2751" s="16"/>
      <c r="V2751" s="16"/>
      <c r="W2751" s="16"/>
      <c r="X2751" s="16"/>
    </row>
    <row r="2752" spans="1:24" ht="15" thickTop="1" thickBot="1" x14ac:dyDescent="0.2">
      <c r="A2752" s="108"/>
      <c r="B2752" s="62" t="s">
        <v>18</v>
      </c>
      <c r="C2752" s="63"/>
      <c r="D2752" s="63"/>
      <c r="E2752" s="63"/>
      <c r="F2752" s="63"/>
      <c r="G2752" s="63"/>
      <c r="H2752" s="63"/>
      <c r="I2752" s="63"/>
      <c r="J2752" s="63"/>
      <c r="K2752" s="63"/>
      <c r="L2752" s="63"/>
      <c r="M2752" s="63"/>
      <c r="N2752" s="63"/>
      <c r="O2752" s="64"/>
      <c r="P2752" s="44" t="str">
        <f t="shared" ref="P2752" si="14459">IF(AND($P2746="",$P2749=""),"",SUM($P2746:$P2749))</f>
        <v/>
      </c>
      <c r="Q2752" s="45" t="str">
        <f t="shared" ref="Q2752" si="14460">IF(AND(Q2746="",Q2749=""),"",SUM(Q2746:Q2749))</f>
        <v/>
      </c>
      <c r="R2752" s="45" t="str">
        <f t="shared" ref="R2752" si="14461">IF(AND($R2746="",$R2749=""),"",SUM($R2746:$R2749))</f>
        <v/>
      </c>
      <c r="S2752" s="46" t="str">
        <f t="shared" ref="S2752" si="14462">IF(AND($P2752="",$Q2752="",$R2752=""),"",SUM($P2752:$R2752))</f>
        <v/>
      </c>
      <c r="T2752" s="52">
        <v>392</v>
      </c>
      <c r="U2752" s="53" t="str">
        <f t="shared" ref="U2752" si="14463">P2752</f>
        <v/>
      </c>
      <c r="V2752" s="53" t="str">
        <f t="shared" ref="V2752" si="14464">Q2752</f>
        <v/>
      </c>
      <c r="W2752" s="53" t="str">
        <f t="shared" ref="W2752" si="14465">R2752</f>
        <v/>
      </c>
      <c r="X2752" s="53" t="str">
        <f t="shared" ref="X2752" si="14466">S2752</f>
        <v/>
      </c>
    </row>
    <row r="2753" spans="1:24" ht="14.25" thickBot="1" x14ac:dyDescent="0.2">
      <c r="A2753" s="106" t="str" cm="1">
        <f t="array" aca="1" ref="A2753" ca="1">IF($B2753="","",IF(ISNUMBER(OFFSET(INDIRECT(ADDRESS(ROW(),COLUMN())),-7,0)),OFFSET(INDIRECT(ADDRESS(ROW(),COLUMN())),-7,0)+1,1))</f>
        <v/>
      </c>
      <c r="B2753" s="65"/>
      <c r="C2753" s="31"/>
      <c r="D2753" s="20" t="s">
        <v>31</v>
      </c>
      <c r="E2753" s="94" t="s">
        <v>30</v>
      </c>
      <c r="F2753" s="21" t="s">
        <v>1</v>
      </c>
      <c r="G2753" s="25"/>
      <c r="H2753" s="99" t="str">
        <f t="shared" ref="H2753" si="14467">IF($G2753="","",IF($E2753=1,ROUNDDOWN($G2753*7.4/1000,0),ROUNDDOWN($G2753*6/1000,0)))</f>
        <v/>
      </c>
      <c r="I2753" s="101"/>
      <c r="J2753" s="99" t="str">
        <f t="shared" ref="J2753" si="14468">IF($G2753="","",ROUNDDOWN($G2753*2/1000,0))</f>
        <v/>
      </c>
      <c r="K2753" s="101"/>
      <c r="L2753" s="99" t="str">
        <f t="shared" ref="L2753" si="14469">IF(G2753="","",ROUNDDOWN($G2753*2/1000,0))</f>
        <v/>
      </c>
      <c r="M2753" s="100"/>
      <c r="N2753" s="91" t="str">
        <f t="shared" ref="N2753" si="14470">IF(AND($C2753="",$C2755=""),"",ABS($C2753-$C2755)+1)</f>
        <v/>
      </c>
      <c r="O2753" s="120" t="str">
        <f t="shared" ref="O2753" si="14471">REPLACE($O$7,1,2,"差１")</f>
        <v>差１</v>
      </c>
      <c r="P2753" s="113" t="str">
        <f t="shared" ref="P2753" si="14472">IF($I2755="","",$I2755*$N2753)</f>
        <v/>
      </c>
      <c r="Q2753" s="102" t="str">
        <f t="shared" ref="Q2753" si="14473">IF($K2755="","",$K2755*$N2753)</f>
        <v/>
      </c>
      <c r="R2753" s="102" t="str">
        <f t="shared" ref="R2753" si="14474">IF($M2755="","",$M2755*$N2753)</f>
        <v/>
      </c>
      <c r="S2753" s="111"/>
      <c r="U2753" s="16"/>
      <c r="V2753" s="16"/>
      <c r="W2753" s="16"/>
      <c r="X2753" s="16"/>
    </row>
    <row r="2754" spans="1:24" ht="14.25" thickBot="1" x14ac:dyDescent="0.2">
      <c r="A2754" s="107"/>
      <c r="B2754" s="65"/>
      <c r="C2754" s="116" t="s">
        <v>11</v>
      </c>
      <c r="D2754" s="117"/>
      <c r="E2754" s="95"/>
      <c r="F2754" s="33" t="s">
        <v>2</v>
      </c>
      <c r="G2754" s="26"/>
      <c r="H2754" s="97" t="str">
        <f t="shared" ref="H2754" si="14475">IF($G2754="","",IF($E2753=1,ROUNDDOWN($G2754*7.4/1000,0),ROUNDDOWN($G2754*6/1000,0)))</f>
        <v/>
      </c>
      <c r="I2754" s="98"/>
      <c r="J2754" s="97" t="str">
        <f t="shared" ref="J2754" si="14476">IF(G2754="","",ROUNDDOWN(G2754*2/1000,0))</f>
        <v/>
      </c>
      <c r="K2754" s="98"/>
      <c r="L2754" s="97" t="str">
        <f t="shared" ref="L2754" si="14477">IF($G2754="","",ROUNDDOWN($G2754*2/1000,0))</f>
        <v/>
      </c>
      <c r="M2754" s="105"/>
      <c r="N2754" s="92"/>
      <c r="O2754" s="120"/>
      <c r="P2754" s="114"/>
      <c r="Q2754" s="103"/>
      <c r="R2754" s="103"/>
      <c r="S2754" s="111"/>
      <c r="U2754" s="16"/>
      <c r="V2754" s="16"/>
      <c r="W2754" s="16"/>
      <c r="X2754" s="16"/>
    </row>
    <row r="2755" spans="1:24" ht="14.25" thickBot="1" x14ac:dyDescent="0.2">
      <c r="A2755" s="107"/>
      <c r="B2755" s="65"/>
      <c r="C2755" s="34"/>
      <c r="D2755" s="22" t="s">
        <v>31</v>
      </c>
      <c r="E2755" s="96"/>
      <c r="F2755" s="23" t="str">
        <f t="shared" ref="F2755" si="14478">$O$9</f>
        <v>差１</v>
      </c>
      <c r="G2755" s="7" t="str">
        <f t="shared" ref="G2755" si="14479">IF(AND($G2753="",$G2754="",""),"",$G2753-$G2754)</f>
        <v/>
      </c>
      <c r="H2755" s="8" t="s">
        <v>4</v>
      </c>
      <c r="I2755" s="9" t="str">
        <f t="shared" ref="I2755" si="14480">IF(AND($H2753="",$H2754=""),"",$H2753-$H2754)</f>
        <v/>
      </c>
      <c r="J2755" s="8" t="s">
        <v>5</v>
      </c>
      <c r="K2755" s="9" t="str">
        <f t="shared" ref="K2755" si="14481">IF(AND($J2753="",$J2754=""),"",$J2753-$J2754)</f>
        <v/>
      </c>
      <c r="L2755" s="10" t="s">
        <v>6</v>
      </c>
      <c r="M2755" s="7" t="str">
        <f t="shared" ref="M2755" si="14482">IF(AND($L2753="",$L2754=""),"",$L2753-$L2754)</f>
        <v/>
      </c>
      <c r="N2755" s="93"/>
      <c r="O2755" s="120"/>
      <c r="P2755" s="115"/>
      <c r="Q2755" s="104"/>
      <c r="R2755" s="104"/>
      <c r="S2755" s="111"/>
      <c r="U2755" s="16"/>
      <c r="V2755" s="16"/>
      <c r="W2755" s="16"/>
      <c r="X2755" s="16"/>
    </row>
    <row r="2756" spans="1:24" ht="14.25" thickBot="1" x14ac:dyDescent="0.2">
      <c r="A2756" s="107"/>
      <c r="B2756" s="66"/>
      <c r="C2756" s="31"/>
      <c r="D2756" s="20" t="s">
        <v>31</v>
      </c>
      <c r="E2756" s="94"/>
      <c r="F2756" s="24" t="s">
        <v>1</v>
      </c>
      <c r="G2756" s="26"/>
      <c r="H2756" s="86" t="str">
        <f t="shared" ref="H2756" si="14483">IF($G2756="","",IF($E2756=1,ROUNDDOWN($G2756*7.4/1000,0),ROUNDDOWN($G2756*6/1000,0)))</f>
        <v/>
      </c>
      <c r="I2756" s="87"/>
      <c r="J2756" s="86" t="str">
        <f t="shared" ref="J2756:J2757" si="14484">IF($G2756="","",ROUNDDOWN($G2756*2/1000,0))</f>
        <v/>
      </c>
      <c r="K2756" s="87"/>
      <c r="L2756" s="86" t="str">
        <f t="shared" ref="L2756:L2757" si="14485">IF($G2756="","",ROUNDDOWN($G2756*2/1000,0))</f>
        <v/>
      </c>
      <c r="M2756" s="88"/>
      <c r="N2756" s="91" t="str">
        <f t="shared" ref="N2756" si="14486">IF(AND($C2756="",$C2758=""),"",ABS($C2756-$C2758)+1)</f>
        <v/>
      </c>
      <c r="O2756" s="89" t="str">
        <f t="shared" ref="O2756" si="14487">REPLACE($O$7,1,2,"差２")</f>
        <v>差２</v>
      </c>
      <c r="P2756" s="118" t="str">
        <f t="shared" ref="P2756" si="14488">IF($I2758="","",$I2758*$N2756)</f>
        <v/>
      </c>
      <c r="Q2756" s="102" t="str">
        <f t="shared" ref="Q2756:R2756" si="14489">IF($G2758="","",$G2758*$N2756)</f>
        <v/>
      </c>
      <c r="R2756" s="102" t="str">
        <f t="shared" si="14489"/>
        <v/>
      </c>
      <c r="S2756" s="111"/>
      <c r="U2756" s="16"/>
      <c r="V2756" s="16"/>
      <c r="W2756" s="16"/>
      <c r="X2756" s="16"/>
    </row>
    <row r="2757" spans="1:24" ht="14.25" thickBot="1" x14ac:dyDescent="0.2">
      <c r="A2757" s="107"/>
      <c r="B2757" s="67"/>
      <c r="C2757" s="116" t="s">
        <v>11</v>
      </c>
      <c r="D2757" s="117"/>
      <c r="E2757" s="95"/>
      <c r="F2757" s="33" t="s">
        <v>2</v>
      </c>
      <c r="G2757" s="26"/>
      <c r="H2757" s="97" t="str">
        <f t="shared" ref="H2757" si="14490">IF($G2756="","",IF($E2756=1,ROUNDDOWN($G2757*7.4/1000,0),ROUNDDOWN($G2757*6/1000,0)))</f>
        <v/>
      </c>
      <c r="I2757" s="98"/>
      <c r="J2757" s="97" t="str">
        <f t="shared" si="14484"/>
        <v/>
      </c>
      <c r="K2757" s="98"/>
      <c r="L2757" s="97" t="str">
        <f t="shared" si="14485"/>
        <v/>
      </c>
      <c r="M2757" s="105"/>
      <c r="N2757" s="92"/>
      <c r="O2757" s="89"/>
      <c r="P2757" s="119"/>
      <c r="Q2757" s="103"/>
      <c r="R2757" s="103"/>
      <c r="S2757" s="111"/>
      <c r="U2757" s="16"/>
      <c r="V2757" s="16"/>
      <c r="W2757" s="16"/>
      <c r="X2757" s="16"/>
    </row>
    <row r="2758" spans="1:24" ht="14.25" thickBot="1" x14ac:dyDescent="0.2">
      <c r="A2758" s="107"/>
      <c r="B2758" s="67"/>
      <c r="C2758" s="37"/>
      <c r="D2758" s="38" t="s">
        <v>31</v>
      </c>
      <c r="E2758" s="96"/>
      <c r="F2758" s="39" t="str">
        <f t="shared" ref="F2758" si="14491">$O$12</f>
        <v>差２</v>
      </c>
      <c r="G2758" s="40" t="str">
        <f t="shared" ref="G2758" si="14492">IF(AND($G2756="",$G2757=""),"",$G2756-$G2757)</f>
        <v/>
      </c>
      <c r="H2758" s="41" t="s">
        <v>4</v>
      </c>
      <c r="I2758" s="42" t="str">
        <f t="shared" ref="I2758" si="14493">IF(AND($H2756="",$H2757=""),"",$H2756-$H2757)</f>
        <v/>
      </c>
      <c r="J2758" s="41" t="s">
        <v>5</v>
      </c>
      <c r="K2758" s="42" t="str">
        <f t="shared" ref="K2758" si="14494">IF(AND($J2756="",$J2757=""),"",$J2756-$J2757)</f>
        <v/>
      </c>
      <c r="L2758" s="43" t="s">
        <v>6</v>
      </c>
      <c r="M2758" s="40" t="str">
        <f t="shared" ref="M2758" si="14495">IF(AND($L2756="",$L2757=""),"",$L2756-$L2757)</f>
        <v/>
      </c>
      <c r="N2758" s="92"/>
      <c r="O2758" s="90"/>
      <c r="P2758" s="119"/>
      <c r="Q2758" s="103"/>
      <c r="R2758" s="103"/>
      <c r="S2758" s="112"/>
      <c r="U2758" s="16"/>
      <c r="V2758" s="16"/>
      <c r="W2758" s="16"/>
      <c r="X2758" s="16"/>
    </row>
    <row r="2759" spans="1:24" ht="15" thickTop="1" thickBot="1" x14ac:dyDescent="0.2">
      <c r="A2759" s="108"/>
      <c r="B2759" s="62" t="s">
        <v>18</v>
      </c>
      <c r="C2759" s="63"/>
      <c r="D2759" s="63"/>
      <c r="E2759" s="63"/>
      <c r="F2759" s="63"/>
      <c r="G2759" s="63"/>
      <c r="H2759" s="63"/>
      <c r="I2759" s="63"/>
      <c r="J2759" s="63"/>
      <c r="K2759" s="63"/>
      <c r="L2759" s="63"/>
      <c r="M2759" s="63"/>
      <c r="N2759" s="63"/>
      <c r="O2759" s="64"/>
      <c r="P2759" s="44" t="str">
        <f t="shared" ref="P2759" si="14496">IF(AND($P2753="",$P2756=""),"",SUM($P2753:$P2756))</f>
        <v/>
      </c>
      <c r="Q2759" s="45" t="str">
        <f t="shared" ref="Q2759" si="14497">IF(AND(Q2753="",Q2756=""),"",SUM(Q2753:Q2756))</f>
        <v/>
      </c>
      <c r="R2759" s="45" t="str">
        <f t="shared" ref="R2759" si="14498">IF(AND($R2753="",$R2756=""),"",SUM($R2753:$R2756))</f>
        <v/>
      </c>
      <c r="S2759" s="46" t="str">
        <f t="shared" ref="S2759" si="14499">IF(AND($P2759="",$Q2759="",$R2759=""),"",SUM($P2759:$R2759))</f>
        <v/>
      </c>
      <c r="T2759" s="52">
        <v>393</v>
      </c>
      <c r="U2759" s="53" t="str">
        <f t="shared" ref="U2759" si="14500">P2759</f>
        <v/>
      </c>
      <c r="V2759" s="53" t="str">
        <f t="shared" ref="V2759" si="14501">Q2759</f>
        <v/>
      </c>
      <c r="W2759" s="53" t="str">
        <f t="shared" ref="W2759" si="14502">R2759</f>
        <v/>
      </c>
      <c r="X2759" s="53" t="str">
        <f t="shared" ref="X2759" si="14503">S2759</f>
        <v/>
      </c>
    </row>
    <row r="2760" spans="1:24" ht="14.25" thickBot="1" x14ac:dyDescent="0.2">
      <c r="A2760" s="106" t="str" cm="1">
        <f t="array" aca="1" ref="A2760" ca="1">IF($B2760="","",IF(ISNUMBER(OFFSET(INDIRECT(ADDRESS(ROW(),COLUMN())),-7,0)),OFFSET(INDIRECT(ADDRESS(ROW(),COLUMN())),-7,0)+1,1))</f>
        <v/>
      </c>
      <c r="B2760" s="65"/>
      <c r="C2760" s="31"/>
      <c r="D2760" s="20" t="s">
        <v>31</v>
      </c>
      <c r="E2760" s="94" t="s">
        <v>30</v>
      </c>
      <c r="F2760" s="21" t="s">
        <v>1</v>
      </c>
      <c r="G2760" s="25"/>
      <c r="H2760" s="99" t="str">
        <f t="shared" ref="H2760" si="14504">IF($G2760="","",IF($E2760=1,ROUNDDOWN($G2760*7.4/1000,0),ROUNDDOWN($G2760*6/1000,0)))</f>
        <v/>
      </c>
      <c r="I2760" s="101"/>
      <c r="J2760" s="99" t="str">
        <f t="shared" ref="J2760" si="14505">IF($G2760="","",ROUNDDOWN($G2760*2/1000,0))</f>
        <v/>
      </c>
      <c r="K2760" s="101"/>
      <c r="L2760" s="99" t="str">
        <f t="shared" ref="L2760" si="14506">IF(G2760="","",ROUNDDOWN($G2760*2/1000,0))</f>
        <v/>
      </c>
      <c r="M2760" s="100"/>
      <c r="N2760" s="91" t="str">
        <f t="shared" ref="N2760" si="14507">IF(AND($C2760="",$C2762=""),"",ABS($C2760-$C2762)+1)</f>
        <v/>
      </c>
      <c r="O2760" s="120" t="str">
        <f t="shared" ref="O2760" si="14508">REPLACE($O$7,1,2,"差１")</f>
        <v>差１</v>
      </c>
      <c r="P2760" s="113" t="str">
        <f t="shared" ref="P2760" si="14509">IF($I2762="","",$I2762*$N2760)</f>
        <v/>
      </c>
      <c r="Q2760" s="102" t="str">
        <f t="shared" ref="Q2760" si="14510">IF($K2762="","",$K2762*$N2760)</f>
        <v/>
      </c>
      <c r="R2760" s="102" t="str">
        <f t="shared" ref="R2760" si="14511">IF($M2762="","",$M2762*$N2760)</f>
        <v/>
      </c>
      <c r="S2760" s="111"/>
      <c r="U2760" s="16"/>
      <c r="V2760" s="16"/>
      <c r="W2760" s="16"/>
      <c r="X2760" s="16"/>
    </row>
    <row r="2761" spans="1:24" ht="14.25" thickBot="1" x14ac:dyDescent="0.2">
      <c r="A2761" s="107"/>
      <c r="B2761" s="65"/>
      <c r="C2761" s="116" t="s">
        <v>11</v>
      </c>
      <c r="D2761" s="117"/>
      <c r="E2761" s="95"/>
      <c r="F2761" s="33" t="s">
        <v>2</v>
      </c>
      <c r="G2761" s="26"/>
      <c r="H2761" s="97" t="str">
        <f t="shared" ref="H2761" si="14512">IF($G2761="","",IF($E2760=1,ROUNDDOWN($G2761*7.4/1000,0),ROUNDDOWN($G2761*6/1000,0)))</f>
        <v/>
      </c>
      <c r="I2761" s="98"/>
      <c r="J2761" s="97" t="str">
        <f t="shared" ref="J2761" si="14513">IF(G2761="","",ROUNDDOWN(G2761*2/1000,0))</f>
        <v/>
      </c>
      <c r="K2761" s="98"/>
      <c r="L2761" s="97" t="str">
        <f t="shared" ref="L2761" si="14514">IF($G2761="","",ROUNDDOWN($G2761*2/1000,0))</f>
        <v/>
      </c>
      <c r="M2761" s="105"/>
      <c r="N2761" s="92"/>
      <c r="O2761" s="120"/>
      <c r="P2761" s="114"/>
      <c r="Q2761" s="103"/>
      <c r="R2761" s="103"/>
      <c r="S2761" s="111"/>
      <c r="U2761" s="16"/>
      <c r="V2761" s="16"/>
      <c r="W2761" s="16"/>
      <c r="X2761" s="16"/>
    </row>
    <row r="2762" spans="1:24" ht="14.25" thickBot="1" x14ac:dyDescent="0.2">
      <c r="A2762" s="107"/>
      <c r="B2762" s="65"/>
      <c r="C2762" s="34"/>
      <c r="D2762" s="22" t="s">
        <v>31</v>
      </c>
      <c r="E2762" s="96"/>
      <c r="F2762" s="23" t="str">
        <f t="shared" ref="F2762" si="14515">$O$9</f>
        <v>差１</v>
      </c>
      <c r="G2762" s="7" t="str">
        <f t="shared" ref="G2762" si="14516">IF(AND($G2760="",$G2761="",""),"",$G2760-$G2761)</f>
        <v/>
      </c>
      <c r="H2762" s="8" t="s">
        <v>4</v>
      </c>
      <c r="I2762" s="9" t="str">
        <f t="shared" ref="I2762" si="14517">IF(AND($H2760="",$H2761=""),"",$H2760-$H2761)</f>
        <v/>
      </c>
      <c r="J2762" s="8" t="s">
        <v>5</v>
      </c>
      <c r="K2762" s="9" t="str">
        <f t="shared" ref="K2762" si="14518">IF(AND($J2760="",$J2761=""),"",$J2760-$J2761)</f>
        <v/>
      </c>
      <c r="L2762" s="10" t="s">
        <v>6</v>
      </c>
      <c r="M2762" s="7" t="str">
        <f t="shared" ref="M2762" si="14519">IF(AND($L2760="",$L2761=""),"",$L2760-$L2761)</f>
        <v/>
      </c>
      <c r="N2762" s="93"/>
      <c r="O2762" s="120"/>
      <c r="P2762" s="115"/>
      <c r="Q2762" s="104"/>
      <c r="R2762" s="104"/>
      <c r="S2762" s="111"/>
      <c r="U2762" s="16"/>
      <c r="V2762" s="16"/>
      <c r="W2762" s="16"/>
      <c r="X2762" s="16"/>
    </row>
    <row r="2763" spans="1:24" ht="14.25" thickBot="1" x14ac:dyDescent="0.2">
      <c r="A2763" s="107"/>
      <c r="B2763" s="66"/>
      <c r="C2763" s="31"/>
      <c r="D2763" s="20" t="s">
        <v>31</v>
      </c>
      <c r="E2763" s="94"/>
      <c r="F2763" s="24" t="s">
        <v>1</v>
      </c>
      <c r="G2763" s="26"/>
      <c r="H2763" s="86" t="str">
        <f t="shared" ref="H2763" si="14520">IF($G2763="","",IF($E2763=1,ROUNDDOWN($G2763*7.4/1000,0),ROUNDDOWN($G2763*6/1000,0)))</f>
        <v/>
      </c>
      <c r="I2763" s="87"/>
      <c r="J2763" s="86" t="str">
        <f t="shared" ref="J2763:J2764" si="14521">IF($G2763="","",ROUNDDOWN($G2763*2/1000,0))</f>
        <v/>
      </c>
      <c r="K2763" s="87"/>
      <c r="L2763" s="86" t="str">
        <f t="shared" ref="L2763:L2764" si="14522">IF($G2763="","",ROUNDDOWN($G2763*2/1000,0))</f>
        <v/>
      </c>
      <c r="M2763" s="88"/>
      <c r="N2763" s="91" t="str">
        <f t="shared" ref="N2763" si="14523">IF(AND($C2763="",$C2765=""),"",ABS($C2763-$C2765)+1)</f>
        <v/>
      </c>
      <c r="O2763" s="89" t="str">
        <f t="shared" ref="O2763" si="14524">REPLACE($O$7,1,2,"差２")</f>
        <v>差２</v>
      </c>
      <c r="P2763" s="118" t="str">
        <f t="shared" ref="P2763" si="14525">IF($I2765="","",$I2765*$N2763)</f>
        <v/>
      </c>
      <c r="Q2763" s="102" t="str">
        <f t="shared" ref="Q2763:R2763" si="14526">IF($G2765="","",$G2765*$N2763)</f>
        <v/>
      </c>
      <c r="R2763" s="102" t="str">
        <f t="shared" si="14526"/>
        <v/>
      </c>
      <c r="S2763" s="111"/>
      <c r="U2763" s="16"/>
      <c r="V2763" s="16"/>
      <c r="W2763" s="16"/>
      <c r="X2763" s="16"/>
    </row>
    <row r="2764" spans="1:24" ht="14.25" thickBot="1" x14ac:dyDescent="0.2">
      <c r="A2764" s="107"/>
      <c r="B2764" s="67"/>
      <c r="C2764" s="116" t="s">
        <v>11</v>
      </c>
      <c r="D2764" s="117"/>
      <c r="E2764" s="95"/>
      <c r="F2764" s="33" t="s">
        <v>2</v>
      </c>
      <c r="G2764" s="26"/>
      <c r="H2764" s="97" t="str">
        <f t="shared" ref="H2764" si="14527">IF($G2763="","",IF($E2763=1,ROUNDDOWN($G2764*7.4/1000,0),ROUNDDOWN($G2764*6/1000,0)))</f>
        <v/>
      </c>
      <c r="I2764" s="98"/>
      <c r="J2764" s="97" t="str">
        <f t="shared" si="14521"/>
        <v/>
      </c>
      <c r="K2764" s="98"/>
      <c r="L2764" s="97" t="str">
        <f t="shared" si="14522"/>
        <v/>
      </c>
      <c r="M2764" s="105"/>
      <c r="N2764" s="92"/>
      <c r="O2764" s="89"/>
      <c r="P2764" s="119"/>
      <c r="Q2764" s="103"/>
      <c r="R2764" s="103"/>
      <c r="S2764" s="111"/>
      <c r="U2764" s="16"/>
      <c r="V2764" s="16"/>
      <c r="W2764" s="16"/>
      <c r="X2764" s="16"/>
    </row>
    <row r="2765" spans="1:24" ht="14.25" thickBot="1" x14ac:dyDescent="0.2">
      <c r="A2765" s="107"/>
      <c r="B2765" s="67"/>
      <c r="C2765" s="37"/>
      <c r="D2765" s="38" t="s">
        <v>31</v>
      </c>
      <c r="E2765" s="96"/>
      <c r="F2765" s="39" t="str">
        <f t="shared" ref="F2765" si="14528">$O$12</f>
        <v>差２</v>
      </c>
      <c r="G2765" s="40" t="str">
        <f t="shared" ref="G2765" si="14529">IF(AND($G2763="",$G2764=""),"",$G2763-$G2764)</f>
        <v/>
      </c>
      <c r="H2765" s="41" t="s">
        <v>4</v>
      </c>
      <c r="I2765" s="42" t="str">
        <f t="shared" ref="I2765" si="14530">IF(AND($H2763="",$H2764=""),"",$H2763-$H2764)</f>
        <v/>
      </c>
      <c r="J2765" s="41" t="s">
        <v>5</v>
      </c>
      <c r="K2765" s="42" t="str">
        <f t="shared" ref="K2765" si="14531">IF(AND($J2763="",$J2764=""),"",$J2763-$J2764)</f>
        <v/>
      </c>
      <c r="L2765" s="43" t="s">
        <v>6</v>
      </c>
      <c r="M2765" s="40" t="str">
        <f t="shared" ref="M2765" si="14532">IF(AND($L2763="",$L2764=""),"",$L2763-$L2764)</f>
        <v/>
      </c>
      <c r="N2765" s="92"/>
      <c r="O2765" s="90"/>
      <c r="P2765" s="119"/>
      <c r="Q2765" s="103"/>
      <c r="R2765" s="103"/>
      <c r="S2765" s="112"/>
      <c r="U2765" s="16"/>
      <c r="V2765" s="16"/>
      <c r="W2765" s="16"/>
      <c r="X2765" s="16"/>
    </row>
    <row r="2766" spans="1:24" ht="15" thickTop="1" thickBot="1" x14ac:dyDescent="0.2">
      <c r="A2766" s="108"/>
      <c r="B2766" s="62" t="s">
        <v>18</v>
      </c>
      <c r="C2766" s="63"/>
      <c r="D2766" s="63"/>
      <c r="E2766" s="63"/>
      <c r="F2766" s="63"/>
      <c r="G2766" s="63"/>
      <c r="H2766" s="63"/>
      <c r="I2766" s="63"/>
      <c r="J2766" s="63"/>
      <c r="K2766" s="63"/>
      <c r="L2766" s="63"/>
      <c r="M2766" s="63"/>
      <c r="N2766" s="63"/>
      <c r="O2766" s="64"/>
      <c r="P2766" s="44" t="str">
        <f t="shared" ref="P2766" si="14533">IF(AND($P2760="",$P2763=""),"",SUM($P2760:$P2763))</f>
        <v/>
      </c>
      <c r="Q2766" s="45" t="str">
        <f t="shared" ref="Q2766" si="14534">IF(AND(Q2760="",Q2763=""),"",SUM(Q2760:Q2763))</f>
        <v/>
      </c>
      <c r="R2766" s="45" t="str">
        <f t="shared" ref="R2766" si="14535">IF(AND($R2760="",$R2763=""),"",SUM($R2760:$R2763))</f>
        <v/>
      </c>
      <c r="S2766" s="46" t="str">
        <f t="shared" ref="S2766" si="14536">IF(AND($P2766="",$Q2766="",$R2766=""),"",SUM($P2766:$R2766))</f>
        <v/>
      </c>
      <c r="T2766" s="52">
        <v>394</v>
      </c>
      <c r="U2766" s="53" t="str">
        <f t="shared" ref="U2766" si="14537">P2766</f>
        <v/>
      </c>
      <c r="V2766" s="53" t="str">
        <f t="shared" ref="V2766" si="14538">Q2766</f>
        <v/>
      </c>
      <c r="W2766" s="53" t="str">
        <f t="shared" ref="W2766" si="14539">R2766</f>
        <v/>
      </c>
      <c r="X2766" s="53" t="str">
        <f t="shared" ref="X2766" si="14540">S2766</f>
        <v/>
      </c>
    </row>
    <row r="2767" spans="1:24" ht="14.25" thickBot="1" x14ac:dyDescent="0.2">
      <c r="A2767" s="106" t="str" cm="1">
        <f t="array" aca="1" ref="A2767" ca="1">IF($B2767="","",IF(ISNUMBER(OFFSET(INDIRECT(ADDRESS(ROW(),COLUMN())),-7,0)),OFFSET(INDIRECT(ADDRESS(ROW(),COLUMN())),-7,0)+1,1))</f>
        <v/>
      </c>
      <c r="B2767" s="65"/>
      <c r="C2767" s="31"/>
      <c r="D2767" s="20" t="s">
        <v>31</v>
      </c>
      <c r="E2767" s="94" t="s">
        <v>30</v>
      </c>
      <c r="F2767" s="21" t="s">
        <v>1</v>
      </c>
      <c r="G2767" s="25"/>
      <c r="H2767" s="99" t="str">
        <f t="shared" ref="H2767" si="14541">IF($G2767="","",IF($E2767=1,ROUNDDOWN($G2767*7.4/1000,0),ROUNDDOWN($G2767*6/1000,0)))</f>
        <v/>
      </c>
      <c r="I2767" s="101"/>
      <c r="J2767" s="99" t="str">
        <f t="shared" ref="J2767" si="14542">IF($G2767="","",ROUNDDOWN($G2767*2/1000,0))</f>
        <v/>
      </c>
      <c r="K2767" s="101"/>
      <c r="L2767" s="99" t="str">
        <f t="shared" ref="L2767" si="14543">IF(G2767="","",ROUNDDOWN($G2767*2/1000,0))</f>
        <v/>
      </c>
      <c r="M2767" s="100"/>
      <c r="N2767" s="91" t="str">
        <f t="shared" ref="N2767" si="14544">IF(AND($C2767="",$C2769=""),"",ABS($C2767-$C2769)+1)</f>
        <v/>
      </c>
      <c r="O2767" s="120" t="str">
        <f t="shared" ref="O2767" si="14545">REPLACE($O$7,1,2,"差１")</f>
        <v>差１</v>
      </c>
      <c r="P2767" s="113" t="str">
        <f t="shared" ref="P2767" si="14546">IF($I2769="","",$I2769*$N2767)</f>
        <v/>
      </c>
      <c r="Q2767" s="102" t="str">
        <f t="shared" ref="Q2767" si="14547">IF($K2769="","",$K2769*$N2767)</f>
        <v/>
      </c>
      <c r="R2767" s="102" t="str">
        <f t="shared" ref="R2767" si="14548">IF($M2769="","",$M2769*$N2767)</f>
        <v/>
      </c>
      <c r="S2767" s="111"/>
      <c r="U2767" s="16"/>
      <c r="V2767" s="16"/>
      <c r="W2767" s="16"/>
      <c r="X2767" s="16"/>
    </row>
    <row r="2768" spans="1:24" ht="14.25" thickBot="1" x14ac:dyDescent="0.2">
      <c r="A2768" s="107"/>
      <c r="B2768" s="65"/>
      <c r="C2768" s="116" t="s">
        <v>11</v>
      </c>
      <c r="D2768" s="117"/>
      <c r="E2768" s="95"/>
      <c r="F2768" s="33" t="s">
        <v>2</v>
      </c>
      <c r="G2768" s="26"/>
      <c r="H2768" s="97" t="str">
        <f t="shared" ref="H2768" si="14549">IF($G2768="","",IF($E2767=1,ROUNDDOWN($G2768*7.4/1000,0),ROUNDDOWN($G2768*6/1000,0)))</f>
        <v/>
      </c>
      <c r="I2768" s="98"/>
      <c r="J2768" s="97" t="str">
        <f t="shared" ref="J2768" si="14550">IF(G2768="","",ROUNDDOWN(G2768*2/1000,0))</f>
        <v/>
      </c>
      <c r="K2768" s="98"/>
      <c r="L2768" s="97" t="str">
        <f t="shared" ref="L2768" si="14551">IF($G2768="","",ROUNDDOWN($G2768*2/1000,0))</f>
        <v/>
      </c>
      <c r="M2768" s="105"/>
      <c r="N2768" s="92"/>
      <c r="O2768" s="120"/>
      <c r="P2768" s="114"/>
      <c r="Q2768" s="103"/>
      <c r="R2768" s="103"/>
      <c r="S2768" s="111"/>
      <c r="U2768" s="16"/>
      <c r="V2768" s="16"/>
      <c r="W2768" s="16"/>
      <c r="X2768" s="16"/>
    </row>
    <row r="2769" spans="1:24" ht="14.25" thickBot="1" x14ac:dyDescent="0.2">
      <c r="A2769" s="107"/>
      <c r="B2769" s="65"/>
      <c r="C2769" s="34"/>
      <c r="D2769" s="22" t="s">
        <v>31</v>
      </c>
      <c r="E2769" s="96"/>
      <c r="F2769" s="23" t="str">
        <f t="shared" ref="F2769" si="14552">$O$9</f>
        <v>差１</v>
      </c>
      <c r="G2769" s="7" t="str">
        <f t="shared" ref="G2769" si="14553">IF(AND($G2767="",$G2768="",""),"",$G2767-$G2768)</f>
        <v/>
      </c>
      <c r="H2769" s="8" t="s">
        <v>4</v>
      </c>
      <c r="I2769" s="9" t="str">
        <f t="shared" ref="I2769" si="14554">IF(AND($H2767="",$H2768=""),"",$H2767-$H2768)</f>
        <v/>
      </c>
      <c r="J2769" s="8" t="s">
        <v>5</v>
      </c>
      <c r="K2769" s="9" t="str">
        <f t="shared" ref="K2769" si="14555">IF(AND($J2767="",$J2768=""),"",$J2767-$J2768)</f>
        <v/>
      </c>
      <c r="L2769" s="10" t="s">
        <v>6</v>
      </c>
      <c r="M2769" s="7" t="str">
        <f t="shared" ref="M2769" si="14556">IF(AND($L2767="",$L2768=""),"",$L2767-$L2768)</f>
        <v/>
      </c>
      <c r="N2769" s="93"/>
      <c r="O2769" s="120"/>
      <c r="P2769" s="115"/>
      <c r="Q2769" s="104"/>
      <c r="R2769" s="104"/>
      <c r="S2769" s="111"/>
      <c r="U2769" s="16"/>
      <c r="V2769" s="16"/>
      <c r="W2769" s="16"/>
      <c r="X2769" s="16"/>
    </row>
    <row r="2770" spans="1:24" ht="14.25" thickBot="1" x14ac:dyDescent="0.2">
      <c r="A2770" s="107"/>
      <c r="B2770" s="66"/>
      <c r="C2770" s="31"/>
      <c r="D2770" s="20" t="s">
        <v>31</v>
      </c>
      <c r="E2770" s="94"/>
      <c r="F2770" s="24" t="s">
        <v>1</v>
      </c>
      <c r="G2770" s="26"/>
      <c r="H2770" s="86" t="str">
        <f t="shared" ref="H2770" si="14557">IF($G2770="","",IF($E2770=1,ROUNDDOWN($G2770*7.4/1000,0),ROUNDDOWN($G2770*6/1000,0)))</f>
        <v/>
      </c>
      <c r="I2770" s="87"/>
      <c r="J2770" s="86" t="str">
        <f t="shared" ref="J2770:J2771" si="14558">IF($G2770="","",ROUNDDOWN($G2770*2/1000,0))</f>
        <v/>
      </c>
      <c r="K2770" s="87"/>
      <c r="L2770" s="86" t="str">
        <f t="shared" ref="L2770:L2771" si="14559">IF($G2770="","",ROUNDDOWN($G2770*2/1000,0))</f>
        <v/>
      </c>
      <c r="M2770" s="88"/>
      <c r="N2770" s="91" t="str">
        <f t="shared" ref="N2770" si="14560">IF(AND($C2770="",$C2772=""),"",ABS($C2770-$C2772)+1)</f>
        <v/>
      </c>
      <c r="O2770" s="89" t="str">
        <f t="shared" ref="O2770" si="14561">REPLACE($O$7,1,2,"差２")</f>
        <v>差２</v>
      </c>
      <c r="P2770" s="118" t="str">
        <f t="shared" ref="P2770" si="14562">IF($I2772="","",$I2772*$N2770)</f>
        <v/>
      </c>
      <c r="Q2770" s="102" t="str">
        <f t="shared" ref="Q2770:R2770" si="14563">IF($G2772="","",$G2772*$N2770)</f>
        <v/>
      </c>
      <c r="R2770" s="102" t="str">
        <f t="shared" si="14563"/>
        <v/>
      </c>
      <c r="S2770" s="111"/>
      <c r="U2770" s="16"/>
      <c r="V2770" s="16"/>
      <c r="W2770" s="16"/>
      <c r="X2770" s="16"/>
    </row>
    <row r="2771" spans="1:24" ht="14.25" thickBot="1" x14ac:dyDescent="0.2">
      <c r="A2771" s="107"/>
      <c r="B2771" s="67"/>
      <c r="C2771" s="116" t="s">
        <v>11</v>
      </c>
      <c r="D2771" s="117"/>
      <c r="E2771" s="95"/>
      <c r="F2771" s="33" t="s">
        <v>2</v>
      </c>
      <c r="G2771" s="26"/>
      <c r="H2771" s="97" t="str">
        <f t="shared" ref="H2771" si="14564">IF($G2770="","",IF($E2770=1,ROUNDDOWN($G2771*7.4/1000,0),ROUNDDOWN($G2771*6/1000,0)))</f>
        <v/>
      </c>
      <c r="I2771" s="98"/>
      <c r="J2771" s="97" t="str">
        <f t="shared" si="14558"/>
        <v/>
      </c>
      <c r="K2771" s="98"/>
      <c r="L2771" s="97" t="str">
        <f t="shared" si="14559"/>
        <v/>
      </c>
      <c r="M2771" s="105"/>
      <c r="N2771" s="92"/>
      <c r="O2771" s="89"/>
      <c r="P2771" s="119"/>
      <c r="Q2771" s="103"/>
      <c r="R2771" s="103"/>
      <c r="S2771" s="111"/>
      <c r="U2771" s="16"/>
      <c r="V2771" s="16"/>
      <c r="W2771" s="16"/>
      <c r="X2771" s="16"/>
    </row>
    <row r="2772" spans="1:24" ht="14.25" thickBot="1" x14ac:dyDescent="0.2">
      <c r="A2772" s="107"/>
      <c r="B2772" s="67"/>
      <c r="C2772" s="37"/>
      <c r="D2772" s="38" t="s">
        <v>31</v>
      </c>
      <c r="E2772" s="96"/>
      <c r="F2772" s="39" t="str">
        <f t="shared" ref="F2772" si="14565">$O$12</f>
        <v>差２</v>
      </c>
      <c r="G2772" s="40" t="str">
        <f t="shared" ref="G2772" si="14566">IF(AND($G2770="",$G2771=""),"",$G2770-$G2771)</f>
        <v/>
      </c>
      <c r="H2772" s="41" t="s">
        <v>4</v>
      </c>
      <c r="I2772" s="42" t="str">
        <f t="shared" ref="I2772" si="14567">IF(AND($H2770="",$H2771=""),"",$H2770-$H2771)</f>
        <v/>
      </c>
      <c r="J2772" s="41" t="s">
        <v>5</v>
      </c>
      <c r="K2772" s="42" t="str">
        <f t="shared" ref="K2772" si="14568">IF(AND($J2770="",$J2771=""),"",$J2770-$J2771)</f>
        <v/>
      </c>
      <c r="L2772" s="43" t="s">
        <v>6</v>
      </c>
      <c r="M2772" s="40" t="str">
        <f t="shared" ref="M2772" si="14569">IF(AND($L2770="",$L2771=""),"",$L2770-$L2771)</f>
        <v/>
      </c>
      <c r="N2772" s="92"/>
      <c r="O2772" s="90"/>
      <c r="P2772" s="119"/>
      <c r="Q2772" s="103"/>
      <c r="R2772" s="103"/>
      <c r="S2772" s="112"/>
      <c r="U2772" s="16"/>
      <c r="V2772" s="16"/>
      <c r="W2772" s="16"/>
      <c r="X2772" s="16"/>
    </row>
    <row r="2773" spans="1:24" ht="15" thickTop="1" thickBot="1" x14ac:dyDescent="0.2">
      <c r="A2773" s="108"/>
      <c r="B2773" s="62" t="s">
        <v>18</v>
      </c>
      <c r="C2773" s="63"/>
      <c r="D2773" s="63"/>
      <c r="E2773" s="63"/>
      <c r="F2773" s="63"/>
      <c r="G2773" s="63"/>
      <c r="H2773" s="63"/>
      <c r="I2773" s="63"/>
      <c r="J2773" s="63"/>
      <c r="K2773" s="63"/>
      <c r="L2773" s="63"/>
      <c r="M2773" s="63"/>
      <c r="N2773" s="63"/>
      <c r="O2773" s="64"/>
      <c r="P2773" s="44" t="str">
        <f t="shared" ref="P2773" si="14570">IF(AND($P2767="",$P2770=""),"",SUM($P2767:$P2770))</f>
        <v/>
      </c>
      <c r="Q2773" s="45" t="str">
        <f t="shared" ref="Q2773" si="14571">IF(AND(Q2767="",Q2770=""),"",SUM(Q2767:Q2770))</f>
        <v/>
      </c>
      <c r="R2773" s="45" t="str">
        <f t="shared" ref="R2773" si="14572">IF(AND($R2767="",$R2770=""),"",SUM($R2767:$R2770))</f>
        <v/>
      </c>
      <c r="S2773" s="46" t="str">
        <f t="shared" ref="S2773" si="14573">IF(AND($P2773="",$Q2773="",$R2773=""),"",SUM($P2773:$R2773))</f>
        <v/>
      </c>
      <c r="T2773" s="52">
        <v>395</v>
      </c>
      <c r="U2773" s="53" t="str">
        <f t="shared" ref="U2773" si="14574">P2773</f>
        <v/>
      </c>
      <c r="V2773" s="53" t="str">
        <f t="shared" ref="V2773" si="14575">Q2773</f>
        <v/>
      </c>
      <c r="W2773" s="53" t="str">
        <f t="shared" ref="W2773" si="14576">R2773</f>
        <v/>
      </c>
      <c r="X2773" s="53" t="str">
        <f t="shared" ref="X2773" si="14577">S2773</f>
        <v/>
      </c>
    </row>
    <row r="2774" spans="1:24" ht="14.25" thickBot="1" x14ac:dyDescent="0.2">
      <c r="A2774" s="106" t="str" cm="1">
        <f t="array" aca="1" ref="A2774" ca="1">IF($B2774="","",IF(ISNUMBER(OFFSET(INDIRECT(ADDRESS(ROW(),COLUMN())),-7,0)),OFFSET(INDIRECT(ADDRESS(ROW(),COLUMN())),-7,0)+1,1))</f>
        <v/>
      </c>
      <c r="B2774" s="65"/>
      <c r="C2774" s="31"/>
      <c r="D2774" s="20" t="s">
        <v>31</v>
      </c>
      <c r="E2774" s="94" t="s">
        <v>30</v>
      </c>
      <c r="F2774" s="21" t="s">
        <v>1</v>
      </c>
      <c r="G2774" s="25"/>
      <c r="H2774" s="99" t="str">
        <f t="shared" ref="H2774" si="14578">IF($G2774="","",IF($E2774=1,ROUNDDOWN($G2774*7.4/1000,0),ROUNDDOWN($G2774*6/1000,0)))</f>
        <v/>
      </c>
      <c r="I2774" s="101"/>
      <c r="J2774" s="99" t="str">
        <f t="shared" ref="J2774" si="14579">IF($G2774="","",ROUNDDOWN($G2774*2/1000,0))</f>
        <v/>
      </c>
      <c r="K2774" s="101"/>
      <c r="L2774" s="99" t="str">
        <f t="shared" ref="L2774" si="14580">IF(G2774="","",ROUNDDOWN($G2774*2/1000,0))</f>
        <v/>
      </c>
      <c r="M2774" s="100"/>
      <c r="N2774" s="91" t="str">
        <f t="shared" ref="N2774" si="14581">IF(AND($C2774="",$C2776=""),"",ABS($C2774-$C2776)+1)</f>
        <v/>
      </c>
      <c r="O2774" s="120" t="str">
        <f t="shared" ref="O2774" si="14582">REPLACE($O$7,1,2,"差１")</f>
        <v>差１</v>
      </c>
      <c r="P2774" s="113" t="str">
        <f t="shared" ref="P2774" si="14583">IF($I2776="","",$I2776*$N2774)</f>
        <v/>
      </c>
      <c r="Q2774" s="102" t="str">
        <f t="shared" ref="Q2774" si="14584">IF($K2776="","",$K2776*$N2774)</f>
        <v/>
      </c>
      <c r="R2774" s="102" t="str">
        <f t="shared" ref="R2774" si="14585">IF($M2776="","",$M2776*$N2774)</f>
        <v/>
      </c>
      <c r="S2774" s="111"/>
      <c r="U2774" s="16"/>
      <c r="V2774" s="16"/>
      <c r="W2774" s="16"/>
      <c r="X2774" s="16"/>
    </row>
    <row r="2775" spans="1:24" ht="14.25" thickBot="1" x14ac:dyDescent="0.2">
      <c r="A2775" s="107"/>
      <c r="B2775" s="65"/>
      <c r="C2775" s="116" t="s">
        <v>11</v>
      </c>
      <c r="D2775" s="117"/>
      <c r="E2775" s="95"/>
      <c r="F2775" s="33" t="s">
        <v>2</v>
      </c>
      <c r="G2775" s="26"/>
      <c r="H2775" s="97" t="str">
        <f t="shared" ref="H2775" si="14586">IF($G2775="","",IF($E2774=1,ROUNDDOWN($G2775*7.4/1000,0),ROUNDDOWN($G2775*6/1000,0)))</f>
        <v/>
      </c>
      <c r="I2775" s="98"/>
      <c r="J2775" s="97" t="str">
        <f t="shared" ref="J2775" si="14587">IF(G2775="","",ROUNDDOWN(G2775*2/1000,0))</f>
        <v/>
      </c>
      <c r="K2775" s="98"/>
      <c r="L2775" s="97" t="str">
        <f t="shared" ref="L2775" si="14588">IF($G2775="","",ROUNDDOWN($G2775*2/1000,0))</f>
        <v/>
      </c>
      <c r="M2775" s="105"/>
      <c r="N2775" s="92"/>
      <c r="O2775" s="120"/>
      <c r="P2775" s="114"/>
      <c r="Q2775" s="103"/>
      <c r="R2775" s="103"/>
      <c r="S2775" s="111"/>
      <c r="U2775" s="16"/>
      <c r="V2775" s="16"/>
      <c r="W2775" s="16"/>
      <c r="X2775" s="16"/>
    </row>
    <row r="2776" spans="1:24" ht="14.25" thickBot="1" x14ac:dyDescent="0.2">
      <c r="A2776" s="107"/>
      <c r="B2776" s="65"/>
      <c r="C2776" s="34"/>
      <c r="D2776" s="22" t="s">
        <v>31</v>
      </c>
      <c r="E2776" s="96"/>
      <c r="F2776" s="23" t="str">
        <f t="shared" ref="F2776" si="14589">$O$9</f>
        <v>差１</v>
      </c>
      <c r="G2776" s="7" t="str">
        <f t="shared" ref="G2776" si="14590">IF(AND($G2774="",$G2775="",""),"",$G2774-$G2775)</f>
        <v/>
      </c>
      <c r="H2776" s="8" t="s">
        <v>4</v>
      </c>
      <c r="I2776" s="9" t="str">
        <f t="shared" ref="I2776" si="14591">IF(AND($H2774="",$H2775=""),"",$H2774-$H2775)</f>
        <v/>
      </c>
      <c r="J2776" s="8" t="s">
        <v>5</v>
      </c>
      <c r="K2776" s="9" t="str">
        <f t="shared" ref="K2776" si="14592">IF(AND($J2774="",$J2775=""),"",$J2774-$J2775)</f>
        <v/>
      </c>
      <c r="L2776" s="10" t="s">
        <v>6</v>
      </c>
      <c r="M2776" s="7" t="str">
        <f t="shared" ref="M2776" si="14593">IF(AND($L2774="",$L2775=""),"",$L2774-$L2775)</f>
        <v/>
      </c>
      <c r="N2776" s="93"/>
      <c r="O2776" s="120"/>
      <c r="P2776" s="115"/>
      <c r="Q2776" s="104"/>
      <c r="R2776" s="104"/>
      <c r="S2776" s="111"/>
      <c r="U2776" s="16"/>
      <c r="V2776" s="16"/>
      <c r="W2776" s="16"/>
      <c r="X2776" s="16"/>
    </row>
    <row r="2777" spans="1:24" ht="14.25" thickBot="1" x14ac:dyDescent="0.2">
      <c r="A2777" s="107"/>
      <c r="B2777" s="66"/>
      <c r="C2777" s="31"/>
      <c r="D2777" s="20" t="s">
        <v>31</v>
      </c>
      <c r="E2777" s="94"/>
      <c r="F2777" s="24" t="s">
        <v>1</v>
      </c>
      <c r="G2777" s="26"/>
      <c r="H2777" s="86" t="str">
        <f t="shared" ref="H2777" si="14594">IF($G2777="","",IF($E2777=1,ROUNDDOWN($G2777*7.4/1000,0),ROUNDDOWN($G2777*6/1000,0)))</f>
        <v/>
      </c>
      <c r="I2777" s="87"/>
      <c r="J2777" s="86" t="str">
        <f t="shared" ref="J2777:J2778" si="14595">IF($G2777="","",ROUNDDOWN($G2777*2/1000,0))</f>
        <v/>
      </c>
      <c r="K2777" s="87"/>
      <c r="L2777" s="86" t="str">
        <f t="shared" ref="L2777:L2778" si="14596">IF($G2777="","",ROUNDDOWN($G2777*2/1000,0))</f>
        <v/>
      </c>
      <c r="M2777" s="88"/>
      <c r="N2777" s="91" t="str">
        <f t="shared" ref="N2777" si="14597">IF(AND($C2777="",$C2779=""),"",ABS($C2777-$C2779)+1)</f>
        <v/>
      </c>
      <c r="O2777" s="89" t="str">
        <f t="shared" ref="O2777" si="14598">REPLACE($O$7,1,2,"差２")</f>
        <v>差２</v>
      </c>
      <c r="P2777" s="118" t="str">
        <f t="shared" ref="P2777" si="14599">IF($I2779="","",$I2779*$N2777)</f>
        <v/>
      </c>
      <c r="Q2777" s="102" t="str">
        <f t="shared" ref="Q2777:R2777" si="14600">IF($G2779="","",$G2779*$N2777)</f>
        <v/>
      </c>
      <c r="R2777" s="102" t="str">
        <f t="shared" si="14600"/>
        <v/>
      </c>
      <c r="S2777" s="111"/>
      <c r="U2777" s="16"/>
      <c r="V2777" s="16"/>
      <c r="W2777" s="16"/>
      <c r="X2777" s="16"/>
    </row>
    <row r="2778" spans="1:24" ht="14.25" thickBot="1" x14ac:dyDescent="0.2">
      <c r="A2778" s="107"/>
      <c r="B2778" s="67"/>
      <c r="C2778" s="116" t="s">
        <v>11</v>
      </c>
      <c r="D2778" s="117"/>
      <c r="E2778" s="95"/>
      <c r="F2778" s="33" t="s">
        <v>2</v>
      </c>
      <c r="G2778" s="26"/>
      <c r="H2778" s="97" t="str">
        <f t="shared" ref="H2778" si="14601">IF($G2777="","",IF($E2777=1,ROUNDDOWN($G2778*7.4/1000,0),ROUNDDOWN($G2778*6/1000,0)))</f>
        <v/>
      </c>
      <c r="I2778" s="98"/>
      <c r="J2778" s="97" t="str">
        <f t="shared" si="14595"/>
        <v/>
      </c>
      <c r="K2778" s="98"/>
      <c r="L2778" s="97" t="str">
        <f t="shared" si="14596"/>
        <v/>
      </c>
      <c r="M2778" s="105"/>
      <c r="N2778" s="92"/>
      <c r="O2778" s="89"/>
      <c r="P2778" s="119"/>
      <c r="Q2778" s="103"/>
      <c r="R2778" s="103"/>
      <c r="S2778" s="111"/>
      <c r="U2778" s="16"/>
      <c r="V2778" s="16"/>
      <c r="W2778" s="16"/>
      <c r="X2778" s="16"/>
    </row>
    <row r="2779" spans="1:24" ht="14.25" thickBot="1" x14ac:dyDescent="0.2">
      <c r="A2779" s="107"/>
      <c r="B2779" s="67"/>
      <c r="C2779" s="37"/>
      <c r="D2779" s="38" t="s">
        <v>31</v>
      </c>
      <c r="E2779" s="96"/>
      <c r="F2779" s="39" t="str">
        <f t="shared" ref="F2779" si="14602">$O$12</f>
        <v>差２</v>
      </c>
      <c r="G2779" s="40" t="str">
        <f t="shared" ref="G2779" si="14603">IF(AND($G2777="",$G2778=""),"",$G2777-$G2778)</f>
        <v/>
      </c>
      <c r="H2779" s="41" t="s">
        <v>4</v>
      </c>
      <c r="I2779" s="42" t="str">
        <f t="shared" ref="I2779" si="14604">IF(AND($H2777="",$H2778=""),"",$H2777-$H2778)</f>
        <v/>
      </c>
      <c r="J2779" s="41" t="s">
        <v>5</v>
      </c>
      <c r="K2779" s="42" t="str">
        <f t="shared" ref="K2779" si="14605">IF(AND($J2777="",$J2778=""),"",$J2777-$J2778)</f>
        <v/>
      </c>
      <c r="L2779" s="43" t="s">
        <v>6</v>
      </c>
      <c r="M2779" s="40" t="str">
        <f t="shared" ref="M2779" si="14606">IF(AND($L2777="",$L2778=""),"",$L2777-$L2778)</f>
        <v/>
      </c>
      <c r="N2779" s="92"/>
      <c r="O2779" s="90"/>
      <c r="P2779" s="119"/>
      <c r="Q2779" s="103"/>
      <c r="R2779" s="103"/>
      <c r="S2779" s="112"/>
      <c r="U2779" s="16"/>
      <c r="V2779" s="16"/>
      <c r="W2779" s="16"/>
      <c r="X2779" s="16"/>
    </row>
    <row r="2780" spans="1:24" ht="15" thickTop="1" thickBot="1" x14ac:dyDescent="0.2">
      <c r="A2780" s="108"/>
      <c r="B2780" s="62" t="s">
        <v>18</v>
      </c>
      <c r="C2780" s="63"/>
      <c r="D2780" s="63"/>
      <c r="E2780" s="63"/>
      <c r="F2780" s="63"/>
      <c r="G2780" s="63"/>
      <c r="H2780" s="63"/>
      <c r="I2780" s="63"/>
      <c r="J2780" s="63"/>
      <c r="K2780" s="63"/>
      <c r="L2780" s="63"/>
      <c r="M2780" s="63"/>
      <c r="N2780" s="63"/>
      <c r="O2780" s="64"/>
      <c r="P2780" s="44" t="str">
        <f t="shared" ref="P2780" si="14607">IF(AND($P2774="",$P2777=""),"",SUM($P2774:$P2777))</f>
        <v/>
      </c>
      <c r="Q2780" s="45" t="str">
        <f t="shared" ref="Q2780" si="14608">IF(AND(Q2774="",Q2777=""),"",SUM(Q2774:Q2777))</f>
        <v/>
      </c>
      <c r="R2780" s="45" t="str">
        <f t="shared" ref="R2780" si="14609">IF(AND($R2774="",$R2777=""),"",SUM($R2774:$R2777))</f>
        <v/>
      </c>
      <c r="S2780" s="46" t="str">
        <f t="shared" ref="S2780" si="14610">IF(AND($P2780="",$Q2780="",$R2780=""),"",SUM($P2780:$R2780))</f>
        <v/>
      </c>
      <c r="T2780" s="52">
        <v>396</v>
      </c>
      <c r="U2780" s="53" t="str">
        <f t="shared" ref="U2780" si="14611">P2780</f>
        <v/>
      </c>
      <c r="V2780" s="53" t="str">
        <f t="shared" ref="V2780" si="14612">Q2780</f>
        <v/>
      </c>
      <c r="W2780" s="53" t="str">
        <f t="shared" ref="W2780" si="14613">R2780</f>
        <v/>
      </c>
      <c r="X2780" s="53" t="str">
        <f t="shared" ref="X2780" si="14614">S2780</f>
        <v/>
      </c>
    </row>
    <row r="2781" spans="1:24" ht="14.25" thickBot="1" x14ac:dyDescent="0.2">
      <c r="A2781" s="106" t="str" cm="1">
        <f t="array" aca="1" ref="A2781" ca="1">IF($B2781="","",IF(ISNUMBER(OFFSET(INDIRECT(ADDRESS(ROW(),COLUMN())),-7,0)),OFFSET(INDIRECT(ADDRESS(ROW(),COLUMN())),-7,0)+1,1))</f>
        <v/>
      </c>
      <c r="B2781" s="65"/>
      <c r="C2781" s="31"/>
      <c r="D2781" s="20" t="s">
        <v>31</v>
      </c>
      <c r="E2781" s="94" t="s">
        <v>30</v>
      </c>
      <c r="F2781" s="21" t="s">
        <v>1</v>
      </c>
      <c r="G2781" s="25"/>
      <c r="H2781" s="99" t="str">
        <f t="shared" ref="H2781" si="14615">IF($G2781="","",IF($E2781=1,ROUNDDOWN($G2781*7.4/1000,0),ROUNDDOWN($G2781*6/1000,0)))</f>
        <v/>
      </c>
      <c r="I2781" s="101"/>
      <c r="J2781" s="99" t="str">
        <f t="shared" ref="J2781" si="14616">IF($G2781="","",ROUNDDOWN($G2781*2/1000,0))</f>
        <v/>
      </c>
      <c r="K2781" s="101"/>
      <c r="L2781" s="99" t="str">
        <f t="shared" ref="L2781" si="14617">IF(G2781="","",ROUNDDOWN($G2781*2/1000,0))</f>
        <v/>
      </c>
      <c r="M2781" s="100"/>
      <c r="N2781" s="91" t="str">
        <f t="shared" ref="N2781" si="14618">IF(AND($C2781="",$C2783=""),"",ABS($C2781-$C2783)+1)</f>
        <v/>
      </c>
      <c r="O2781" s="120" t="str">
        <f t="shared" ref="O2781" si="14619">REPLACE($O$7,1,2,"差１")</f>
        <v>差１</v>
      </c>
      <c r="P2781" s="113" t="str">
        <f t="shared" ref="P2781" si="14620">IF($I2783="","",$I2783*$N2781)</f>
        <v/>
      </c>
      <c r="Q2781" s="102" t="str">
        <f t="shared" ref="Q2781" si="14621">IF($K2783="","",$K2783*$N2781)</f>
        <v/>
      </c>
      <c r="R2781" s="102" t="str">
        <f t="shared" ref="R2781" si="14622">IF($M2783="","",$M2783*$N2781)</f>
        <v/>
      </c>
      <c r="S2781" s="111"/>
      <c r="U2781" s="16"/>
      <c r="V2781" s="16"/>
      <c r="W2781" s="16"/>
      <c r="X2781" s="16"/>
    </row>
    <row r="2782" spans="1:24" ht="14.25" thickBot="1" x14ac:dyDescent="0.2">
      <c r="A2782" s="107"/>
      <c r="B2782" s="65"/>
      <c r="C2782" s="116" t="s">
        <v>11</v>
      </c>
      <c r="D2782" s="117"/>
      <c r="E2782" s="95"/>
      <c r="F2782" s="33" t="s">
        <v>2</v>
      </c>
      <c r="G2782" s="26"/>
      <c r="H2782" s="97" t="str">
        <f t="shared" ref="H2782" si="14623">IF($G2782="","",IF($E2781=1,ROUNDDOWN($G2782*7.4/1000,0),ROUNDDOWN($G2782*6/1000,0)))</f>
        <v/>
      </c>
      <c r="I2782" s="98"/>
      <c r="J2782" s="97" t="str">
        <f t="shared" ref="J2782" si="14624">IF(G2782="","",ROUNDDOWN(G2782*2/1000,0))</f>
        <v/>
      </c>
      <c r="K2782" s="98"/>
      <c r="L2782" s="97" t="str">
        <f t="shared" ref="L2782" si="14625">IF($G2782="","",ROUNDDOWN($G2782*2/1000,0))</f>
        <v/>
      </c>
      <c r="M2782" s="105"/>
      <c r="N2782" s="92"/>
      <c r="O2782" s="120"/>
      <c r="P2782" s="114"/>
      <c r="Q2782" s="103"/>
      <c r="R2782" s="103"/>
      <c r="S2782" s="111"/>
      <c r="U2782" s="16"/>
      <c r="V2782" s="16"/>
      <c r="W2782" s="16"/>
      <c r="X2782" s="16"/>
    </row>
    <row r="2783" spans="1:24" ht="14.25" thickBot="1" x14ac:dyDescent="0.2">
      <c r="A2783" s="107"/>
      <c r="B2783" s="65"/>
      <c r="C2783" s="34"/>
      <c r="D2783" s="22" t="s">
        <v>31</v>
      </c>
      <c r="E2783" s="96"/>
      <c r="F2783" s="23" t="str">
        <f t="shared" ref="F2783" si="14626">$O$9</f>
        <v>差１</v>
      </c>
      <c r="G2783" s="7" t="str">
        <f t="shared" ref="G2783" si="14627">IF(AND($G2781="",$G2782="",""),"",$G2781-$G2782)</f>
        <v/>
      </c>
      <c r="H2783" s="8" t="s">
        <v>4</v>
      </c>
      <c r="I2783" s="9" t="str">
        <f t="shared" ref="I2783" si="14628">IF(AND($H2781="",$H2782=""),"",$H2781-$H2782)</f>
        <v/>
      </c>
      <c r="J2783" s="8" t="s">
        <v>5</v>
      </c>
      <c r="K2783" s="9" t="str">
        <f t="shared" ref="K2783" si="14629">IF(AND($J2781="",$J2782=""),"",$J2781-$J2782)</f>
        <v/>
      </c>
      <c r="L2783" s="10" t="s">
        <v>6</v>
      </c>
      <c r="M2783" s="7" t="str">
        <f t="shared" ref="M2783" si="14630">IF(AND($L2781="",$L2782=""),"",$L2781-$L2782)</f>
        <v/>
      </c>
      <c r="N2783" s="93"/>
      <c r="O2783" s="120"/>
      <c r="P2783" s="115"/>
      <c r="Q2783" s="104"/>
      <c r="R2783" s="104"/>
      <c r="S2783" s="111"/>
      <c r="U2783" s="16"/>
      <c r="V2783" s="16"/>
      <c r="W2783" s="16"/>
      <c r="X2783" s="16"/>
    </row>
    <row r="2784" spans="1:24" ht="14.25" thickBot="1" x14ac:dyDescent="0.2">
      <c r="A2784" s="107"/>
      <c r="B2784" s="66"/>
      <c r="C2784" s="31"/>
      <c r="D2784" s="20" t="s">
        <v>31</v>
      </c>
      <c r="E2784" s="94"/>
      <c r="F2784" s="24" t="s">
        <v>1</v>
      </c>
      <c r="G2784" s="26"/>
      <c r="H2784" s="86" t="str">
        <f t="shared" ref="H2784" si="14631">IF($G2784="","",IF($E2784=1,ROUNDDOWN($G2784*7.4/1000,0),ROUNDDOWN($G2784*6/1000,0)))</f>
        <v/>
      </c>
      <c r="I2784" s="87"/>
      <c r="J2784" s="86" t="str">
        <f t="shared" ref="J2784:J2785" si="14632">IF($G2784="","",ROUNDDOWN($G2784*2/1000,0))</f>
        <v/>
      </c>
      <c r="K2784" s="87"/>
      <c r="L2784" s="86" t="str">
        <f t="shared" ref="L2784:L2785" si="14633">IF($G2784="","",ROUNDDOWN($G2784*2/1000,0))</f>
        <v/>
      </c>
      <c r="M2784" s="88"/>
      <c r="N2784" s="91" t="str">
        <f t="shared" ref="N2784" si="14634">IF(AND($C2784="",$C2786=""),"",ABS($C2784-$C2786)+1)</f>
        <v/>
      </c>
      <c r="O2784" s="89" t="str">
        <f t="shared" ref="O2784" si="14635">REPLACE($O$7,1,2,"差２")</f>
        <v>差２</v>
      </c>
      <c r="P2784" s="118" t="str">
        <f t="shared" ref="P2784" si="14636">IF($I2786="","",$I2786*$N2784)</f>
        <v/>
      </c>
      <c r="Q2784" s="102" t="str">
        <f t="shared" ref="Q2784:R2784" si="14637">IF($G2786="","",$G2786*$N2784)</f>
        <v/>
      </c>
      <c r="R2784" s="102" t="str">
        <f t="shared" si="14637"/>
        <v/>
      </c>
      <c r="S2784" s="111"/>
      <c r="U2784" s="16"/>
      <c r="V2784" s="16"/>
      <c r="W2784" s="16"/>
      <c r="X2784" s="16"/>
    </row>
    <row r="2785" spans="1:24" ht="14.25" thickBot="1" x14ac:dyDescent="0.2">
      <c r="A2785" s="107"/>
      <c r="B2785" s="67"/>
      <c r="C2785" s="116" t="s">
        <v>11</v>
      </c>
      <c r="D2785" s="117"/>
      <c r="E2785" s="95"/>
      <c r="F2785" s="33" t="s">
        <v>2</v>
      </c>
      <c r="G2785" s="26"/>
      <c r="H2785" s="97" t="str">
        <f t="shared" ref="H2785" si="14638">IF($G2784="","",IF($E2784=1,ROUNDDOWN($G2785*7.4/1000,0),ROUNDDOWN($G2785*6/1000,0)))</f>
        <v/>
      </c>
      <c r="I2785" s="98"/>
      <c r="J2785" s="97" t="str">
        <f t="shared" si="14632"/>
        <v/>
      </c>
      <c r="K2785" s="98"/>
      <c r="L2785" s="97" t="str">
        <f t="shared" si="14633"/>
        <v/>
      </c>
      <c r="M2785" s="105"/>
      <c r="N2785" s="92"/>
      <c r="O2785" s="89"/>
      <c r="P2785" s="119"/>
      <c r="Q2785" s="103"/>
      <c r="R2785" s="103"/>
      <c r="S2785" s="111"/>
      <c r="U2785" s="16"/>
      <c r="V2785" s="16"/>
      <c r="W2785" s="16"/>
      <c r="X2785" s="16"/>
    </row>
    <row r="2786" spans="1:24" ht="14.25" thickBot="1" x14ac:dyDescent="0.2">
      <c r="A2786" s="107"/>
      <c r="B2786" s="67"/>
      <c r="C2786" s="37"/>
      <c r="D2786" s="38" t="s">
        <v>31</v>
      </c>
      <c r="E2786" s="96"/>
      <c r="F2786" s="39" t="str">
        <f t="shared" ref="F2786" si="14639">$O$12</f>
        <v>差２</v>
      </c>
      <c r="G2786" s="40" t="str">
        <f t="shared" ref="G2786" si="14640">IF(AND($G2784="",$G2785=""),"",$G2784-$G2785)</f>
        <v/>
      </c>
      <c r="H2786" s="41" t="s">
        <v>4</v>
      </c>
      <c r="I2786" s="42" t="str">
        <f t="shared" ref="I2786" si="14641">IF(AND($H2784="",$H2785=""),"",$H2784-$H2785)</f>
        <v/>
      </c>
      <c r="J2786" s="41" t="s">
        <v>5</v>
      </c>
      <c r="K2786" s="42" t="str">
        <f t="shared" ref="K2786" si="14642">IF(AND($J2784="",$J2785=""),"",$J2784-$J2785)</f>
        <v/>
      </c>
      <c r="L2786" s="43" t="s">
        <v>6</v>
      </c>
      <c r="M2786" s="40" t="str">
        <f t="shared" ref="M2786" si="14643">IF(AND($L2784="",$L2785=""),"",$L2784-$L2785)</f>
        <v/>
      </c>
      <c r="N2786" s="92"/>
      <c r="O2786" s="90"/>
      <c r="P2786" s="119"/>
      <c r="Q2786" s="103"/>
      <c r="R2786" s="103"/>
      <c r="S2786" s="112"/>
      <c r="U2786" s="16"/>
      <c r="V2786" s="16"/>
      <c r="W2786" s="16"/>
      <c r="X2786" s="16"/>
    </row>
    <row r="2787" spans="1:24" ht="15" thickTop="1" thickBot="1" x14ac:dyDescent="0.2">
      <c r="A2787" s="108"/>
      <c r="B2787" s="62" t="s">
        <v>18</v>
      </c>
      <c r="C2787" s="63"/>
      <c r="D2787" s="63"/>
      <c r="E2787" s="63"/>
      <c r="F2787" s="63"/>
      <c r="G2787" s="63"/>
      <c r="H2787" s="63"/>
      <c r="I2787" s="63"/>
      <c r="J2787" s="63"/>
      <c r="K2787" s="63"/>
      <c r="L2787" s="63"/>
      <c r="M2787" s="63"/>
      <c r="N2787" s="63"/>
      <c r="O2787" s="64"/>
      <c r="P2787" s="44" t="str">
        <f t="shared" ref="P2787" si="14644">IF(AND($P2781="",$P2784=""),"",SUM($P2781:$P2784))</f>
        <v/>
      </c>
      <c r="Q2787" s="45" t="str">
        <f t="shared" ref="Q2787" si="14645">IF(AND(Q2781="",Q2784=""),"",SUM(Q2781:Q2784))</f>
        <v/>
      </c>
      <c r="R2787" s="45" t="str">
        <f t="shared" ref="R2787" si="14646">IF(AND($R2781="",$R2784=""),"",SUM($R2781:$R2784))</f>
        <v/>
      </c>
      <c r="S2787" s="46" t="str">
        <f t="shared" ref="S2787" si="14647">IF(AND($P2787="",$Q2787="",$R2787=""),"",SUM($P2787:$R2787))</f>
        <v/>
      </c>
      <c r="T2787" s="52">
        <v>397</v>
      </c>
      <c r="U2787" s="53" t="str">
        <f t="shared" ref="U2787" si="14648">P2787</f>
        <v/>
      </c>
      <c r="V2787" s="53" t="str">
        <f t="shared" ref="V2787" si="14649">Q2787</f>
        <v/>
      </c>
      <c r="W2787" s="53" t="str">
        <f t="shared" ref="W2787" si="14650">R2787</f>
        <v/>
      </c>
      <c r="X2787" s="53" t="str">
        <f t="shared" ref="X2787" si="14651">S2787</f>
        <v/>
      </c>
    </row>
    <row r="2788" spans="1:24" ht="14.25" thickBot="1" x14ac:dyDescent="0.2">
      <c r="A2788" s="106" t="str" cm="1">
        <f t="array" aca="1" ref="A2788" ca="1">IF($B2788="","",IF(ISNUMBER(OFFSET(INDIRECT(ADDRESS(ROW(),COLUMN())),-7,0)),OFFSET(INDIRECT(ADDRESS(ROW(),COLUMN())),-7,0)+1,1))</f>
        <v/>
      </c>
      <c r="B2788" s="65"/>
      <c r="C2788" s="31"/>
      <c r="D2788" s="20" t="s">
        <v>31</v>
      </c>
      <c r="E2788" s="94" t="s">
        <v>30</v>
      </c>
      <c r="F2788" s="21" t="s">
        <v>1</v>
      </c>
      <c r="G2788" s="25"/>
      <c r="H2788" s="99" t="str">
        <f t="shared" ref="H2788" si="14652">IF($G2788="","",IF($E2788=1,ROUNDDOWN($G2788*7.4/1000,0),ROUNDDOWN($G2788*6/1000,0)))</f>
        <v/>
      </c>
      <c r="I2788" s="101"/>
      <c r="J2788" s="99" t="str">
        <f t="shared" ref="J2788" si="14653">IF($G2788="","",ROUNDDOWN($G2788*2/1000,0))</f>
        <v/>
      </c>
      <c r="K2788" s="101"/>
      <c r="L2788" s="99" t="str">
        <f t="shared" ref="L2788" si="14654">IF(G2788="","",ROUNDDOWN($G2788*2/1000,0))</f>
        <v/>
      </c>
      <c r="M2788" s="100"/>
      <c r="N2788" s="91" t="str">
        <f t="shared" ref="N2788" si="14655">IF(AND($C2788="",$C2790=""),"",ABS($C2788-$C2790)+1)</f>
        <v/>
      </c>
      <c r="O2788" s="120" t="str">
        <f t="shared" ref="O2788" si="14656">REPLACE($O$7,1,2,"差１")</f>
        <v>差１</v>
      </c>
      <c r="P2788" s="113" t="str">
        <f t="shared" ref="P2788" si="14657">IF($I2790="","",$I2790*$N2788)</f>
        <v/>
      </c>
      <c r="Q2788" s="102" t="str">
        <f t="shared" ref="Q2788" si="14658">IF($K2790="","",$K2790*$N2788)</f>
        <v/>
      </c>
      <c r="R2788" s="102" t="str">
        <f t="shared" ref="R2788" si="14659">IF($M2790="","",$M2790*$N2788)</f>
        <v/>
      </c>
      <c r="S2788" s="111"/>
      <c r="U2788" s="16"/>
      <c r="V2788" s="16"/>
      <c r="W2788" s="16"/>
      <c r="X2788" s="16"/>
    </row>
    <row r="2789" spans="1:24" ht="14.25" thickBot="1" x14ac:dyDescent="0.2">
      <c r="A2789" s="107"/>
      <c r="B2789" s="65"/>
      <c r="C2789" s="116" t="s">
        <v>11</v>
      </c>
      <c r="D2789" s="117"/>
      <c r="E2789" s="95"/>
      <c r="F2789" s="33" t="s">
        <v>2</v>
      </c>
      <c r="G2789" s="26"/>
      <c r="H2789" s="97" t="str">
        <f t="shared" ref="H2789" si="14660">IF($G2789="","",IF($E2788=1,ROUNDDOWN($G2789*7.4/1000,0),ROUNDDOWN($G2789*6/1000,0)))</f>
        <v/>
      </c>
      <c r="I2789" s="98"/>
      <c r="J2789" s="97" t="str">
        <f t="shared" ref="J2789" si="14661">IF(G2789="","",ROUNDDOWN(G2789*2/1000,0))</f>
        <v/>
      </c>
      <c r="K2789" s="98"/>
      <c r="L2789" s="97" t="str">
        <f t="shared" ref="L2789" si="14662">IF($G2789="","",ROUNDDOWN($G2789*2/1000,0))</f>
        <v/>
      </c>
      <c r="M2789" s="105"/>
      <c r="N2789" s="92"/>
      <c r="O2789" s="120"/>
      <c r="P2789" s="114"/>
      <c r="Q2789" s="103"/>
      <c r="R2789" s="103"/>
      <c r="S2789" s="111"/>
      <c r="U2789" s="16"/>
      <c r="V2789" s="16"/>
      <c r="W2789" s="16"/>
      <c r="X2789" s="16"/>
    </row>
    <row r="2790" spans="1:24" ht="14.25" thickBot="1" x14ac:dyDescent="0.2">
      <c r="A2790" s="107"/>
      <c r="B2790" s="65"/>
      <c r="C2790" s="34"/>
      <c r="D2790" s="22" t="s">
        <v>31</v>
      </c>
      <c r="E2790" s="96"/>
      <c r="F2790" s="23" t="str">
        <f t="shared" ref="F2790" si="14663">$O$9</f>
        <v>差１</v>
      </c>
      <c r="G2790" s="7" t="str">
        <f t="shared" ref="G2790" si="14664">IF(AND($G2788="",$G2789="",""),"",$G2788-$G2789)</f>
        <v/>
      </c>
      <c r="H2790" s="8" t="s">
        <v>4</v>
      </c>
      <c r="I2790" s="9" t="str">
        <f t="shared" ref="I2790" si="14665">IF(AND($H2788="",$H2789=""),"",$H2788-$H2789)</f>
        <v/>
      </c>
      <c r="J2790" s="8" t="s">
        <v>5</v>
      </c>
      <c r="K2790" s="9" t="str">
        <f t="shared" ref="K2790" si="14666">IF(AND($J2788="",$J2789=""),"",$J2788-$J2789)</f>
        <v/>
      </c>
      <c r="L2790" s="10" t="s">
        <v>6</v>
      </c>
      <c r="M2790" s="7" t="str">
        <f t="shared" ref="M2790" si="14667">IF(AND($L2788="",$L2789=""),"",$L2788-$L2789)</f>
        <v/>
      </c>
      <c r="N2790" s="93"/>
      <c r="O2790" s="120"/>
      <c r="P2790" s="115"/>
      <c r="Q2790" s="104"/>
      <c r="R2790" s="104"/>
      <c r="S2790" s="111"/>
      <c r="U2790" s="16"/>
      <c r="V2790" s="16"/>
      <c r="W2790" s="16"/>
      <c r="X2790" s="16"/>
    </row>
    <row r="2791" spans="1:24" ht="14.25" thickBot="1" x14ac:dyDescent="0.2">
      <c r="A2791" s="107"/>
      <c r="B2791" s="66"/>
      <c r="C2791" s="31"/>
      <c r="D2791" s="20" t="s">
        <v>31</v>
      </c>
      <c r="E2791" s="94"/>
      <c r="F2791" s="24" t="s">
        <v>1</v>
      </c>
      <c r="G2791" s="26"/>
      <c r="H2791" s="86" t="str">
        <f t="shared" ref="H2791" si="14668">IF($G2791="","",IF($E2791=1,ROUNDDOWN($G2791*7.4/1000,0),ROUNDDOWN($G2791*6/1000,0)))</f>
        <v/>
      </c>
      <c r="I2791" s="87"/>
      <c r="J2791" s="86" t="str">
        <f t="shared" ref="J2791:J2792" si="14669">IF($G2791="","",ROUNDDOWN($G2791*2/1000,0))</f>
        <v/>
      </c>
      <c r="K2791" s="87"/>
      <c r="L2791" s="86" t="str">
        <f t="shared" ref="L2791:L2792" si="14670">IF($G2791="","",ROUNDDOWN($G2791*2/1000,0))</f>
        <v/>
      </c>
      <c r="M2791" s="88"/>
      <c r="N2791" s="91" t="str">
        <f t="shared" ref="N2791" si="14671">IF(AND($C2791="",$C2793=""),"",ABS($C2791-$C2793)+1)</f>
        <v/>
      </c>
      <c r="O2791" s="89" t="str">
        <f t="shared" ref="O2791" si="14672">REPLACE($O$7,1,2,"差２")</f>
        <v>差２</v>
      </c>
      <c r="P2791" s="118" t="str">
        <f t="shared" ref="P2791" si="14673">IF($I2793="","",$I2793*$N2791)</f>
        <v/>
      </c>
      <c r="Q2791" s="102" t="str">
        <f t="shared" ref="Q2791:R2791" si="14674">IF($G2793="","",$G2793*$N2791)</f>
        <v/>
      </c>
      <c r="R2791" s="102" t="str">
        <f t="shared" si="14674"/>
        <v/>
      </c>
      <c r="S2791" s="111"/>
      <c r="U2791" s="16"/>
      <c r="V2791" s="16"/>
      <c r="W2791" s="16"/>
      <c r="X2791" s="16"/>
    </row>
    <row r="2792" spans="1:24" ht="14.25" thickBot="1" x14ac:dyDescent="0.2">
      <c r="A2792" s="107"/>
      <c r="B2792" s="67"/>
      <c r="C2792" s="116" t="s">
        <v>11</v>
      </c>
      <c r="D2792" s="117"/>
      <c r="E2792" s="95"/>
      <c r="F2792" s="33" t="s">
        <v>2</v>
      </c>
      <c r="G2792" s="26"/>
      <c r="H2792" s="97" t="str">
        <f t="shared" ref="H2792" si="14675">IF($G2791="","",IF($E2791=1,ROUNDDOWN($G2792*7.4/1000,0),ROUNDDOWN($G2792*6/1000,0)))</f>
        <v/>
      </c>
      <c r="I2792" s="98"/>
      <c r="J2792" s="97" t="str">
        <f t="shared" si="14669"/>
        <v/>
      </c>
      <c r="K2792" s="98"/>
      <c r="L2792" s="97" t="str">
        <f t="shared" si="14670"/>
        <v/>
      </c>
      <c r="M2792" s="105"/>
      <c r="N2792" s="92"/>
      <c r="O2792" s="89"/>
      <c r="P2792" s="119"/>
      <c r="Q2792" s="103"/>
      <c r="R2792" s="103"/>
      <c r="S2792" s="111"/>
      <c r="U2792" s="16"/>
      <c r="V2792" s="16"/>
      <c r="W2792" s="16"/>
      <c r="X2792" s="16"/>
    </row>
    <row r="2793" spans="1:24" ht="14.25" thickBot="1" x14ac:dyDescent="0.2">
      <c r="A2793" s="107"/>
      <c r="B2793" s="67"/>
      <c r="C2793" s="37"/>
      <c r="D2793" s="38" t="s">
        <v>31</v>
      </c>
      <c r="E2793" s="96"/>
      <c r="F2793" s="39" t="str">
        <f t="shared" ref="F2793" si="14676">$O$12</f>
        <v>差２</v>
      </c>
      <c r="G2793" s="40" t="str">
        <f t="shared" ref="G2793" si="14677">IF(AND($G2791="",$G2792=""),"",$G2791-$G2792)</f>
        <v/>
      </c>
      <c r="H2793" s="41" t="s">
        <v>4</v>
      </c>
      <c r="I2793" s="42" t="str">
        <f t="shared" ref="I2793" si="14678">IF(AND($H2791="",$H2792=""),"",$H2791-$H2792)</f>
        <v/>
      </c>
      <c r="J2793" s="41" t="s">
        <v>5</v>
      </c>
      <c r="K2793" s="42" t="str">
        <f t="shared" ref="K2793" si="14679">IF(AND($J2791="",$J2792=""),"",$J2791-$J2792)</f>
        <v/>
      </c>
      <c r="L2793" s="43" t="s">
        <v>6</v>
      </c>
      <c r="M2793" s="40" t="str">
        <f t="shared" ref="M2793" si="14680">IF(AND($L2791="",$L2792=""),"",$L2791-$L2792)</f>
        <v/>
      </c>
      <c r="N2793" s="92"/>
      <c r="O2793" s="90"/>
      <c r="P2793" s="119"/>
      <c r="Q2793" s="103"/>
      <c r="R2793" s="103"/>
      <c r="S2793" s="112"/>
      <c r="U2793" s="16"/>
      <c r="V2793" s="16"/>
      <c r="W2793" s="16"/>
      <c r="X2793" s="16"/>
    </row>
    <row r="2794" spans="1:24" ht="15" thickTop="1" thickBot="1" x14ac:dyDescent="0.2">
      <c r="A2794" s="108"/>
      <c r="B2794" s="62" t="s">
        <v>18</v>
      </c>
      <c r="C2794" s="63"/>
      <c r="D2794" s="63"/>
      <c r="E2794" s="63"/>
      <c r="F2794" s="63"/>
      <c r="G2794" s="63"/>
      <c r="H2794" s="63"/>
      <c r="I2794" s="63"/>
      <c r="J2794" s="63"/>
      <c r="K2794" s="63"/>
      <c r="L2794" s="63"/>
      <c r="M2794" s="63"/>
      <c r="N2794" s="63"/>
      <c r="O2794" s="64"/>
      <c r="P2794" s="44" t="str">
        <f t="shared" ref="P2794" si="14681">IF(AND($P2788="",$P2791=""),"",SUM($P2788:$P2791))</f>
        <v/>
      </c>
      <c r="Q2794" s="45" t="str">
        <f t="shared" ref="Q2794" si="14682">IF(AND(Q2788="",Q2791=""),"",SUM(Q2788:Q2791))</f>
        <v/>
      </c>
      <c r="R2794" s="45" t="str">
        <f t="shared" ref="R2794" si="14683">IF(AND($R2788="",$R2791=""),"",SUM($R2788:$R2791))</f>
        <v/>
      </c>
      <c r="S2794" s="46" t="str">
        <f t="shared" ref="S2794" si="14684">IF(AND($P2794="",$Q2794="",$R2794=""),"",SUM($P2794:$R2794))</f>
        <v/>
      </c>
      <c r="T2794" s="52">
        <v>398</v>
      </c>
      <c r="U2794" s="53" t="str">
        <f t="shared" ref="U2794" si="14685">P2794</f>
        <v/>
      </c>
      <c r="V2794" s="53" t="str">
        <f t="shared" ref="V2794" si="14686">Q2794</f>
        <v/>
      </c>
      <c r="W2794" s="53" t="str">
        <f t="shared" ref="W2794" si="14687">R2794</f>
        <v/>
      </c>
      <c r="X2794" s="53" t="str">
        <f t="shared" ref="X2794" si="14688">S2794</f>
        <v/>
      </c>
    </row>
    <row r="2795" spans="1:24" ht="14.25" thickBot="1" x14ac:dyDescent="0.2">
      <c r="A2795" s="106" t="str" cm="1">
        <f t="array" aca="1" ref="A2795" ca="1">IF($B2795="","",IF(ISNUMBER(OFFSET(INDIRECT(ADDRESS(ROW(),COLUMN())),-7,0)),OFFSET(INDIRECT(ADDRESS(ROW(),COLUMN())),-7,0)+1,1))</f>
        <v/>
      </c>
      <c r="B2795" s="65"/>
      <c r="C2795" s="31"/>
      <c r="D2795" s="20" t="s">
        <v>31</v>
      </c>
      <c r="E2795" s="94" t="s">
        <v>30</v>
      </c>
      <c r="F2795" s="21" t="s">
        <v>1</v>
      </c>
      <c r="G2795" s="25"/>
      <c r="H2795" s="99" t="str">
        <f t="shared" ref="H2795" si="14689">IF($G2795="","",IF($E2795=1,ROUNDDOWN($G2795*7.4/1000,0),ROUNDDOWN($G2795*6/1000,0)))</f>
        <v/>
      </c>
      <c r="I2795" s="101"/>
      <c r="J2795" s="99" t="str">
        <f t="shared" ref="J2795" si="14690">IF($G2795="","",ROUNDDOWN($G2795*2/1000,0))</f>
        <v/>
      </c>
      <c r="K2795" s="101"/>
      <c r="L2795" s="99" t="str">
        <f t="shared" ref="L2795" si="14691">IF(G2795="","",ROUNDDOWN($G2795*2/1000,0))</f>
        <v/>
      </c>
      <c r="M2795" s="100"/>
      <c r="N2795" s="91" t="str">
        <f t="shared" ref="N2795" si="14692">IF(AND($C2795="",$C2797=""),"",ABS($C2795-$C2797)+1)</f>
        <v/>
      </c>
      <c r="O2795" s="120" t="str">
        <f t="shared" ref="O2795" si="14693">REPLACE($O$7,1,2,"差１")</f>
        <v>差１</v>
      </c>
      <c r="P2795" s="113" t="str">
        <f t="shared" ref="P2795" si="14694">IF($I2797="","",$I2797*$N2795)</f>
        <v/>
      </c>
      <c r="Q2795" s="102" t="str">
        <f t="shared" ref="Q2795" si="14695">IF($K2797="","",$K2797*$N2795)</f>
        <v/>
      </c>
      <c r="R2795" s="102" t="str">
        <f t="shared" ref="R2795" si="14696">IF($M2797="","",$M2797*$N2795)</f>
        <v/>
      </c>
      <c r="S2795" s="111"/>
      <c r="U2795" s="16"/>
      <c r="V2795" s="16"/>
      <c r="W2795" s="16"/>
      <c r="X2795" s="16"/>
    </row>
    <row r="2796" spans="1:24" ht="14.25" thickBot="1" x14ac:dyDescent="0.2">
      <c r="A2796" s="107"/>
      <c r="B2796" s="65"/>
      <c r="C2796" s="116" t="s">
        <v>11</v>
      </c>
      <c r="D2796" s="117"/>
      <c r="E2796" s="95"/>
      <c r="F2796" s="33" t="s">
        <v>2</v>
      </c>
      <c r="G2796" s="26"/>
      <c r="H2796" s="97" t="str">
        <f t="shared" ref="H2796" si="14697">IF($G2796="","",IF($E2795=1,ROUNDDOWN($G2796*7.4/1000,0),ROUNDDOWN($G2796*6/1000,0)))</f>
        <v/>
      </c>
      <c r="I2796" s="98"/>
      <c r="J2796" s="97" t="str">
        <f t="shared" ref="J2796" si="14698">IF(G2796="","",ROUNDDOWN(G2796*2/1000,0))</f>
        <v/>
      </c>
      <c r="K2796" s="98"/>
      <c r="L2796" s="97" t="str">
        <f t="shared" ref="L2796" si="14699">IF($G2796="","",ROUNDDOWN($G2796*2/1000,0))</f>
        <v/>
      </c>
      <c r="M2796" s="105"/>
      <c r="N2796" s="92"/>
      <c r="O2796" s="120"/>
      <c r="P2796" s="114"/>
      <c r="Q2796" s="103"/>
      <c r="R2796" s="103"/>
      <c r="S2796" s="111"/>
      <c r="U2796" s="16"/>
      <c r="V2796" s="16"/>
      <c r="W2796" s="16"/>
      <c r="X2796" s="16"/>
    </row>
    <row r="2797" spans="1:24" ht="14.25" thickBot="1" x14ac:dyDescent="0.2">
      <c r="A2797" s="107"/>
      <c r="B2797" s="65"/>
      <c r="C2797" s="34"/>
      <c r="D2797" s="22" t="s">
        <v>31</v>
      </c>
      <c r="E2797" s="96"/>
      <c r="F2797" s="23" t="str">
        <f t="shared" ref="F2797" si="14700">$O$9</f>
        <v>差１</v>
      </c>
      <c r="G2797" s="7" t="str">
        <f t="shared" ref="G2797" si="14701">IF(AND($G2795="",$G2796="",""),"",$G2795-$G2796)</f>
        <v/>
      </c>
      <c r="H2797" s="8" t="s">
        <v>4</v>
      </c>
      <c r="I2797" s="9" t="str">
        <f t="shared" ref="I2797" si="14702">IF(AND($H2795="",$H2796=""),"",$H2795-$H2796)</f>
        <v/>
      </c>
      <c r="J2797" s="8" t="s">
        <v>5</v>
      </c>
      <c r="K2797" s="9" t="str">
        <f t="shared" ref="K2797" si="14703">IF(AND($J2795="",$J2796=""),"",$J2795-$J2796)</f>
        <v/>
      </c>
      <c r="L2797" s="10" t="s">
        <v>6</v>
      </c>
      <c r="M2797" s="7" t="str">
        <f t="shared" ref="M2797" si="14704">IF(AND($L2795="",$L2796=""),"",$L2795-$L2796)</f>
        <v/>
      </c>
      <c r="N2797" s="93"/>
      <c r="O2797" s="120"/>
      <c r="P2797" s="115"/>
      <c r="Q2797" s="104"/>
      <c r="R2797" s="104"/>
      <c r="S2797" s="111"/>
      <c r="U2797" s="16"/>
      <c r="V2797" s="16"/>
      <c r="W2797" s="16"/>
      <c r="X2797" s="16"/>
    </row>
    <row r="2798" spans="1:24" ht="14.25" thickBot="1" x14ac:dyDescent="0.2">
      <c r="A2798" s="107"/>
      <c r="B2798" s="66"/>
      <c r="C2798" s="31"/>
      <c r="D2798" s="20" t="s">
        <v>31</v>
      </c>
      <c r="E2798" s="94"/>
      <c r="F2798" s="24" t="s">
        <v>1</v>
      </c>
      <c r="G2798" s="26"/>
      <c r="H2798" s="86" t="str">
        <f t="shared" ref="H2798" si="14705">IF($G2798="","",IF($E2798=1,ROUNDDOWN($G2798*7.4/1000,0),ROUNDDOWN($G2798*6/1000,0)))</f>
        <v/>
      </c>
      <c r="I2798" s="87"/>
      <c r="J2798" s="86" t="str">
        <f t="shared" ref="J2798:J2799" si="14706">IF($G2798="","",ROUNDDOWN($G2798*2/1000,0))</f>
        <v/>
      </c>
      <c r="K2798" s="87"/>
      <c r="L2798" s="86" t="str">
        <f t="shared" ref="L2798:L2799" si="14707">IF($G2798="","",ROUNDDOWN($G2798*2/1000,0))</f>
        <v/>
      </c>
      <c r="M2798" s="88"/>
      <c r="N2798" s="91" t="str">
        <f t="shared" ref="N2798" si="14708">IF(AND($C2798="",$C2800=""),"",ABS($C2798-$C2800)+1)</f>
        <v/>
      </c>
      <c r="O2798" s="89" t="str">
        <f t="shared" ref="O2798" si="14709">REPLACE($O$7,1,2,"差２")</f>
        <v>差２</v>
      </c>
      <c r="P2798" s="118" t="str">
        <f t="shared" ref="P2798" si="14710">IF($I2800="","",$I2800*$N2798)</f>
        <v/>
      </c>
      <c r="Q2798" s="102" t="str">
        <f t="shared" ref="Q2798:R2798" si="14711">IF($G2800="","",$G2800*$N2798)</f>
        <v/>
      </c>
      <c r="R2798" s="102" t="str">
        <f t="shared" si="14711"/>
        <v/>
      </c>
      <c r="S2798" s="111"/>
      <c r="U2798" s="16"/>
      <c r="V2798" s="16"/>
      <c r="W2798" s="16"/>
      <c r="X2798" s="16"/>
    </row>
    <row r="2799" spans="1:24" ht="14.25" thickBot="1" x14ac:dyDescent="0.2">
      <c r="A2799" s="107"/>
      <c r="B2799" s="67"/>
      <c r="C2799" s="116" t="s">
        <v>11</v>
      </c>
      <c r="D2799" s="117"/>
      <c r="E2799" s="95"/>
      <c r="F2799" s="33" t="s">
        <v>2</v>
      </c>
      <c r="G2799" s="26"/>
      <c r="H2799" s="97" t="str">
        <f t="shared" ref="H2799" si="14712">IF($G2798="","",IF($E2798=1,ROUNDDOWN($G2799*7.4/1000,0),ROUNDDOWN($G2799*6/1000,0)))</f>
        <v/>
      </c>
      <c r="I2799" s="98"/>
      <c r="J2799" s="97" t="str">
        <f t="shared" si="14706"/>
        <v/>
      </c>
      <c r="K2799" s="98"/>
      <c r="L2799" s="97" t="str">
        <f t="shared" si="14707"/>
        <v/>
      </c>
      <c r="M2799" s="105"/>
      <c r="N2799" s="92"/>
      <c r="O2799" s="89"/>
      <c r="P2799" s="119"/>
      <c r="Q2799" s="103"/>
      <c r="R2799" s="103"/>
      <c r="S2799" s="111"/>
      <c r="U2799" s="16"/>
      <c r="V2799" s="16"/>
      <c r="W2799" s="16"/>
      <c r="X2799" s="16"/>
    </row>
    <row r="2800" spans="1:24" ht="14.25" thickBot="1" x14ac:dyDescent="0.2">
      <c r="A2800" s="107"/>
      <c r="B2800" s="67"/>
      <c r="C2800" s="37"/>
      <c r="D2800" s="38" t="s">
        <v>31</v>
      </c>
      <c r="E2800" s="96"/>
      <c r="F2800" s="39" t="str">
        <f t="shared" ref="F2800" si="14713">$O$12</f>
        <v>差２</v>
      </c>
      <c r="G2800" s="40" t="str">
        <f t="shared" ref="G2800" si="14714">IF(AND($G2798="",$G2799=""),"",$G2798-$G2799)</f>
        <v/>
      </c>
      <c r="H2800" s="41" t="s">
        <v>4</v>
      </c>
      <c r="I2800" s="42" t="str">
        <f t="shared" ref="I2800" si="14715">IF(AND($H2798="",$H2799=""),"",$H2798-$H2799)</f>
        <v/>
      </c>
      <c r="J2800" s="41" t="s">
        <v>5</v>
      </c>
      <c r="K2800" s="42" t="str">
        <f t="shared" ref="K2800" si="14716">IF(AND($J2798="",$J2799=""),"",$J2798-$J2799)</f>
        <v/>
      </c>
      <c r="L2800" s="43" t="s">
        <v>6</v>
      </c>
      <c r="M2800" s="40" t="str">
        <f t="shared" ref="M2800" si="14717">IF(AND($L2798="",$L2799=""),"",$L2798-$L2799)</f>
        <v/>
      </c>
      <c r="N2800" s="92"/>
      <c r="O2800" s="90"/>
      <c r="P2800" s="119"/>
      <c r="Q2800" s="103"/>
      <c r="R2800" s="103"/>
      <c r="S2800" s="112"/>
      <c r="U2800" s="16"/>
      <c r="V2800" s="16"/>
      <c r="W2800" s="16"/>
      <c r="X2800" s="16"/>
    </row>
    <row r="2801" spans="1:24" ht="15" thickTop="1" thickBot="1" x14ac:dyDescent="0.2">
      <c r="A2801" s="108"/>
      <c r="B2801" s="62" t="s">
        <v>18</v>
      </c>
      <c r="C2801" s="63"/>
      <c r="D2801" s="63"/>
      <c r="E2801" s="63"/>
      <c r="F2801" s="63"/>
      <c r="G2801" s="63"/>
      <c r="H2801" s="63"/>
      <c r="I2801" s="63"/>
      <c r="J2801" s="63"/>
      <c r="K2801" s="63"/>
      <c r="L2801" s="63"/>
      <c r="M2801" s="63"/>
      <c r="N2801" s="63"/>
      <c r="O2801" s="64"/>
      <c r="P2801" s="44" t="str">
        <f t="shared" ref="P2801" si="14718">IF(AND($P2795="",$P2798=""),"",SUM($P2795:$P2798))</f>
        <v/>
      </c>
      <c r="Q2801" s="45" t="str">
        <f t="shared" ref="Q2801" si="14719">IF(AND(Q2795="",Q2798=""),"",SUM(Q2795:Q2798))</f>
        <v/>
      </c>
      <c r="R2801" s="45" t="str">
        <f t="shared" ref="R2801" si="14720">IF(AND($R2795="",$R2798=""),"",SUM($R2795:$R2798))</f>
        <v/>
      </c>
      <c r="S2801" s="46" t="str">
        <f t="shared" ref="S2801" si="14721">IF(AND($P2801="",$Q2801="",$R2801=""),"",SUM($P2801:$R2801))</f>
        <v/>
      </c>
      <c r="T2801" s="52">
        <v>399</v>
      </c>
      <c r="U2801" s="53" t="str">
        <f t="shared" ref="U2801" si="14722">P2801</f>
        <v/>
      </c>
      <c r="V2801" s="53" t="str">
        <f t="shared" ref="V2801" si="14723">Q2801</f>
        <v/>
      </c>
      <c r="W2801" s="53" t="str">
        <f t="shared" ref="W2801" si="14724">R2801</f>
        <v/>
      </c>
      <c r="X2801" s="53" t="str">
        <f t="shared" ref="X2801" si="14725">S2801</f>
        <v/>
      </c>
    </row>
    <row r="2802" spans="1:24" ht="14.25" thickBot="1" x14ac:dyDescent="0.2">
      <c r="A2802" s="106" t="str" cm="1">
        <f t="array" aca="1" ref="A2802" ca="1">IF($B2802="","",IF(ISNUMBER(OFFSET(INDIRECT(ADDRESS(ROW(),COLUMN())),-7,0)),OFFSET(INDIRECT(ADDRESS(ROW(),COLUMN())),-7,0)+1,1))</f>
        <v/>
      </c>
      <c r="B2802" s="65"/>
      <c r="C2802" s="31"/>
      <c r="D2802" s="20" t="s">
        <v>31</v>
      </c>
      <c r="E2802" s="94" t="s">
        <v>30</v>
      </c>
      <c r="F2802" s="21" t="s">
        <v>1</v>
      </c>
      <c r="G2802" s="25"/>
      <c r="H2802" s="99" t="str">
        <f t="shared" ref="H2802" si="14726">IF($G2802="","",IF($E2802=1,ROUNDDOWN($G2802*7.4/1000,0),ROUNDDOWN($G2802*6/1000,0)))</f>
        <v/>
      </c>
      <c r="I2802" s="101"/>
      <c r="J2802" s="99" t="str">
        <f t="shared" ref="J2802" si="14727">IF($G2802="","",ROUNDDOWN($G2802*2/1000,0))</f>
        <v/>
      </c>
      <c r="K2802" s="101"/>
      <c r="L2802" s="99" t="str">
        <f t="shared" ref="L2802" si="14728">IF(G2802="","",ROUNDDOWN($G2802*2/1000,0))</f>
        <v/>
      </c>
      <c r="M2802" s="100"/>
      <c r="N2802" s="91" t="str">
        <f t="shared" ref="N2802" si="14729">IF(AND($C2802="",$C2804=""),"",ABS($C2802-$C2804)+1)</f>
        <v/>
      </c>
      <c r="O2802" s="120" t="str">
        <f t="shared" ref="O2802" si="14730">REPLACE($O$7,1,2,"差１")</f>
        <v>差１</v>
      </c>
      <c r="P2802" s="113" t="str">
        <f t="shared" ref="P2802" si="14731">IF($I2804="","",$I2804*$N2802)</f>
        <v/>
      </c>
      <c r="Q2802" s="102" t="str">
        <f t="shared" ref="Q2802" si="14732">IF($K2804="","",$K2804*$N2802)</f>
        <v/>
      </c>
      <c r="R2802" s="102" t="str">
        <f t="shared" ref="R2802" si="14733">IF($M2804="","",$M2804*$N2802)</f>
        <v/>
      </c>
      <c r="S2802" s="111"/>
      <c r="U2802" s="16"/>
      <c r="V2802" s="16"/>
      <c r="W2802" s="16"/>
      <c r="X2802" s="16"/>
    </row>
    <row r="2803" spans="1:24" ht="14.25" thickBot="1" x14ac:dyDescent="0.2">
      <c r="A2803" s="107"/>
      <c r="B2803" s="65"/>
      <c r="C2803" s="116" t="s">
        <v>11</v>
      </c>
      <c r="D2803" s="117"/>
      <c r="E2803" s="95"/>
      <c r="F2803" s="33" t="s">
        <v>2</v>
      </c>
      <c r="G2803" s="26"/>
      <c r="H2803" s="97" t="str">
        <f t="shared" ref="H2803" si="14734">IF($G2803="","",IF($E2802=1,ROUNDDOWN($G2803*7.4/1000,0),ROUNDDOWN($G2803*6/1000,0)))</f>
        <v/>
      </c>
      <c r="I2803" s="98"/>
      <c r="J2803" s="97" t="str">
        <f t="shared" ref="J2803" si="14735">IF(G2803="","",ROUNDDOWN(G2803*2/1000,0))</f>
        <v/>
      </c>
      <c r="K2803" s="98"/>
      <c r="L2803" s="97" t="str">
        <f t="shared" ref="L2803" si="14736">IF($G2803="","",ROUNDDOWN($G2803*2/1000,0))</f>
        <v/>
      </c>
      <c r="M2803" s="105"/>
      <c r="N2803" s="92"/>
      <c r="O2803" s="120"/>
      <c r="P2803" s="114"/>
      <c r="Q2803" s="103"/>
      <c r="R2803" s="103"/>
      <c r="S2803" s="111"/>
      <c r="U2803" s="16"/>
      <c r="V2803" s="16"/>
      <c r="W2803" s="16"/>
      <c r="X2803" s="16"/>
    </row>
    <row r="2804" spans="1:24" ht="14.25" thickBot="1" x14ac:dyDescent="0.2">
      <c r="A2804" s="107"/>
      <c r="B2804" s="65"/>
      <c r="C2804" s="34"/>
      <c r="D2804" s="22" t="s">
        <v>31</v>
      </c>
      <c r="E2804" s="96"/>
      <c r="F2804" s="23" t="str">
        <f t="shared" ref="F2804" si="14737">$O$9</f>
        <v>差１</v>
      </c>
      <c r="G2804" s="7" t="str">
        <f t="shared" ref="G2804" si="14738">IF(AND($G2802="",$G2803="",""),"",$G2802-$G2803)</f>
        <v/>
      </c>
      <c r="H2804" s="8" t="s">
        <v>4</v>
      </c>
      <c r="I2804" s="9" t="str">
        <f t="shared" ref="I2804" si="14739">IF(AND($H2802="",$H2803=""),"",$H2802-$H2803)</f>
        <v/>
      </c>
      <c r="J2804" s="8" t="s">
        <v>5</v>
      </c>
      <c r="K2804" s="9" t="str">
        <f t="shared" ref="K2804" si="14740">IF(AND($J2802="",$J2803=""),"",$J2802-$J2803)</f>
        <v/>
      </c>
      <c r="L2804" s="10" t="s">
        <v>6</v>
      </c>
      <c r="M2804" s="7" t="str">
        <f t="shared" ref="M2804" si="14741">IF(AND($L2802="",$L2803=""),"",$L2802-$L2803)</f>
        <v/>
      </c>
      <c r="N2804" s="93"/>
      <c r="O2804" s="120"/>
      <c r="P2804" s="115"/>
      <c r="Q2804" s="104"/>
      <c r="R2804" s="104"/>
      <c r="S2804" s="111"/>
      <c r="U2804" s="16"/>
      <c r="V2804" s="16"/>
      <c r="W2804" s="16"/>
      <c r="X2804" s="16"/>
    </row>
    <row r="2805" spans="1:24" ht="14.25" thickBot="1" x14ac:dyDescent="0.2">
      <c r="A2805" s="107"/>
      <c r="B2805" s="66"/>
      <c r="C2805" s="31"/>
      <c r="D2805" s="20" t="s">
        <v>31</v>
      </c>
      <c r="E2805" s="94"/>
      <c r="F2805" s="24" t="s">
        <v>1</v>
      </c>
      <c r="G2805" s="26"/>
      <c r="H2805" s="86" t="str">
        <f t="shared" ref="H2805" si="14742">IF($G2805="","",IF($E2805=1,ROUNDDOWN($G2805*7.4/1000,0),ROUNDDOWN($G2805*6/1000,0)))</f>
        <v/>
      </c>
      <c r="I2805" s="87"/>
      <c r="J2805" s="86" t="str">
        <f t="shared" ref="J2805:J2806" si="14743">IF($G2805="","",ROUNDDOWN($G2805*2/1000,0))</f>
        <v/>
      </c>
      <c r="K2805" s="87"/>
      <c r="L2805" s="86" t="str">
        <f t="shared" ref="L2805:L2806" si="14744">IF($G2805="","",ROUNDDOWN($G2805*2/1000,0))</f>
        <v/>
      </c>
      <c r="M2805" s="88"/>
      <c r="N2805" s="91" t="str">
        <f t="shared" ref="N2805" si="14745">IF(AND($C2805="",$C2807=""),"",ABS($C2805-$C2807)+1)</f>
        <v/>
      </c>
      <c r="O2805" s="89" t="str">
        <f t="shared" ref="O2805" si="14746">REPLACE($O$7,1,2,"差２")</f>
        <v>差２</v>
      </c>
      <c r="P2805" s="118" t="str">
        <f t="shared" ref="P2805" si="14747">IF($I2807="","",$I2807*$N2805)</f>
        <v/>
      </c>
      <c r="Q2805" s="102" t="str">
        <f t="shared" ref="Q2805:R2805" si="14748">IF($G2807="","",$G2807*$N2805)</f>
        <v/>
      </c>
      <c r="R2805" s="102" t="str">
        <f t="shared" si="14748"/>
        <v/>
      </c>
      <c r="S2805" s="111"/>
      <c r="U2805" s="16"/>
      <c r="V2805" s="16"/>
      <c r="W2805" s="16"/>
      <c r="X2805" s="16"/>
    </row>
    <row r="2806" spans="1:24" ht="14.25" thickBot="1" x14ac:dyDescent="0.2">
      <c r="A2806" s="107"/>
      <c r="B2806" s="67"/>
      <c r="C2806" s="116" t="s">
        <v>11</v>
      </c>
      <c r="D2806" s="117"/>
      <c r="E2806" s="95"/>
      <c r="F2806" s="33" t="s">
        <v>2</v>
      </c>
      <c r="G2806" s="26"/>
      <c r="H2806" s="97" t="str">
        <f t="shared" ref="H2806" si="14749">IF($G2805="","",IF($E2805=1,ROUNDDOWN($G2806*7.4/1000,0),ROUNDDOWN($G2806*6/1000,0)))</f>
        <v/>
      </c>
      <c r="I2806" s="98"/>
      <c r="J2806" s="97" t="str">
        <f t="shared" si="14743"/>
        <v/>
      </c>
      <c r="K2806" s="98"/>
      <c r="L2806" s="97" t="str">
        <f t="shared" si="14744"/>
        <v/>
      </c>
      <c r="M2806" s="105"/>
      <c r="N2806" s="92"/>
      <c r="O2806" s="89"/>
      <c r="P2806" s="119"/>
      <c r="Q2806" s="103"/>
      <c r="R2806" s="103"/>
      <c r="S2806" s="111"/>
      <c r="U2806" s="16"/>
      <c r="V2806" s="16"/>
      <c r="W2806" s="16"/>
      <c r="X2806" s="16"/>
    </row>
    <row r="2807" spans="1:24" ht="14.25" thickBot="1" x14ac:dyDescent="0.2">
      <c r="A2807" s="107"/>
      <c r="B2807" s="67"/>
      <c r="C2807" s="37"/>
      <c r="D2807" s="38" t="s">
        <v>31</v>
      </c>
      <c r="E2807" s="96"/>
      <c r="F2807" s="39" t="str">
        <f t="shared" ref="F2807" si="14750">$O$12</f>
        <v>差２</v>
      </c>
      <c r="G2807" s="40" t="str">
        <f t="shared" ref="G2807" si="14751">IF(AND($G2805="",$G2806=""),"",$G2805-$G2806)</f>
        <v/>
      </c>
      <c r="H2807" s="41" t="s">
        <v>4</v>
      </c>
      <c r="I2807" s="42" t="str">
        <f t="shared" ref="I2807" si="14752">IF(AND($H2805="",$H2806=""),"",$H2805-$H2806)</f>
        <v/>
      </c>
      <c r="J2807" s="41" t="s">
        <v>5</v>
      </c>
      <c r="K2807" s="42" t="str">
        <f t="shared" ref="K2807" si="14753">IF(AND($J2805="",$J2806=""),"",$J2805-$J2806)</f>
        <v/>
      </c>
      <c r="L2807" s="43" t="s">
        <v>6</v>
      </c>
      <c r="M2807" s="40" t="str">
        <f t="shared" ref="M2807" si="14754">IF(AND($L2805="",$L2806=""),"",$L2805-$L2806)</f>
        <v/>
      </c>
      <c r="N2807" s="92"/>
      <c r="O2807" s="90"/>
      <c r="P2807" s="119"/>
      <c r="Q2807" s="103"/>
      <c r="R2807" s="103"/>
      <c r="S2807" s="112"/>
      <c r="U2807" s="16"/>
      <c r="V2807" s="16"/>
      <c r="W2807" s="16"/>
      <c r="X2807" s="16"/>
    </row>
    <row r="2808" spans="1:24" ht="15" thickTop="1" thickBot="1" x14ac:dyDescent="0.2">
      <c r="A2808" s="108"/>
      <c r="B2808" s="62" t="s">
        <v>18</v>
      </c>
      <c r="C2808" s="63"/>
      <c r="D2808" s="63"/>
      <c r="E2808" s="63"/>
      <c r="F2808" s="63"/>
      <c r="G2808" s="63"/>
      <c r="H2808" s="63"/>
      <c r="I2808" s="63"/>
      <c r="J2808" s="63"/>
      <c r="K2808" s="63"/>
      <c r="L2808" s="63"/>
      <c r="M2808" s="63"/>
      <c r="N2808" s="63"/>
      <c r="O2808" s="64"/>
      <c r="P2808" s="44" t="str">
        <f t="shared" ref="P2808" si="14755">IF(AND($P2802="",$P2805=""),"",SUM($P2802:$P2805))</f>
        <v/>
      </c>
      <c r="Q2808" s="45" t="str">
        <f t="shared" ref="Q2808" si="14756">IF(AND(Q2802="",Q2805=""),"",SUM(Q2802:Q2805))</f>
        <v/>
      </c>
      <c r="R2808" s="45" t="str">
        <f t="shared" ref="R2808" si="14757">IF(AND($R2802="",$R2805=""),"",SUM($R2802:$R2805))</f>
        <v/>
      </c>
      <c r="S2808" s="46" t="str">
        <f t="shared" ref="S2808" si="14758">IF(AND($P2808="",$Q2808="",$R2808=""),"",SUM($P2808:$R2808))</f>
        <v/>
      </c>
      <c r="T2808" s="52">
        <v>400</v>
      </c>
      <c r="U2808" s="53" t="str">
        <f t="shared" ref="U2808:X2808" si="14759">P2808</f>
        <v/>
      </c>
      <c r="V2808" s="53" t="str">
        <f t="shared" si="14759"/>
        <v/>
      </c>
      <c r="W2808" s="53" t="str">
        <f t="shared" si="14759"/>
        <v/>
      </c>
      <c r="X2808" s="53" t="str">
        <f t="shared" si="14759"/>
        <v/>
      </c>
    </row>
    <row r="2809" spans="1:24" ht="18" thickBot="1" x14ac:dyDescent="0.2">
      <c r="A2809" s="125" t="s">
        <v>16</v>
      </c>
      <c r="B2809" s="126"/>
      <c r="C2809" s="126"/>
      <c r="D2809" s="126"/>
      <c r="E2809" s="126"/>
      <c r="F2809" s="126"/>
      <c r="G2809" s="126"/>
      <c r="H2809" s="126"/>
      <c r="I2809" s="126"/>
      <c r="J2809" s="126"/>
      <c r="K2809" s="126"/>
      <c r="L2809" s="126"/>
      <c r="M2809" s="126"/>
      <c r="N2809" s="126"/>
      <c r="O2809" s="127"/>
      <c r="P2809" s="51">
        <f>SUM(U15:U15)</f>
        <v>0</v>
      </c>
      <c r="Q2809" s="49">
        <f>SUM(V15:V15)</f>
        <v>0</v>
      </c>
      <c r="R2809" s="49">
        <f>SUM(W15:W15)</f>
        <v>0</v>
      </c>
      <c r="S2809" s="50">
        <f>SUM(X15:X15)</f>
        <v>0</v>
      </c>
    </row>
  </sheetData>
  <mergeCells count="12417">
    <mergeCell ref="L2806:M2806"/>
    <mergeCell ref="B2808:O2808"/>
    <mergeCell ref="A2809:O2809"/>
    <mergeCell ref="R2802:R2804"/>
    <mergeCell ref="S2802:S2807"/>
    <mergeCell ref="C2803:D2803"/>
    <mergeCell ref="H2803:I2803"/>
    <mergeCell ref="J2803:K2803"/>
    <mergeCell ref="L2803:M2803"/>
    <mergeCell ref="E2805:E2807"/>
    <mergeCell ref="H2805:I2805"/>
    <mergeCell ref="J2805:K2805"/>
    <mergeCell ref="L2805:M2805"/>
    <mergeCell ref="N2805:N2807"/>
    <mergeCell ref="O2805:O2807"/>
    <mergeCell ref="P2805:P2807"/>
    <mergeCell ref="Q2805:Q2807"/>
    <mergeCell ref="R2805:R2807"/>
    <mergeCell ref="C2806:D2806"/>
    <mergeCell ref="L2802:M2802"/>
    <mergeCell ref="N2802:N2804"/>
    <mergeCell ref="O2802:O2804"/>
    <mergeCell ref="P2802:P2804"/>
    <mergeCell ref="Q2802:Q2804"/>
    <mergeCell ref="A2802:A2808"/>
    <mergeCell ref="B2802:B2804"/>
    <mergeCell ref="E2802:E2804"/>
    <mergeCell ref="H2802:I2802"/>
    <mergeCell ref="J2802:K2802"/>
    <mergeCell ref="B2805:B2807"/>
    <mergeCell ref="H2806:I2806"/>
    <mergeCell ref="J2806:K2806"/>
    <mergeCell ref="R2798:R2800"/>
    <mergeCell ref="C2799:D2799"/>
    <mergeCell ref="H2799:I2799"/>
    <mergeCell ref="J2799:K2799"/>
    <mergeCell ref="L2799:M2799"/>
    <mergeCell ref="P2795:P2797"/>
    <mergeCell ref="Q2795:Q2797"/>
    <mergeCell ref="R2795:R2797"/>
    <mergeCell ref="S2795:S2800"/>
    <mergeCell ref="C2796:D2796"/>
    <mergeCell ref="H2796:I2796"/>
    <mergeCell ref="J2796:K2796"/>
    <mergeCell ref="L2796:M2796"/>
    <mergeCell ref="E2798:E2800"/>
    <mergeCell ref="H2798:I2798"/>
    <mergeCell ref="J2798:K2798"/>
    <mergeCell ref="L2798:M2798"/>
    <mergeCell ref="N2798:N2800"/>
    <mergeCell ref="O2798:O2800"/>
    <mergeCell ref="P2798:P2800"/>
    <mergeCell ref="Q2798:Q2800"/>
    <mergeCell ref="L2792:M2792"/>
    <mergeCell ref="B2794:O2794"/>
    <mergeCell ref="A2795:A2801"/>
    <mergeCell ref="B2795:B2797"/>
    <mergeCell ref="E2795:E2797"/>
    <mergeCell ref="H2795:I2795"/>
    <mergeCell ref="J2795:K2795"/>
    <mergeCell ref="L2795:M2795"/>
    <mergeCell ref="N2795:N2797"/>
    <mergeCell ref="O2795:O2797"/>
    <mergeCell ref="B2798:B2800"/>
    <mergeCell ref="B2801:O2801"/>
    <mergeCell ref="R2788:R2790"/>
    <mergeCell ref="S2788:S2793"/>
    <mergeCell ref="C2789:D2789"/>
    <mergeCell ref="H2789:I2789"/>
    <mergeCell ref="J2789:K2789"/>
    <mergeCell ref="L2789:M2789"/>
    <mergeCell ref="E2791:E2793"/>
    <mergeCell ref="H2791:I2791"/>
    <mergeCell ref="J2791:K2791"/>
    <mergeCell ref="L2791:M2791"/>
    <mergeCell ref="N2791:N2793"/>
    <mergeCell ref="O2791:O2793"/>
    <mergeCell ref="P2791:P2793"/>
    <mergeCell ref="Q2791:Q2793"/>
    <mergeCell ref="R2791:R2793"/>
    <mergeCell ref="C2792:D2792"/>
    <mergeCell ref="L2788:M2788"/>
    <mergeCell ref="N2788:N2790"/>
    <mergeCell ref="O2788:O2790"/>
    <mergeCell ref="P2788:P2790"/>
    <mergeCell ref="Q2788:Q2790"/>
    <mergeCell ref="A2788:A2794"/>
    <mergeCell ref="B2788:B2790"/>
    <mergeCell ref="E2788:E2790"/>
    <mergeCell ref="H2788:I2788"/>
    <mergeCell ref="J2788:K2788"/>
    <mergeCell ref="B2791:B2793"/>
    <mergeCell ref="H2792:I2792"/>
    <mergeCell ref="J2792:K2792"/>
    <mergeCell ref="R2784:R2786"/>
    <mergeCell ref="C2785:D2785"/>
    <mergeCell ref="H2785:I2785"/>
    <mergeCell ref="J2785:K2785"/>
    <mergeCell ref="L2785:M2785"/>
    <mergeCell ref="P2781:P2783"/>
    <mergeCell ref="Q2781:Q2783"/>
    <mergeCell ref="R2781:R2783"/>
    <mergeCell ref="S2781:S2786"/>
    <mergeCell ref="C2782:D2782"/>
    <mergeCell ref="H2782:I2782"/>
    <mergeCell ref="J2782:K2782"/>
    <mergeCell ref="L2782:M2782"/>
    <mergeCell ref="E2784:E2786"/>
    <mergeCell ref="H2784:I2784"/>
    <mergeCell ref="J2784:K2784"/>
    <mergeCell ref="L2784:M2784"/>
    <mergeCell ref="N2784:N2786"/>
    <mergeCell ref="O2784:O2786"/>
    <mergeCell ref="P2784:P2786"/>
    <mergeCell ref="Q2784:Q2786"/>
    <mergeCell ref="L2778:M2778"/>
    <mergeCell ref="B2780:O2780"/>
    <mergeCell ref="A2781:A2787"/>
    <mergeCell ref="B2781:B2783"/>
    <mergeCell ref="E2781:E2783"/>
    <mergeCell ref="H2781:I2781"/>
    <mergeCell ref="J2781:K2781"/>
    <mergeCell ref="L2781:M2781"/>
    <mergeCell ref="N2781:N2783"/>
    <mergeCell ref="O2781:O2783"/>
    <mergeCell ref="B2784:B2786"/>
    <mergeCell ref="B2787:O2787"/>
    <mergeCell ref="R2774:R2776"/>
    <mergeCell ref="S2774:S2779"/>
    <mergeCell ref="C2775:D2775"/>
    <mergeCell ref="H2775:I2775"/>
    <mergeCell ref="J2775:K2775"/>
    <mergeCell ref="L2775:M2775"/>
    <mergeCell ref="E2777:E2779"/>
    <mergeCell ref="H2777:I2777"/>
    <mergeCell ref="J2777:K2777"/>
    <mergeCell ref="L2777:M2777"/>
    <mergeCell ref="N2777:N2779"/>
    <mergeCell ref="O2777:O2779"/>
    <mergeCell ref="P2777:P2779"/>
    <mergeCell ref="Q2777:Q2779"/>
    <mergeCell ref="R2777:R2779"/>
    <mergeCell ref="C2778:D2778"/>
    <mergeCell ref="L2774:M2774"/>
    <mergeCell ref="N2774:N2776"/>
    <mergeCell ref="O2774:O2776"/>
    <mergeCell ref="P2774:P2776"/>
    <mergeCell ref="Q2774:Q2776"/>
    <mergeCell ref="A2774:A2780"/>
    <mergeCell ref="B2774:B2776"/>
    <mergeCell ref="E2774:E2776"/>
    <mergeCell ref="H2774:I2774"/>
    <mergeCell ref="J2774:K2774"/>
    <mergeCell ref="B2777:B2779"/>
    <mergeCell ref="H2778:I2778"/>
    <mergeCell ref="J2778:K2778"/>
    <mergeCell ref="R2770:R2772"/>
    <mergeCell ref="C2771:D2771"/>
    <mergeCell ref="H2771:I2771"/>
    <mergeCell ref="J2771:K2771"/>
    <mergeCell ref="L2771:M2771"/>
    <mergeCell ref="P2767:P2769"/>
    <mergeCell ref="Q2767:Q2769"/>
    <mergeCell ref="R2767:R2769"/>
    <mergeCell ref="S2767:S2772"/>
    <mergeCell ref="C2768:D2768"/>
    <mergeCell ref="H2768:I2768"/>
    <mergeCell ref="J2768:K2768"/>
    <mergeCell ref="L2768:M2768"/>
    <mergeCell ref="E2770:E2772"/>
    <mergeCell ref="H2770:I2770"/>
    <mergeCell ref="J2770:K2770"/>
    <mergeCell ref="L2770:M2770"/>
    <mergeCell ref="N2770:N2772"/>
    <mergeCell ref="O2770:O2772"/>
    <mergeCell ref="P2770:P2772"/>
    <mergeCell ref="Q2770:Q2772"/>
    <mergeCell ref="L2764:M2764"/>
    <mergeCell ref="B2766:O2766"/>
    <mergeCell ref="A2767:A2773"/>
    <mergeCell ref="B2767:B2769"/>
    <mergeCell ref="E2767:E2769"/>
    <mergeCell ref="H2767:I2767"/>
    <mergeCell ref="J2767:K2767"/>
    <mergeCell ref="L2767:M2767"/>
    <mergeCell ref="N2767:N2769"/>
    <mergeCell ref="O2767:O2769"/>
    <mergeCell ref="B2770:B2772"/>
    <mergeCell ref="B2773:O2773"/>
    <mergeCell ref="R2760:R2762"/>
    <mergeCell ref="S2760:S2765"/>
    <mergeCell ref="C2761:D2761"/>
    <mergeCell ref="H2761:I2761"/>
    <mergeCell ref="J2761:K2761"/>
    <mergeCell ref="L2761:M2761"/>
    <mergeCell ref="E2763:E2765"/>
    <mergeCell ref="H2763:I2763"/>
    <mergeCell ref="J2763:K2763"/>
    <mergeCell ref="L2763:M2763"/>
    <mergeCell ref="N2763:N2765"/>
    <mergeCell ref="O2763:O2765"/>
    <mergeCell ref="P2763:P2765"/>
    <mergeCell ref="Q2763:Q2765"/>
    <mergeCell ref="R2763:R2765"/>
    <mergeCell ref="C2764:D2764"/>
    <mergeCell ref="L2760:M2760"/>
    <mergeCell ref="N2760:N2762"/>
    <mergeCell ref="O2760:O2762"/>
    <mergeCell ref="P2760:P2762"/>
    <mergeCell ref="Q2760:Q2762"/>
    <mergeCell ref="A2760:A2766"/>
    <mergeCell ref="B2760:B2762"/>
    <mergeCell ref="E2760:E2762"/>
    <mergeCell ref="H2760:I2760"/>
    <mergeCell ref="J2760:K2760"/>
    <mergeCell ref="B2763:B2765"/>
    <mergeCell ref="H2764:I2764"/>
    <mergeCell ref="J2764:K2764"/>
    <mergeCell ref="R2756:R2758"/>
    <mergeCell ref="C2757:D2757"/>
    <mergeCell ref="H2757:I2757"/>
    <mergeCell ref="J2757:K2757"/>
    <mergeCell ref="L2757:M2757"/>
    <mergeCell ref="P2753:P2755"/>
    <mergeCell ref="Q2753:Q2755"/>
    <mergeCell ref="R2753:R2755"/>
    <mergeCell ref="S2753:S2758"/>
    <mergeCell ref="C2754:D2754"/>
    <mergeCell ref="H2754:I2754"/>
    <mergeCell ref="J2754:K2754"/>
    <mergeCell ref="L2754:M2754"/>
    <mergeCell ref="E2756:E2758"/>
    <mergeCell ref="H2756:I2756"/>
    <mergeCell ref="J2756:K2756"/>
    <mergeCell ref="L2756:M2756"/>
    <mergeCell ref="N2756:N2758"/>
    <mergeCell ref="O2756:O2758"/>
    <mergeCell ref="P2756:P2758"/>
    <mergeCell ref="Q2756:Q2758"/>
    <mergeCell ref="L2750:M2750"/>
    <mergeCell ref="B2752:O2752"/>
    <mergeCell ref="A2753:A2759"/>
    <mergeCell ref="B2753:B2755"/>
    <mergeCell ref="E2753:E2755"/>
    <mergeCell ref="H2753:I2753"/>
    <mergeCell ref="J2753:K2753"/>
    <mergeCell ref="L2753:M2753"/>
    <mergeCell ref="N2753:N2755"/>
    <mergeCell ref="O2753:O2755"/>
    <mergeCell ref="B2756:B2758"/>
    <mergeCell ref="B2759:O2759"/>
    <mergeCell ref="R2746:R2748"/>
    <mergeCell ref="S2746:S2751"/>
    <mergeCell ref="C2747:D2747"/>
    <mergeCell ref="H2747:I2747"/>
    <mergeCell ref="J2747:K2747"/>
    <mergeCell ref="L2747:M2747"/>
    <mergeCell ref="E2749:E2751"/>
    <mergeCell ref="H2749:I2749"/>
    <mergeCell ref="J2749:K2749"/>
    <mergeCell ref="L2749:M2749"/>
    <mergeCell ref="N2749:N2751"/>
    <mergeCell ref="O2749:O2751"/>
    <mergeCell ref="P2749:P2751"/>
    <mergeCell ref="Q2749:Q2751"/>
    <mergeCell ref="R2749:R2751"/>
    <mergeCell ref="C2750:D2750"/>
    <mergeCell ref="L2746:M2746"/>
    <mergeCell ref="N2746:N2748"/>
    <mergeCell ref="O2746:O2748"/>
    <mergeCell ref="P2746:P2748"/>
    <mergeCell ref="Q2746:Q2748"/>
    <mergeCell ref="A2746:A2752"/>
    <mergeCell ref="B2746:B2748"/>
    <mergeCell ref="E2746:E2748"/>
    <mergeCell ref="H2746:I2746"/>
    <mergeCell ref="J2746:K2746"/>
    <mergeCell ref="B2749:B2751"/>
    <mergeCell ref="H2750:I2750"/>
    <mergeCell ref="J2750:K2750"/>
    <mergeCell ref="R2742:R2744"/>
    <mergeCell ref="C2743:D2743"/>
    <mergeCell ref="H2743:I2743"/>
    <mergeCell ref="J2743:K2743"/>
    <mergeCell ref="L2743:M2743"/>
    <mergeCell ref="P2739:P2741"/>
    <mergeCell ref="Q2739:Q2741"/>
    <mergeCell ref="R2739:R2741"/>
    <mergeCell ref="S2739:S2744"/>
    <mergeCell ref="C2740:D2740"/>
    <mergeCell ref="H2740:I2740"/>
    <mergeCell ref="J2740:K2740"/>
    <mergeCell ref="L2740:M2740"/>
    <mergeCell ref="E2742:E2744"/>
    <mergeCell ref="H2742:I2742"/>
    <mergeCell ref="J2742:K2742"/>
    <mergeCell ref="L2742:M2742"/>
    <mergeCell ref="N2742:N2744"/>
    <mergeCell ref="O2742:O2744"/>
    <mergeCell ref="P2742:P2744"/>
    <mergeCell ref="Q2742:Q2744"/>
    <mergeCell ref="L2736:M2736"/>
    <mergeCell ref="B2738:O2738"/>
    <mergeCell ref="A2739:A2745"/>
    <mergeCell ref="B2739:B2741"/>
    <mergeCell ref="E2739:E2741"/>
    <mergeCell ref="H2739:I2739"/>
    <mergeCell ref="J2739:K2739"/>
    <mergeCell ref="L2739:M2739"/>
    <mergeCell ref="N2739:N2741"/>
    <mergeCell ref="O2739:O2741"/>
    <mergeCell ref="B2742:B2744"/>
    <mergeCell ref="B2745:O2745"/>
    <mergeCell ref="R2732:R2734"/>
    <mergeCell ref="S2732:S2737"/>
    <mergeCell ref="C2733:D2733"/>
    <mergeCell ref="H2733:I2733"/>
    <mergeCell ref="J2733:K2733"/>
    <mergeCell ref="L2733:M2733"/>
    <mergeCell ref="E2735:E2737"/>
    <mergeCell ref="H2735:I2735"/>
    <mergeCell ref="J2735:K2735"/>
    <mergeCell ref="L2735:M2735"/>
    <mergeCell ref="N2735:N2737"/>
    <mergeCell ref="O2735:O2737"/>
    <mergeCell ref="P2735:P2737"/>
    <mergeCell ref="Q2735:Q2737"/>
    <mergeCell ref="R2735:R2737"/>
    <mergeCell ref="C2736:D2736"/>
    <mergeCell ref="L2732:M2732"/>
    <mergeCell ref="N2732:N2734"/>
    <mergeCell ref="O2732:O2734"/>
    <mergeCell ref="P2732:P2734"/>
    <mergeCell ref="Q2732:Q2734"/>
    <mergeCell ref="A2732:A2738"/>
    <mergeCell ref="B2732:B2734"/>
    <mergeCell ref="E2732:E2734"/>
    <mergeCell ref="H2732:I2732"/>
    <mergeCell ref="J2732:K2732"/>
    <mergeCell ref="B2735:B2737"/>
    <mergeCell ref="H2736:I2736"/>
    <mergeCell ref="J2736:K2736"/>
    <mergeCell ref="R2728:R2730"/>
    <mergeCell ref="C2729:D2729"/>
    <mergeCell ref="H2729:I2729"/>
    <mergeCell ref="J2729:K2729"/>
    <mergeCell ref="L2729:M2729"/>
    <mergeCell ref="P2725:P2727"/>
    <mergeCell ref="Q2725:Q2727"/>
    <mergeCell ref="R2725:R2727"/>
    <mergeCell ref="S2725:S2730"/>
    <mergeCell ref="C2726:D2726"/>
    <mergeCell ref="H2726:I2726"/>
    <mergeCell ref="J2726:K2726"/>
    <mergeCell ref="L2726:M2726"/>
    <mergeCell ref="E2728:E2730"/>
    <mergeCell ref="H2728:I2728"/>
    <mergeCell ref="J2728:K2728"/>
    <mergeCell ref="L2728:M2728"/>
    <mergeCell ref="N2728:N2730"/>
    <mergeCell ref="O2728:O2730"/>
    <mergeCell ref="P2728:P2730"/>
    <mergeCell ref="Q2728:Q2730"/>
    <mergeCell ref="L2722:M2722"/>
    <mergeCell ref="B2724:O2724"/>
    <mergeCell ref="A2725:A2731"/>
    <mergeCell ref="B2725:B2727"/>
    <mergeCell ref="E2725:E2727"/>
    <mergeCell ref="H2725:I2725"/>
    <mergeCell ref="J2725:K2725"/>
    <mergeCell ref="L2725:M2725"/>
    <mergeCell ref="N2725:N2727"/>
    <mergeCell ref="O2725:O2727"/>
    <mergeCell ref="B2728:B2730"/>
    <mergeCell ref="B2731:O2731"/>
    <mergeCell ref="R2718:R2720"/>
    <mergeCell ref="S2718:S2723"/>
    <mergeCell ref="C2719:D2719"/>
    <mergeCell ref="H2719:I2719"/>
    <mergeCell ref="J2719:K2719"/>
    <mergeCell ref="L2719:M2719"/>
    <mergeCell ref="E2721:E2723"/>
    <mergeCell ref="H2721:I2721"/>
    <mergeCell ref="J2721:K2721"/>
    <mergeCell ref="L2721:M2721"/>
    <mergeCell ref="N2721:N2723"/>
    <mergeCell ref="O2721:O2723"/>
    <mergeCell ref="P2721:P2723"/>
    <mergeCell ref="Q2721:Q2723"/>
    <mergeCell ref="R2721:R2723"/>
    <mergeCell ref="C2722:D2722"/>
    <mergeCell ref="L2718:M2718"/>
    <mergeCell ref="N2718:N2720"/>
    <mergeCell ref="O2718:O2720"/>
    <mergeCell ref="P2718:P2720"/>
    <mergeCell ref="Q2718:Q2720"/>
    <mergeCell ref="A2718:A2724"/>
    <mergeCell ref="B2718:B2720"/>
    <mergeCell ref="E2718:E2720"/>
    <mergeCell ref="H2718:I2718"/>
    <mergeCell ref="J2718:K2718"/>
    <mergeCell ref="B2721:B2723"/>
    <mergeCell ref="H2722:I2722"/>
    <mergeCell ref="J2722:K2722"/>
    <mergeCell ref="R2714:R2716"/>
    <mergeCell ref="C2715:D2715"/>
    <mergeCell ref="H2715:I2715"/>
    <mergeCell ref="J2715:K2715"/>
    <mergeCell ref="L2715:M2715"/>
    <mergeCell ref="P2711:P2713"/>
    <mergeCell ref="Q2711:Q2713"/>
    <mergeCell ref="R2711:R2713"/>
    <mergeCell ref="S2711:S2716"/>
    <mergeCell ref="C2712:D2712"/>
    <mergeCell ref="H2712:I2712"/>
    <mergeCell ref="J2712:K2712"/>
    <mergeCell ref="L2712:M2712"/>
    <mergeCell ref="E2714:E2716"/>
    <mergeCell ref="H2714:I2714"/>
    <mergeCell ref="J2714:K2714"/>
    <mergeCell ref="L2714:M2714"/>
    <mergeCell ref="N2714:N2716"/>
    <mergeCell ref="O2714:O2716"/>
    <mergeCell ref="P2714:P2716"/>
    <mergeCell ref="Q2714:Q2716"/>
    <mergeCell ref="L2708:M2708"/>
    <mergeCell ref="B2710:O2710"/>
    <mergeCell ref="A2711:A2717"/>
    <mergeCell ref="B2711:B2713"/>
    <mergeCell ref="E2711:E2713"/>
    <mergeCell ref="H2711:I2711"/>
    <mergeCell ref="J2711:K2711"/>
    <mergeCell ref="L2711:M2711"/>
    <mergeCell ref="N2711:N2713"/>
    <mergeCell ref="O2711:O2713"/>
    <mergeCell ref="B2714:B2716"/>
    <mergeCell ref="B2717:O2717"/>
    <mergeCell ref="R2704:R2706"/>
    <mergeCell ref="S2704:S2709"/>
    <mergeCell ref="C2705:D2705"/>
    <mergeCell ref="H2705:I2705"/>
    <mergeCell ref="J2705:K2705"/>
    <mergeCell ref="L2705:M2705"/>
    <mergeCell ref="E2707:E2709"/>
    <mergeCell ref="H2707:I2707"/>
    <mergeCell ref="J2707:K2707"/>
    <mergeCell ref="L2707:M2707"/>
    <mergeCell ref="N2707:N2709"/>
    <mergeCell ref="O2707:O2709"/>
    <mergeCell ref="P2707:P2709"/>
    <mergeCell ref="Q2707:Q2709"/>
    <mergeCell ref="R2707:R2709"/>
    <mergeCell ref="C2708:D2708"/>
    <mergeCell ref="L2704:M2704"/>
    <mergeCell ref="N2704:N2706"/>
    <mergeCell ref="O2704:O2706"/>
    <mergeCell ref="P2704:P2706"/>
    <mergeCell ref="Q2704:Q2706"/>
    <mergeCell ref="A2704:A2710"/>
    <mergeCell ref="B2704:B2706"/>
    <mergeCell ref="E2704:E2706"/>
    <mergeCell ref="H2704:I2704"/>
    <mergeCell ref="J2704:K2704"/>
    <mergeCell ref="B2707:B2709"/>
    <mergeCell ref="H2708:I2708"/>
    <mergeCell ref="J2708:K2708"/>
    <mergeCell ref="R2700:R2702"/>
    <mergeCell ref="C2701:D2701"/>
    <mergeCell ref="H2701:I2701"/>
    <mergeCell ref="J2701:K2701"/>
    <mergeCell ref="L2701:M2701"/>
    <mergeCell ref="P2697:P2699"/>
    <mergeCell ref="Q2697:Q2699"/>
    <mergeCell ref="R2697:R2699"/>
    <mergeCell ref="S2697:S2702"/>
    <mergeCell ref="C2698:D2698"/>
    <mergeCell ref="H2698:I2698"/>
    <mergeCell ref="J2698:K2698"/>
    <mergeCell ref="L2698:M2698"/>
    <mergeCell ref="E2700:E2702"/>
    <mergeCell ref="H2700:I2700"/>
    <mergeCell ref="J2700:K2700"/>
    <mergeCell ref="L2700:M2700"/>
    <mergeCell ref="N2700:N2702"/>
    <mergeCell ref="O2700:O2702"/>
    <mergeCell ref="P2700:P2702"/>
    <mergeCell ref="Q2700:Q2702"/>
    <mergeCell ref="L2694:M2694"/>
    <mergeCell ref="B2696:O2696"/>
    <mergeCell ref="A2697:A2703"/>
    <mergeCell ref="B2697:B2699"/>
    <mergeCell ref="E2697:E2699"/>
    <mergeCell ref="H2697:I2697"/>
    <mergeCell ref="J2697:K2697"/>
    <mergeCell ref="L2697:M2697"/>
    <mergeCell ref="N2697:N2699"/>
    <mergeCell ref="O2697:O2699"/>
    <mergeCell ref="B2700:B2702"/>
    <mergeCell ref="B2703:O2703"/>
    <mergeCell ref="R2690:R2692"/>
    <mergeCell ref="S2690:S2695"/>
    <mergeCell ref="C2691:D2691"/>
    <mergeCell ref="H2691:I2691"/>
    <mergeCell ref="J2691:K2691"/>
    <mergeCell ref="L2691:M2691"/>
    <mergeCell ref="E2693:E2695"/>
    <mergeCell ref="H2693:I2693"/>
    <mergeCell ref="J2693:K2693"/>
    <mergeCell ref="L2693:M2693"/>
    <mergeCell ref="N2693:N2695"/>
    <mergeCell ref="O2693:O2695"/>
    <mergeCell ref="P2693:P2695"/>
    <mergeCell ref="Q2693:Q2695"/>
    <mergeCell ref="R2693:R2695"/>
    <mergeCell ref="C2694:D2694"/>
    <mergeCell ref="L2690:M2690"/>
    <mergeCell ref="N2690:N2692"/>
    <mergeCell ref="O2690:O2692"/>
    <mergeCell ref="P2690:P2692"/>
    <mergeCell ref="Q2690:Q2692"/>
    <mergeCell ref="A2690:A2696"/>
    <mergeCell ref="B2690:B2692"/>
    <mergeCell ref="E2690:E2692"/>
    <mergeCell ref="H2690:I2690"/>
    <mergeCell ref="J2690:K2690"/>
    <mergeCell ref="B2693:B2695"/>
    <mergeCell ref="H2694:I2694"/>
    <mergeCell ref="J2694:K2694"/>
    <mergeCell ref="R2686:R2688"/>
    <mergeCell ref="C2687:D2687"/>
    <mergeCell ref="H2687:I2687"/>
    <mergeCell ref="J2687:K2687"/>
    <mergeCell ref="L2687:M2687"/>
    <mergeCell ref="P2683:P2685"/>
    <mergeCell ref="Q2683:Q2685"/>
    <mergeCell ref="R2683:R2685"/>
    <mergeCell ref="S2683:S2688"/>
    <mergeCell ref="C2684:D2684"/>
    <mergeCell ref="H2684:I2684"/>
    <mergeCell ref="J2684:K2684"/>
    <mergeCell ref="L2684:M2684"/>
    <mergeCell ref="E2686:E2688"/>
    <mergeCell ref="H2686:I2686"/>
    <mergeCell ref="J2686:K2686"/>
    <mergeCell ref="L2686:M2686"/>
    <mergeCell ref="N2686:N2688"/>
    <mergeCell ref="O2686:O2688"/>
    <mergeCell ref="P2686:P2688"/>
    <mergeCell ref="Q2686:Q2688"/>
    <mergeCell ref="L2680:M2680"/>
    <mergeCell ref="B2682:O2682"/>
    <mergeCell ref="A2683:A2689"/>
    <mergeCell ref="B2683:B2685"/>
    <mergeCell ref="E2683:E2685"/>
    <mergeCell ref="H2683:I2683"/>
    <mergeCell ref="J2683:K2683"/>
    <mergeCell ref="L2683:M2683"/>
    <mergeCell ref="N2683:N2685"/>
    <mergeCell ref="O2683:O2685"/>
    <mergeCell ref="B2686:B2688"/>
    <mergeCell ref="B2689:O2689"/>
    <mergeCell ref="R2676:R2678"/>
    <mergeCell ref="S2676:S2681"/>
    <mergeCell ref="C2677:D2677"/>
    <mergeCell ref="H2677:I2677"/>
    <mergeCell ref="J2677:K2677"/>
    <mergeCell ref="L2677:M2677"/>
    <mergeCell ref="E2679:E2681"/>
    <mergeCell ref="H2679:I2679"/>
    <mergeCell ref="J2679:K2679"/>
    <mergeCell ref="L2679:M2679"/>
    <mergeCell ref="N2679:N2681"/>
    <mergeCell ref="O2679:O2681"/>
    <mergeCell ref="P2679:P2681"/>
    <mergeCell ref="Q2679:Q2681"/>
    <mergeCell ref="R2679:R2681"/>
    <mergeCell ref="C2680:D2680"/>
    <mergeCell ref="L2676:M2676"/>
    <mergeCell ref="N2676:N2678"/>
    <mergeCell ref="O2676:O2678"/>
    <mergeCell ref="P2676:P2678"/>
    <mergeCell ref="Q2676:Q2678"/>
    <mergeCell ref="A2676:A2682"/>
    <mergeCell ref="B2676:B2678"/>
    <mergeCell ref="E2676:E2678"/>
    <mergeCell ref="H2676:I2676"/>
    <mergeCell ref="J2676:K2676"/>
    <mergeCell ref="B2679:B2681"/>
    <mergeCell ref="H2680:I2680"/>
    <mergeCell ref="J2680:K2680"/>
    <mergeCell ref="R2672:R2674"/>
    <mergeCell ref="C2673:D2673"/>
    <mergeCell ref="H2673:I2673"/>
    <mergeCell ref="J2673:K2673"/>
    <mergeCell ref="L2673:M2673"/>
    <mergeCell ref="P2669:P2671"/>
    <mergeCell ref="Q2669:Q2671"/>
    <mergeCell ref="R2669:R2671"/>
    <mergeCell ref="S2669:S2674"/>
    <mergeCell ref="C2670:D2670"/>
    <mergeCell ref="H2670:I2670"/>
    <mergeCell ref="J2670:K2670"/>
    <mergeCell ref="L2670:M2670"/>
    <mergeCell ref="E2672:E2674"/>
    <mergeCell ref="H2672:I2672"/>
    <mergeCell ref="J2672:K2672"/>
    <mergeCell ref="L2672:M2672"/>
    <mergeCell ref="N2672:N2674"/>
    <mergeCell ref="O2672:O2674"/>
    <mergeCell ref="P2672:P2674"/>
    <mergeCell ref="Q2672:Q2674"/>
    <mergeCell ref="L2666:M2666"/>
    <mergeCell ref="B2668:O2668"/>
    <mergeCell ref="A2669:A2675"/>
    <mergeCell ref="B2669:B2671"/>
    <mergeCell ref="E2669:E2671"/>
    <mergeCell ref="H2669:I2669"/>
    <mergeCell ref="J2669:K2669"/>
    <mergeCell ref="L2669:M2669"/>
    <mergeCell ref="N2669:N2671"/>
    <mergeCell ref="O2669:O2671"/>
    <mergeCell ref="B2672:B2674"/>
    <mergeCell ref="B2675:O2675"/>
    <mergeCell ref="R2662:R2664"/>
    <mergeCell ref="S2662:S2667"/>
    <mergeCell ref="C2663:D2663"/>
    <mergeCell ref="H2663:I2663"/>
    <mergeCell ref="J2663:K2663"/>
    <mergeCell ref="L2663:M2663"/>
    <mergeCell ref="E2665:E2667"/>
    <mergeCell ref="H2665:I2665"/>
    <mergeCell ref="J2665:K2665"/>
    <mergeCell ref="L2665:M2665"/>
    <mergeCell ref="N2665:N2667"/>
    <mergeCell ref="O2665:O2667"/>
    <mergeCell ref="P2665:P2667"/>
    <mergeCell ref="Q2665:Q2667"/>
    <mergeCell ref="R2665:R2667"/>
    <mergeCell ref="C2666:D2666"/>
    <mergeCell ref="L2662:M2662"/>
    <mergeCell ref="N2662:N2664"/>
    <mergeCell ref="O2662:O2664"/>
    <mergeCell ref="P2662:P2664"/>
    <mergeCell ref="Q2662:Q2664"/>
    <mergeCell ref="A2662:A2668"/>
    <mergeCell ref="B2662:B2664"/>
    <mergeCell ref="E2662:E2664"/>
    <mergeCell ref="H2662:I2662"/>
    <mergeCell ref="J2662:K2662"/>
    <mergeCell ref="B2665:B2667"/>
    <mergeCell ref="H2666:I2666"/>
    <mergeCell ref="J2666:K2666"/>
    <mergeCell ref="R2658:R2660"/>
    <mergeCell ref="C2659:D2659"/>
    <mergeCell ref="H2659:I2659"/>
    <mergeCell ref="J2659:K2659"/>
    <mergeCell ref="L2659:M2659"/>
    <mergeCell ref="P2655:P2657"/>
    <mergeCell ref="Q2655:Q2657"/>
    <mergeCell ref="R2655:R2657"/>
    <mergeCell ref="S2655:S2660"/>
    <mergeCell ref="C2656:D2656"/>
    <mergeCell ref="H2656:I2656"/>
    <mergeCell ref="J2656:K2656"/>
    <mergeCell ref="L2656:M2656"/>
    <mergeCell ref="E2658:E2660"/>
    <mergeCell ref="H2658:I2658"/>
    <mergeCell ref="J2658:K2658"/>
    <mergeCell ref="L2658:M2658"/>
    <mergeCell ref="N2658:N2660"/>
    <mergeCell ref="O2658:O2660"/>
    <mergeCell ref="P2658:P2660"/>
    <mergeCell ref="Q2658:Q2660"/>
    <mergeCell ref="L2652:M2652"/>
    <mergeCell ref="B2654:O2654"/>
    <mergeCell ref="A2655:A2661"/>
    <mergeCell ref="B2655:B2657"/>
    <mergeCell ref="E2655:E2657"/>
    <mergeCell ref="H2655:I2655"/>
    <mergeCell ref="J2655:K2655"/>
    <mergeCell ref="L2655:M2655"/>
    <mergeCell ref="N2655:N2657"/>
    <mergeCell ref="O2655:O2657"/>
    <mergeCell ref="B2658:B2660"/>
    <mergeCell ref="B2661:O2661"/>
    <mergeCell ref="R2648:R2650"/>
    <mergeCell ref="S2648:S2653"/>
    <mergeCell ref="C2649:D2649"/>
    <mergeCell ref="H2649:I2649"/>
    <mergeCell ref="J2649:K2649"/>
    <mergeCell ref="L2649:M2649"/>
    <mergeCell ref="E2651:E2653"/>
    <mergeCell ref="H2651:I2651"/>
    <mergeCell ref="J2651:K2651"/>
    <mergeCell ref="L2651:M2651"/>
    <mergeCell ref="N2651:N2653"/>
    <mergeCell ref="O2651:O2653"/>
    <mergeCell ref="P2651:P2653"/>
    <mergeCell ref="Q2651:Q2653"/>
    <mergeCell ref="R2651:R2653"/>
    <mergeCell ref="C2652:D2652"/>
    <mergeCell ref="L2648:M2648"/>
    <mergeCell ref="N2648:N2650"/>
    <mergeCell ref="O2648:O2650"/>
    <mergeCell ref="P2648:P2650"/>
    <mergeCell ref="Q2648:Q2650"/>
    <mergeCell ref="A2648:A2654"/>
    <mergeCell ref="B2648:B2650"/>
    <mergeCell ref="E2648:E2650"/>
    <mergeCell ref="H2648:I2648"/>
    <mergeCell ref="J2648:K2648"/>
    <mergeCell ref="B2651:B2653"/>
    <mergeCell ref="H2652:I2652"/>
    <mergeCell ref="J2652:K2652"/>
    <mergeCell ref="R2644:R2646"/>
    <mergeCell ref="C2645:D2645"/>
    <mergeCell ref="H2645:I2645"/>
    <mergeCell ref="J2645:K2645"/>
    <mergeCell ref="L2645:M2645"/>
    <mergeCell ref="P2641:P2643"/>
    <mergeCell ref="Q2641:Q2643"/>
    <mergeCell ref="R2641:R2643"/>
    <mergeCell ref="S2641:S2646"/>
    <mergeCell ref="C2642:D2642"/>
    <mergeCell ref="H2642:I2642"/>
    <mergeCell ref="J2642:K2642"/>
    <mergeCell ref="L2642:M2642"/>
    <mergeCell ref="E2644:E2646"/>
    <mergeCell ref="H2644:I2644"/>
    <mergeCell ref="J2644:K2644"/>
    <mergeCell ref="L2644:M2644"/>
    <mergeCell ref="N2644:N2646"/>
    <mergeCell ref="O2644:O2646"/>
    <mergeCell ref="P2644:P2646"/>
    <mergeCell ref="Q2644:Q2646"/>
    <mergeCell ref="L2638:M2638"/>
    <mergeCell ref="B2640:O2640"/>
    <mergeCell ref="A2641:A2647"/>
    <mergeCell ref="B2641:B2643"/>
    <mergeCell ref="E2641:E2643"/>
    <mergeCell ref="H2641:I2641"/>
    <mergeCell ref="J2641:K2641"/>
    <mergeCell ref="L2641:M2641"/>
    <mergeCell ref="N2641:N2643"/>
    <mergeCell ref="O2641:O2643"/>
    <mergeCell ref="B2644:B2646"/>
    <mergeCell ref="B2647:O2647"/>
    <mergeCell ref="R2634:R2636"/>
    <mergeCell ref="S2634:S2639"/>
    <mergeCell ref="C2635:D2635"/>
    <mergeCell ref="H2635:I2635"/>
    <mergeCell ref="J2635:K2635"/>
    <mergeCell ref="L2635:M2635"/>
    <mergeCell ref="E2637:E2639"/>
    <mergeCell ref="H2637:I2637"/>
    <mergeCell ref="J2637:K2637"/>
    <mergeCell ref="L2637:M2637"/>
    <mergeCell ref="N2637:N2639"/>
    <mergeCell ref="O2637:O2639"/>
    <mergeCell ref="P2637:P2639"/>
    <mergeCell ref="Q2637:Q2639"/>
    <mergeCell ref="R2637:R2639"/>
    <mergeCell ref="C2638:D2638"/>
    <mergeCell ref="L2634:M2634"/>
    <mergeCell ref="N2634:N2636"/>
    <mergeCell ref="O2634:O2636"/>
    <mergeCell ref="P2634:P2636"/>
    <mergeCell ref="Q2634:Q2636"/>
    <mergeCell ref="A2634:A2640"/>
    <mergeCell ref="B2634:B2636"/>
    <mergeCell ref="E2634:E2636"/>
    <mergeCell ref="H2634:I2634"/>
    <mergeCell ref="J2634:K2634"/>
    <mergeCell ref="B2637:B2639"/>
    <mergeCell ref="H2638:I2638"/>
    <mergeCell ref="J2638:K2638"/>
    <mergeCell ref="R2630:R2632"/>
    <mergeCell ref="C2631:D2631"/>
    <mergeCell ref="H2631:I2631"/>
    <mergeCell ref="J2631:K2631"/>
    <mergeCell ref="L2631:M2631"/>
    <mergeCell ref="P2627:P2629"/>
    <mergeCell ref="Q2627:Q2629"/>
    <mergeCell ref="R2627:R2629"/>
    <mergeCell ref="S2627:S2632"/>
    <mergeCell ref="C2628:D2628"/>
    <mergeCell ref="H2628:I2628"/>
    <mergeCell ref="J2628:K2628"/>
    <mergeCell ref="L2628:M2628"/>
    <mergeCell ref="E2630:E2632"/>
    <mergeCell ref="H2630:I2630"/>
    <mergeCell ref="J2630:K2630"/>
    <mergeCell ref="L2630:M2630"/>
    <mergeCell ref="N2630:N2632"/>
    <mergeCell ref="O2630:O2632"/>
    <mergeCell ref="P2630:P2632"/>
    <mergeCell ref="Q2630:Q2632"/>
    <mergeCell ref="L2624:M2624"/>
    <mergeCell ref="B2626:O2626"/>
    <mergeCell ref="A2627:A2633"/>
    <mergeCell ref="B2627:B2629"/>
    <mergeCell ref="E2627:E2629"/>
    <mergeCell ref="H2627:I2627"/>
    <mergeCell ref="J2627:K2627"/>
    <mergeCell ref="L2627:M2627"/>
    <mergeCell ref="N2627:N2629"/>
    <mergeCell ref="O2627:O2629"/>
    <mergeCell ref="B2630:B2632"/>
    <mergeCell ref="B2633:O2633"/>
    <mergeCell ref="R2620:R2622"/>
    <mergeCell ref="S2620:S2625"/>
    <mergeCell ref="C2621:D2621"/>
    <mergeCell ref="H2621:I2621"/>
    <mergeCell ref="J2621:K2621"/>
    <mergeCell ref="L2621:M2621"/>
    <mergeCell ref="E2623:E2625"/>
    <mergeCell ref="H2623:I2623"/>
    <mergeCell ref="J2623:K2623"/>
    <mergeCell ref="L2623:M2623"/>
    <mergeCell ref="N2623:N2625"/>
    <mergeCell ref="O2623:O2625"/>
    <mergeCell ref="P2623:P2625"/>
    <mergeCell ref="Q2623:Q2625"/>
    <mergeCell ref="R2623:R2625"/>
    <mergeCell ref="C2624:D2624"/>
    <mergeCell ref="L2620:M2620"/>
    <mergeCell ref="N2620:N2622"/>
    <mergeCell ref="O2620:O2622"/>
    <mergeCell ref="P2620:P2622"/>
    <mergeCell ref="Q2620:Q2622"/>
    <mergeCell ref="A2620:A2626"/>
    <mergeCell ref="B2620:B2622"/>
    <mergeCell ref="E2620:E2622"/>
    <mergeCell ref="H2620:I2620"/>
    <mergeCell ref="J2620:K2620"/>
    <mergeCell ref="B2623:B2625"/>
    <mergeCell ref="H2624:I2624"/>
    <mergeCell ref="J2624:K2624"/>
    <mergeCell ref="R2616:R2618"/>
    <mergeCell ref="C2617:D2617"/>
    <mergeCell ref="H2617:I2617"/>
    <mergeCell ref="J2617:K2617"/>
    <mergeCell ref="L2617:M2617"/>
    <mergeCell ref="P2613:P2615"/>
    <mergeCell ref="Q2613:Q2615"/>
    <mergeCell ref="R2613:R2615"/>
    <mergeCell ref="S2613:S2618"/>
    <mergeCell ref="C2614:D2614"/>
    <mergeCell ref="H2614:I2614"/>
    <mergeCell ref="J2614:K2614"/>
    <mergeCell ref="L2614:M2614"/>
    <mergeCell ref="E2616:E2618"/>
    <mergeCell ref="H2616:I2616"/>
    <mergeCell ref="J2616:K2616"/>
    <mergeCell ref="L2616:M2616"/>
    <mergeCell ref="N2616:N2618"/>
    <mergeCell ref="O2616:O2618"/>
    <mergeCell ref="P2616:P2618"/>
    <mergeCell ref="Q2616:Q2618"/>
    <mergeCell ref="L2610:M2610"/>
    <mergeCell ref="B2612:O2612"/>
    <mergeCell ref="A2613:A2619"/>
    <mergeCell ref="B2613:B2615"/>
    <mergeCell ref="E2613:E2615"/>
    <mergeCell ref="H2613:I2613"/>
    <mergeCell ref="J2613:K2613"/>
    <mergeCell ref="L2613:M2613"/>
    <mergeCell ref="N2613:N2615"/>
    <mergeCell ref="O2613:O2615"/>
    <mergeCell ref="B2616:B2618"/>
    <mergeCell ref="B2619:O2619"/>
    <mergeCell ref="R2606:R2608"/>
    <mergeCell ref="S2606:S2611"/>
    <mergeCell ref="C2607:D2607"/>
    <mergeCell ref="H2607:I2607"/>
    <mergeCell ref="J2607:K2607"/>
    <mergeCell ref="L2607:M2607"/>
    <mergeCell ref="E2609:E2611"/>
    <mergeCell ref="H2609:I2609"/>
    <mergeCell ref="J2609:K2609"/>
    <mergeCell ref="L2609:M2609"/>
    <mergeCell ref="N2609:N2611"/>
    <mergeCell ref="O2609:O2611"/>
    <mergeCell ref="P2609:P2611"/>
    <mergeCell ref="Q2609:Q2611"/>
    <mergeCell ref="R2609:R2611"/>
    <mergeCell ref="C2610:D2610"/>
    <mergeCell ref="L2606:M2606"/>
    <mergeCell ref="N2606:N2608"/>
    <mergeCell ref="O2606:O2608"/>
    <mergeCell ref="P2606:P2608"/>
    <mergeCell ref="Q2606:Q2608"/>
    <mergeCell ref="A2606:A2612"/>
    <mergeCell ref="B2606:B2608"/>
    <mergeCell ref="E2606:E2608"/>
    <mergeCell ref="H2606:I2606"/>
    <mergeCell ref="J2606:K2606"/>
    <mergeCell ref="B2609:B2611"/>
    <mergeCell ref="H2610:I2610"/>
    <mergeCell ref="J2610:K2610"/>
    <mergeCell ref="R2602:R2604"/>
    <mergeCell ref="C2603:D2603"/>
    <mergeCell ref="H2603:I2603"/>
    <mergeCell ref="J2603:K2603"/>
    <mergeCell ref="L2603:M2603"/>
    <mergeCell ref="P2599:P2601"/>
    <mergeCell ref="Q2599:Q2601"/>
    <mergeCell ref="R2599:R2601"/>
    <mergeCell ref="S2599:S2604"/>
    <mergeCell ref="C2600:D2600"/>
    <mergeCell ref="H2600:I2600"/>
    <mergeCell ref="J2600:K2600"/>
    <mergeCell ref="L2600:M2600"/>
    <mergeCell ref="E2602:E2604"/>
    <mergeCell ref="H2602:I2602"/>
    <mergeCell ref="J2602:K2602"/>
    <mergeCell ref="L2602:M2602"/>
    <mergeCell ref="N2602:N2604"/>
    <mergeCell ref="O2602:O2604"/>
    <mergeCell ref="P2602:P2604"/>
    <mergeCell ref="Q2602:Q2604"/>
    <mergeCell ref="L2596:M2596"/>
    <mergeCell ref="B2598:O2598"/>
    <mergeCell ref="A2599:A2605"/>
    <mergeCell ref="B2599:B2601"/>
    <mergeCell ref="E2599:E2601"/>
    <mergeCell ref="H2599:I2599"/>
    <mergeCell ref="J2599:K2599"/>
    <mergeCell ref="L2599:M2599"/>
    <mergeCell ref="N2599:N2601"/>
    <mergeCell ref="O2599:O2601"/>
    <mergeCell ref="B2602:B2604"/>
    <mergeCell ref="B2605:O2605"/>
    <mergeCell ref="R2592:R2594"/>
    <mergeCell ref="S2592:S2597"/>
    <mergeCell ref="C2593:D2593"/>
    <mergeCell ref="H2593:I2593"/>
    <mergeCell ref="J2593:K2593"/>
    <mergeCell ref="L2593:M2593"/>
    <mergeCell ref="E2595:E2597"/>
    <mergeCell ref="H2595:I2595"/>
    <mergeCell ref="J2595:K2595"/>
    <mergeCell ref="L2595:M2595"/>
    <mergeCell ref="N2595:N2597"/>
    <mergeCell ref="O2595:O2597"/>
    <mergeCell ref="P2595:P2597"/>
    <mergeCell ref="Q2595:Q2597"/>
    <mergeCell ref="R2595:R2597"/>
    <mergeCell ref="C2596:D2596"/>
    <mergeCell ref="L2592:M2592"/>
    <mergeCell ref="N2592:N2594"/>
    <mergeCell ref="O2592:O2594"/>
    <mergeCell ref="P2592:P2594"/>
    <mergeCell ref="Q2592:Q2594"/>
    <mergeCell ref="A2592:A2598"/>
    <mergeCell ref="B2592:B2594"/>
    <mergeCell ref="E2592:E2594"/>
    <mergeCell ref="H2592:I2592"/>
    <mergeCell ref="J2592:K2592"/>
    <mergeCell ref="B2595:B2597"/>
    <mergeCell ref="H2596:I2596"/>
    <mergeCell ref="J2596:K2596"/>
    <mergeCell ref="R2588:R2590"/>
    <mergeCell ref="C2589:D2589"/>
    <mergeCell ref="H2589:I2589"/>
    <mergeCell ref="J2589:K2589"/>
    <mergeCell ref="L2589:M2589"/>
    <mergeCell ref="P2585:P2587"/>
    <mergeCell ref="Q2585:Q2587"/>
    <mergeCell ref="R2585:R2587"/>
    <mergeCell ref="S2585:S2590"/>
    <mergeCell ref="C2586:D2586"/>
    <mergeCell ref="H2586:I2586"/>
    <mergeCell ref="J2586:K2586"/>
    <mergeCell ref="L2586:M2586"/>
    <mergeCell ref="E2588:E2590"/>
    <mergeCell ref="H2588:I2588"/>
    <mergeCell ref="J2588:K2588"/>
    <mergeCell ref="L2588:M2588"/>
    <mergeCell ref="N2588:N2590"/>
    <mergeCell ref="O2588:O2590"/>
    <mergeCell ref="P2588:P2590"/>
    <mergeCell ref="Q2588:Q2590"/>
    <mergeCell ref="L2582:M2582"/>
    <mergeCell ref="B2584:O2584"/>
    <mergeCell ref="A2585:A2591"/>
    <mergeCell ref="B2585:B2587"/>
    <mergeCell ref="E2585:E2587"/>
    <mergeCell ref="H2585:I2585"/>
    <mergeCell ref="J2585:K2585"/>
    <mergeCell ref="L2585:M2585"/>
    <mergeCell ref="N2585:N2587"/>
    <mergeCell ref="O2585:O2587"/>
    <mergeCell ref="B2588:B2590"/>
    <mergeCell ref="B2591:O2591"/>
    <mergeCell ref="R2578:R2580"/>
    <mergeCell ref="S2578:S2583"/>
    <mergeCell ref="C2579:D2579"/>
    <mergeCell ref="H2579:I2579"/>
    <mergeCell ref="J2579:K2579"/>
    <mergeCell ref="L2579:M2579"/>
    <mergeCell ref="E2581:E2583"/>
    <mergeCell ref="H2581:I2581"/>
    <mergeCell ref="J2581:K2581"/>
    <mergeCell ref="L2581:M2581"/>
    <mergeCell ref="N2581:N2583"/>
    <mergeCell ref="O2581:O2583"/>
    <mergeCell ref="P2581:P2583"/>
    <mergeCell ref="Q2581:Q2583"/>
    <mergeCell ref="R2581:R2583"/>
    <mergeCell ref="C2582:D2582"/>
    <mergeCell ref="L2578:M2578"/>
    <mergeCell ref="N2578:N2580"/>
    <mergeCell ref="O2578:O2580"/>
    <mergeCell ref="P2578:P2580"/>
    <mergeCell ref="Q2578:Q2580"/>
    <mergeCell ref="A2578:A2584"/>
    <mergeCell ref="B2578:B2580"/>
    <mergeCell ref="E2578:E2580"/>
    <mergeCell ref="H2578:I2578"/>
    <mergeCell ref="J2578:K2578"/>
    <mergeCell ref="B2581:B2583"/>
    <mergeCell ref="H2582:I2582"/>
    <mergeCell ref="J2582:K2582"/>
    <mergeCell ref="R2574:R2576"/>
    <mergeCell ref="C2575:D2575"/>
    <mergeCell ref="H2575:I2575"/>
    <mergeCell ref="J2575:K2575"/>
    <mergeCell ref="L2575:M2575"/>
    <mergeCell ref="P2571:P2573"/>
    <mergeCell ref="Q2571:Q2573"/>
    <mergeCell ref="R2571:R2573"/>
    <mergeCell ref="S2571:S2576"/>
    <mergeCell ref="C2572:D2572"/>
    <mergeCell ref="H2572:I2572"/>
    <mergeCell ref="J2572:K2572"/>
    <mergeCell ref="L2572:M2572"/>
    <mergeCell ref="E2574:E2576"/>
    <mergeCell ref="H2574:I2574"/>
    <mergeCell ref="J2574:K2574"/>
    <mergeCell ref="L2574:M2574"/>
    <mergeCell ref="N2574:N2576"/>
    <mergeCell ref="O2574:O2576"/>
    <mergeCell ref="P2574:P2576"/>
    <mergeCell ref="Q2574:Q2576"/>
    <mergeCell ref="L2568:M2568"/>
    <mergeCell ref="B2570:O2570"/>
    <mergeCell ref="A2571:A2577"/>
    <mergeCell ref="B2571:B2573"/>
    <mergeCell ref="E2571:E2573"/>
    <mergeCell ref="H2571:I2571"/>
    <mergeCell ref="J2571:K2571"/>
    <mergeCell ref="L2571:M2571"/>
    <mergeCell ref="N2571:N2573"/>
    <mergeCell ref="O2571:O2573"/>
    <mergeCell ref="B2574:B2576"/>
    <mergeCell ref="B2577:O2577"/>
    <mergeCell ref="R2564:R2566"/>
    <mergeCell ref="S2564:S2569"/>
    <mergeCell ref="C2565:D2565"/>
    <mergeCell ref="H2565:I2565"/>
    <mergeCell ref="J2565:K2565"/>
    <mergeCell ref="L2565:M2565"/>
    <mergeCell ref="E2567:E2569"/>
    <mergeCell ref="H2567:I2567"/>
    <mergeCell ref="J2567:K2567"/>
    <mergeCell ref="L2567:M2567"/>
    <mergeCell ref="N2567:N2569"/>
    <mergeCell ref="O2567:O2569"/>
    <mergeCell ref="P2567:P2569"/>
    <mergeCell ref="Q2567:Q2569"/>
    <mergeCell ref="R2567:R2569"/>
    <mergeCell ref="C2568:D2568"/>
    <mergeCell ref="L2564:M2564"/>
    <mergeCell ref="N2564:N2566"/>
    <mergeCell ref="O2564:O2566"/>
    <mergeCell ref="P2564:P2566"/>
    <mergeCell ref="Q2564:Q2566"/>
    <mergeCell ref="A2564:A2570"/>
    <mergeCell ref="B2564:B2566"/>
    <mergeCell ref="E2564:E2566"/>
    <mergeCell ref="H2564:I2564"/>
    <mergeCell ref="J2564:K2564"/>
    <mergeCell ref="B2567:B2569"/>
    <mergeCell ref="H2568:I2568"/>
    <mergeCell ref="J2568:K2568"/>
    <mergeCell ref="R2560:R2562"/>
    <mergeCell ref="C2561:D2561"/>
    <mergeCell ref="H2561:I2561"/>
    <mergeCell ref="J2561:K2561"/>
    <mergeCell ref="L2561:M2561"/>
    <mergeCell ref="P2557:P2559"/>
    <mergeCell ref="Q2557:Q2559"/>
    <mergeCell ref="R2557:R2559"/>
    <mergeCell ref="S2557:S2562"/>
    <mergeCell ref="C2558:D2558"/>
    <mergeCell ref="H2558:I2558"/>
    <mergeCell ref="J2558:K2558"/>
    <mergeCell ref="L2558:M2558"/>
    <mergeCell ref="E2560:E2562"/>
    <mergeCell ref="H2560:I2560"/>
    <mergeCell ref="J2560:K2560"/>
    <mergeCell ref="L2560:M2560"/>
    <mergeCell ref="N2560:N2562"/>
    <mergeCell ref="O2560:O2562"/>
    <mergeCell ref="P2560:P2562"/>
    <mergeCell ref="Q2560:Q2562"/>
    <mergeCell ref="L2554:M2554"/>
    <mergeCell ref="B2556:O2556"/>
    <mergeCell ref="A2557:A2563"/>
    <mergeCell ref="B2557:B2559"/>
    <mergeCell ref="E2557:E2559"/>
    <mergeCell ref="H2557:I2557"/>
    <mergeCell ref="J2557:K2557"/>
    <mergeCell ref="L2557:M2557"/>
    <mergeCell ref="N2557:N2559"/>
    <mergeCell ref="O2557:O2559"/>
    <mergeCell ref="B2560:B2562"/>
    <mergeCell ref="B2563:O2563"/>
    <mergeCell ref="R2550:R2552"/>
    <mergeCell ref="S2550:S2555"/>
    <mergeCell ref="C2551:D2551"/>
    <mergeCell ref="H2551:I2551"/>
    <mergeCell ref="J2551:K2551"/>
    <mergeCell ref="L2551:M2551"/>
    <mergeCell ref="E2553:E2555"/>
    <mergeCell ref="H2553:I2553"/>
    <mergeCell ref="J2553:K2553"/>
    <mergeCell ref="L2553:M2553"/>
    <mergeCell ref="N2553:N2555"/>
    <mergeCell ref="O2553:O2555"/>
    <mergeCell ref="P2553:P2555"/>
    <mergeCell ref="Q2553:Q2555"/>
    <mergeCell ref="R2553:R2555"/>
    <mergeCell ref="C2554:D2554"/>
    <mergeCell ref="L2550:M2550"/>
    <mergeCell ref="N2550:N2552"/>
    <mergeCell ref="O2550:O2552"/>
    <mergeCell ref="P2550:P2552"/>
    <mergeCell ref="Q2550:Q2552"/>
    <mergeCell ref="A2550:A2556"/>
    <mergeCell ref="B2550:B2552"/>
    <mergeCell ref="E2550:E2552"/>
    <mergeCell ref="H2550:I2550"/>
    <mergeCell ref="J2550:K2550"/>
    <mergeCell ref="B2553:B2555"/>
    <mergeCell ref="H2554:I2554"/>
    <mergeCell ref="J2554:K2554"/>
    <mergeCell ref="R2546:R2548"/>
    <mergeCell ref="C2547:D2547"/>
    <mergeCell ref="H2547:I2547"/>
    <mergeCell ref="J2547:K2547"/>
    <mergeCell ref="L2547:M2547"/>
    <mergeCell ref="P2543:P2545"/>
    <mergeCell ref="Q2543:Q2545"/>
    <mergeCell ref="R2543:R2545"/>
    <mergeCell ref="S2543:S2548"/>
    <mergeCell ref="C2544:D2544"/>
    <mergeCell ref="H2544:I2544"/>
    <mergeCell ref="J2544:K2544"/>
    <mergeCell ref="L2544:M2544"/>
    <mergeCell ref="E2546:E2548"/>
    <mergeCell ref="H2546:I2546"/>
    <mergeCell ref="J2546:K2546"/>
    <mergeCell ref="L2546:M2546"/>
    <mergeCell ref="N2546:N2548"/>
    <mergeCell ref="O2546:O2548"/>
    <mergeCell ref="P2546:P2548"/>
    <mergeCell ref="Q2546:Q2548"/>
    <mergeCell ref="L2540:M2540"/>
    <mergeCell ref="B2542:O2542"/>
    <mergeCell ref="A2543:A2549"/>
    <mergeCell ref="B2543:B2545"/>
    <mergeCell ref="E2543:E2545"/>
    <mergeCell ref="H2543:I2543"/>
    <mergeCell ref="J2543:K2543"/>
    <mergeCell ref="L2543:M2543"/>
    <mergeCell ref="N2543:N2545"/>
    <mergeCell ref="O2543:O2545"/>
    <mergeCell ref="B2546:B2548"/>
    <mergeCell ref="B2549:O2549"/>
    <mergeCell ref="R2536:R2538"/>
    <mergeCell ref="S2536:S2541"/>
    <mergeCell ref="C2537:D2537"/>
    <mergeCell ref="H2537:I2537"/>
    <mergeCell ref="J2537:K2537"/>
    <mergeCell ref="L2537:M2537"/>
    <mergeCell ref="E2539:E2541"/>
    <mergeCell ref="H2539:I2539"/>
    <mergeCell ref="J2539:K2539"/>
    <mergeCell ref="L2539:M2539"/>
    <mergeCell ref="N2539:N2541"/>
    <mergeCell ref="O2539:O2541"/>
    <mergeCell ref="P2539:P2541"/>
    <mergeCell ref="Q2539:Q2541"/>
    <mergeCell ref="R2539:R2541"/>
    <mergeCell ref="C2540:D2540"/>
    <mergeCell ref="L2536:M2536"/>
    <mergeCell ref="N2536:N2538"/>
    <mergeCell ref="O2536:O2538"/>
    <mergeCell ref="P2536:P2538"/>
    <mergeCell ref="Q2536:Q2538"/>
    <mergeCell ref="A2536:A2542"/>
    <mergeCell ref="B2536:B2538"/>
    <mergeCell ref="E2536:E2538"/>
    <mergeCell ref="H2536:I2536"/>
    <mergeCell ref="J2536:K2536"/>
    <mergeCell ref="B2539:B2541"/>
    <mergeCell ref="H2540:I2540"/>
    <mergeCell ref="J2540:K2540"/>
    <mergeCell ref="R2532:R2534"/>
    <mergeCell ref="C2533:D2533"/>
    <mergeCell ref="H2533:I2533"/>
    <mergeCell ref="J2533:K2533"/>
    <mergeCell ref="L2533:M2533"/>
    <mergeCell ref="P2529:P2531"/>
    <mergeCell ref="Q2529:Q2531"/>
    <mergeCell ref="R2529:R2531"/>
    <mergeCell ref="S2529:S2534"/>
    <mergeCell ref="C2530:D2530"/>
    <mergeCell ref="H2530:I2530"/>
    <mergeCell ref="J2530:K2530"/>
    <mergeCell ref="L2530:M2530"/>
    <mergeCell ref="E2532:E2534"/>
    <mergeCell ref="H2532:I2532"/>
    <mergeCell ref="J2532:K2532"/>
    <mergeCell ref="L2532:M2532"/>
    <mergeCell ref="N2532:N2534"/>
    <mergeCell ref="O2532:O2534"/>
    <mergeCell ref="P2532:P2534"/>
    <mergeCell ref="Q2532:Q2534"/>
    <mergeCell ref="L2526:M2526"/>
    <mergeCell ref="B2528:O2528"/>
    <mergeCell ref="A2529:A2535"/>
    <mergeCell ref="B2529:B2531"/>
    <mergeCell ref="E2529:E2531"/>
    <mergeCell ref="H2529:I2529"/>
    <mergeCell ref="J2529:K2529"/>
    <mergeCell ref="L2529:M2529"/>
    <mergeCell ref="N2529:N2531"/>
    <mergeCell ref="O2529:O2531"/>
    <mergeCell ref="B2532:B2534"/>
    <mergeCell ref="B2535:O2535"/>
    <mergeCell ref="R2522:R2524"/>
    <mergeCell ref="S2522:S2527"/>
    <mergeCell ref="C2523:D2523"/>
    <mergeCell ref="H2523:I2523"/>
    <mergeCell ref="J2523:K2523"/>
    <mergeCell ref="L2523:M2523"/>
    <mergeCell ref="E2525:E2527"/>
    <mergeCell ref="H2525:I2525"/>
    <mergeCell ref="J2525:K2525"/>
    <mergeCell ref="L2525:M2525"/>
    <mergeCell ref="N2525:N2527"/>
    <mergeCell ref="O2525:O2527"/>
    <mergeCell ref="P2525:P2527"/>
    <mergeCell ref="Q2525:Q2527"/>
    <mergeCell ref="R2525:R2527"/>
    <mergeCell ref="C2526:D2526"/>
    <mergeCell ref="L2522:M2522"/>
    <mergeCell ref="N2522:N2524"/>
    <mergeCell ref="O2522:O2524"/>
    <mergeCell ref="P2522:P2524"/>
    <mergeCell ref="Q2522:Q2524"/>
    <mergeCell ref="A2522:A2528"/>
    <mergeCell ref="B2522:B2524"/>
    <mergeCell ref="E2522:E2524"/>
    <mergeCell ref="H2522:I2522"/>
    <mergeCell ref="J2522:K2522"/>
    <mergeCell ref="B2525:B2527"/>
    <mergeCell ref="H2526:I2526"/>
    <mergeCell ref="J2526:K2526"/>
    <mergeCell ref="R2518:R2520"/>
    <mergeCell ref="C2519:D2519"/>
    <mergeCell ref="H2519:I2519"/>
    <mergeCell ref="J2519:K2519"/>
    <mergeCell ref="L2519:M2519"/>
    <mergeCell ref="P2515:P2517"/>
    <mergeCell ref="Q2515:Q2517"/>
    <mergeCell ref="R2515:R2517"/>
    <mergeCell ref="S2515:S2520"/>
    <mergeCell ref="C2516:D2516"/>
    <mergeCell ref="H2516:I2516"/>
    <mergeCell ref="J2516:K2516"/>
    <mergeCell ref="L2516:M2516"/>
    <mergeCell ref="E2518:E2520"/>
    <mergeCell ref="H2518:I2518"/>
    <mergeCell ref="J2518:K2518"/>
    <mergeCell ref="L2518:M2518"/>
    <mergeCell ref="N2518:N2520"/>
    <mergeCell ref="O2518:O2520"/>
    <mergeCell ref="P2518:P2520"/>
    <mergeCell ref="Q2518:Q2520"/>
    <mergeCell ref="L2512:M2512"/>
    <mergeCell ref="B2514:O2514"/>
    <mergeCell ref="A2515:A2521"/>
    <mergeCell ref="B2515:B2517"/>
    <mergeCell ref="E2515:E2517"/>
    <mergeCell ref="H2515:I2515"/>
    <mergeCell ref="J2515:K2515"/>
    <mergeCell ref="L2515:M2515"/>
    <mergeCell ref="N2515:N2517"/>
    <mergeCell ref="O2515:O2517"/>
    <mergeCell ref="B2518:B2520"/>
    <mergeCell ref="B2521:O2521"/>
    <mergeCell ref="R2508:R2510"/>
    <mergeCell ref="S2508:S2513"/>
    <mergeCell ref="C2509:D2509"/>
    <mergeCell ref="H2509:I2509"/>
    <mergeCell ref="J2509:K2509"/>
    <mergeCell ref="L2509:M2509"/>
    <mergeCell ref="E2511:E2513"/>
    <mergeCell ref="H2511:I2511"/>
    <mergeCell ref="J2511:K2511"/>
    <mergeCell ref="L2511:M2511"/>
    <mergeCell ref="N2511:N2513"/>
    <mergeCell ref="O2511:O2513"/>
    <mergeCell ref="P2511:P2513"/>
    <mergeCell ref="Q2511:Q2513"/>
    <mergeCell ref="R2511:R2513"/>
    <mergeCell ref="C2512:D2512"/>
    <mergeCell ref="L2508:M2508"/>
    <mergeCell ref="N2508:N2510"/>
    <mergeCell ref="O2508:O2510"/>
    <mergeCell ref="P2508:P2510"/>
    <mergeCell ref="Q2508:Q2510"/>
    <mergeCell ref="A2508:A2514"/>
    <mergeCell ref="B2508:B2510"/>
    <mergeCell ref="E2508:E2510"/>
    <mergeCell ref="H2508:I2508"/>
    <mergeCell ref="J2508:K2508"/>
    <mergeCell ref="B2511:B2513"/>
    <mergeCell ref="H2512:I2512"/>
    <mergeCell ref="J2512:K2512"/>
    <mergeCell ref="R2504:R2506"/>
    <mergeCell ref="C2505:D2505"/>
    <mergeCell ref="H2505:I2505"/>
    <mergeCell ref="J2505:K2505"/>
    <mergeCell ref="L2505:M2505"/>
    <mergeCell ref="P2501:P2503"/>
    <mergeCell ref="Q2501:Q2503"/>
    <mergeCell ref="R2501:R2503"/>
    <mergeCell ref="S2501:S2506"/>
    <mergeCell ref="C2502:D2502"/>
    <mergeCell ref="H2502:I2502"/>
    <mergeCell ref="J2502:K2502"/>
    <mergeCell ref="L2502:M2502"/>
    <mergeCell ref="E2504:E2506"/>
    <mergeCell ref="H2504:I2504"/>
    <mergeCell ref="J2504:K2504"/>
    <mergeCell ref="L2504:M2504"/>
    <mergeCell ref="N2504:N2506"/>
    <mergeCell ref="O2504:O2506"/>
    <mergeCell ref="P2504:P2506"/>
    <mergeCell ref="Q2504:Q2506"/>
    <mergeCell ref="L2498:M2498"/>
    <mergeCell ref="B2500:O2500"/>
    <mergeCell ref="A2501:A2507"/>
    <mergeCell ref="B2501:B2503"/>
    <mergeCell ref="E2501:E2503"/>
    <mergeCell ref="H2501:I2501"/>
    <mergeCell ref="J2501:K2501"/>
    <mergeCell ref="L2501:M2501"/>
    <mergeCell ref="N2501:N2503"/>
    <mergeCell ref="O2501:O2503"/>
    <mergeCell ref="B2504:B2506"/>
    <mergeCell ref="B2507:O2507"/>
    <mergeCell ref="R2494:R2496"/>
    <mergeCell ref="S2494:S2499"/>
    <mergeCell ref="C2495:D2495"/>
    <mergeCell ref="H2495:I2495"/>
    <mergeCell ref="J2495:K2495"/>
    <mergeCell ref="L2495:M2495"/>
    <mergeCell ref="E2497:E2499"/>
    <mergeCell ref="H2497:I2497"/>
    <mergeCell ref="J2497:K2497"/>
    <mergeCell ref="L2497:M2497"/>
    <mergeCell ref="N2497:N2499"/>
    <mergeCell ref="O2497:O2499"/>
    <mergeCell ref="P2497:P2499"/>
    <mergeCell ref="Q2497:Q2499"/>
    <mergeCell ref="R2497:R2499"/>
    <mergeCell ref="C2498:D2498"/>
    <mergeCell ref="L2494:M2494"/>
    <mergeCell ref="N2494:N2496"/>
    <mergeCell ref="O2494:O2496"/>
    <mergeCell ref="P2494:P2496"/>
    <mergeCell ref="Q2494:Q2496"/>
    <mergeCell ref="A2494:A2500"/>
    <mergeCell ref="B2494:B2496"/>
    <mergeCell ref="E2494:E2496"/>
    <mergeCell ref="H2494:I2494"/>
    <mergeCell ref="J2494:K2494"/>
    <mergeCell ref="B2497:B2499"/>
    <mergeCell ref="H2498:I2498"/>
    <mergeCell ref="J2498:K2498"/>
    <mergeCell ref="R2490:R2492"/>
    <mergeCell ref="C2491:D2491"/>
    <mergeCell ref="H2491:I2491"/>
    <mergeCell ref="J2491:K2491"/>
    <mergeCell ref="L2491:M2491"/>
    <mergeCell ref="P2487:P2489"/>
    <mergeCell ref="Q2487:Q2489"/>
    <mergeCell ref="R2487:R2489"/>
    <mergeCell ref="S2487:S2492"/>
    <mergeCell ref="C2488:D2488"/>
    <mergeCell ref="H2488:I2488"/>
    <mergeCell ref="J2488:K2488"/>
    <mergeCell ref="L2488:M2488"/>
    <mergeCell ref="E2490:E2492"/>
    <mergeCell ref="H2490:I2490"/>
    <mergeCell ref="J2490:K2490"/>
    <mergeCell ref="L2490:M2490"/>
    <mergeCell ref="N2490:N2492"/>
    <mergeCell ref="O2490:O2492"/>
    <mergeCell ref="P2490:P2492"/>
    <mergeCell ref="Q2490:Q2492"/>
    <mergeCell ref="L2484:M2484"/>
    <mergeCell ref="B2486:O2486"/>
    <mergeCell ref="A2487:A2493"/>
    <mergeCell ref="B2487:B2489"/>
    <mergeCell ref="E2487:E2489"/>
    <mergeCell ref="H2487:I2487"/>
    <mergeCell ref="J2487:K2487"/>
    <mergeCell ref="L2487:M2487"/>
    <mergeCell ref="N2487:N2489"/>
    <mergeCell ref="O2487:O2489"/>
    <mergeCell ref="B2490:B2492"/>
    <mergeCell ref="B2493:O2493"/>
    <mergeCell ref="R2480:R2482"/>
    <mergeCell ref="S2480:S2485"/>
    <mergeCell ref="C2481:D2481"/>
    <mergeCell ref="H2481:I2481"/>
    <mergeCell ref="J2481:K2481"/>
    <mergeCell ref="L2481:M2481"/>
    <mergeCell ref="E2483:E2485"/>
    <mergeCell ref="H2483:I2483"/>
    <mergeCell ref="J2483:K2483"/>
    <mergeCell ref="L2483:M2483"/>
    <mergeCell ref="N2483:N2485"/>
    <mergeCell ref="O2483:O2485"/>
    <mergeCell ref="P2483:P2485"/>
    <mergeCell ref="Q2483:Q2485"/>
    <mergeCell ref="R2483:R2485"/>
    <mergeCell ref="C2484:D2484"/>
    <mergeCell ref="L2480:M2480"/>
    <mergeCell ref="N2480:N2482"/>
    <mergeCell ref="O2480:O2482"/>
    <mergeCell ref="P2480:P2482"/>
    <mergeCell ref="Q2480:Q2482"/>
    <mergeCell ref="A2480:A2486"/>
    <mergeCell ref="B2480:B2482"/>
    <mergeCell ref="E2480:E2482"/>
    <mergeCell ref="H2480:I2480"/>
    <mergeCell ref="J2480:K2480"/>
    <mergeCell ref="B2483:B2485"/>
    <mergeCell ref="H2484:I2484"/>
    <mergeCell ref="J2484:K2484"/>
    <mergeCell ref="R2476:R2478"/>
    <mergeCell ref="C2477:D2477"/>
    <mergeCell ref="H2477:I2477"/>
    <mergeCell ref="J2477:K2477"/>
    <mergeCell ref="L2477:M2477"/>
    <mergeCell ref="P2473:P2475"/>
    <mergeCell ref="Q2473:Q2475"/>
    <mergeCell ref="R2473:R2475"/>
    <mergeCell ref="S2473:S2478"/>
    <mergeCell ref="C2474:D2474"/>
    <mergeCell ref="H2474:I2474"/>
    <mergeCell ref="J2474:K2474"/>
    <mergeCell ref="L2474:M2474"/>
    <mergeCell ref="E2476:E2478"/>
    <mergeCell ref="H2476:I2476"/>
    <mergeCell ref="J2476:K2476"/>
    <mergeCell ref="L2476:M2476"/>
    <mergeCell ref="N2476:N2478"/>
    <mergeCell ref="O2476:O2478"/>
    <mergeCell ref="P2476:P2478"/>
    <mergeCell ref="Q2476:Q2478"/>
    <mergeCell ref="L2470:M2470"/>
    <mergeCell ref="B2472:O2472"/>
    <mergeCell ref="A2473:A2479"/>
    <mergeCell ref="B2473:B2475"/>
    <mergeCell ref="E2473:E2475"/>
    <mergeCell ref="H2473:I2473"/>
    <mergeCell ref="J2473:K2473"/>
    <mergeCell ref="L2473:M2473"/>
    <mergeCell ref="N2473:N2475"/>
    <mergeCell ref="O2473:O2475"/>
    <mergeCell ref="B2476:B2478"/>
    <mergeCell ref="B2479:O2479"/>
    <mergeCell ref="R2466:R2468"/>
    <mergeCell ref="S2466:S2471"/>
    <mergeCell ref="C2467:D2467"/>
    <mergeCell ref="H2467:I2467"/>
    <mergeCell ref="J2467:K2467"/>
    <mergeCell ref="L2467:M2467"/>
    <mergeCell ref="E2469:E2471"/>
    <mergeCell ref="H2469:I2469"/>
    <mergeCell ref="J2469:K2469"/>
    <mergeCell ref="L2469:M2469"/>
    <mergeCell ref="N2469:N2471"/>
    <mergeCell ref="O2469:O2471"/>
    <mergeCell ref="P2469:P2471"/>
    <mergeCell ref="Q2469:Q2471"/>
    <mergeCell ref="R2469:R2471"/>
    <mergeCell ref="C2470:D2470"/>
    <mergeCell ref="L2466:M2466"/>
    <mergeCell ref="N2466:N2468"/>
    <mergeCell ref="O2466:O2468"/>
    <mergeCell ref="P2466:P2468"/>
    <mergeCell ref="Q2466:Q2468"/>
    <mergeCell ref="A2466:A2472"/>
    <mergeCell ref="B2466:B2468"/>
    <mergeCell ref="E2466:E2468"/>
    <mergeCell ref="H2466:I2466"/>
    <mergeCell ref="J2466:K2466"/>
    <mergeCell ref="B2469:B2471"/>
    <mergeCell ref="H2470:I2470"/>
    <mergeCell ref="J2470:K2470"/>
    <mergeCell ref="R2462:R2464"/>
    <mergeCell ref="C2463:D2463"/>
    <mergeCell ref="H2463:I2463"/>
    <mergeCell ref="J2463:K2463"/>
    <mergeCell ref="L2463:M2463"/>
    <mergeCell ref="P2459:P2461"/>
    <mergeCell ref="Q2459:Q2461"/>
    <mergeCell ref="R2459:R2461"/>
    <mergeCell ref="S2459:S2464"/>
    <mergeCell ref="C2460:D2460"/>
    <mergeCell ref="H2460:I2460"/>
    <mergeCell ref="J2460:K2460"/>
    <mergeCell ref="L2460:M2460"/>
    <mergeCell ref="E2462:E2464"/>
    <mergeCell ref="H2462:I2462"/>
    <mergeCell ref="J2462:K2462"/>
    <mergeCell ref="L2462:M2462"/>
    <mergeCell ref="N2462:N2464"/>
    <mergeCell ref="O2462:O2464"/>
    <mergeCell ref="P2462:P2464"/>
    <mergeCell ref="Q2462:Q2464"/>
    <mergeCell ref="L2456:M2456"/>
    <mergeCell ref="B2458:O2458"/>
    <mergeCell ref="A2459:A2465"/>
    <mergeCell ref="B2459:B2461"/>
    <mergeCell ref="E2459:E2461"/>
    <mergeCell ref="H2459:I2459"/>
    <mergeCell ref="J2459:K2459"/>
    <mergeCell ref="L2459:M2459"/>
    <mergeCell ref="N2459:N2461"/>
    <mergeCell ref="O2459:O2461"/>
    <mergeCell ref="B2462:B2464"/>
    <mergeCell ref="B2465:O2465"/>
    <mergeCell ref="R2452:R2454"/>
    <mergeCell ref="S2452:S2457"/>
    <mergeCell ref="C2453:D2453"/>
    <mergeCell ref="H2453:I2453"/>
    <mergeCell ref="J2453:K2453"/>
    <mergeCell ref="L2453:M2453"/>
    <mergeCell ref="E2455:E2457"/>
    <mergeCell ref="H2455:I2455"/>
    <mergeCell ref="J2455:K2455"/>
    <mergeCell ref="L2455:M2455"/>
    <mergeCell ref="N2455:N2457"/>
    <mergeCell ref="O2455:O2457"/>
    <mergeCell ref="P2455:P2457"/>
    <mergeCell ref="Q2455:Q2457"/>
    <mergeCell ref="R2455:R2457"/>
    <mergeCell ref="C2456:D2456"/>
    <mergeCell ref="L2452:M2452"/>
    <mergeCell ref="N2452:N2454"/>
    <mergeCell ref="O2452:O2454"/>
    <mergeCell ref="P2452:P2454"/>
    <mergeCell ref="Q2452:Q2454"/>
    <mergeCell ref="A2452:A2458"/>
    <mergeCell ref="B2452:B2454"/>
    <mergeCell ref="E2452:E2454"/>
    <mergeCell ref="H2452:I2452"/>
    <mergeCell ref="J2452:K2452"/>
    <mergeCell ref="B2455:B2457"/>
    <mergeCell ref="H2456:I2456"/>
    <mergeCell ref="J2456:K2456"/>
    <mergeCell ref="R2448:R2450"/>
    <mergeCell ref="C2449:D2449"/>
    <mergeCell ref="H2449:I2449"/>
    <mergeCell ref="J2449:K2449"/>
    <mergeCell ref="L2449:M2449"/>
    <mergeCell ref="P2445:P2447"/>
    <mergeCell ref="Q2445:Q2447"/>
    <mergeCell ref="R2445:R2447"/>
    <mergeCell ref="S2445:S2450"/>
    <mergeCell ref="C2446:D2446"/>
    <mergeCell ref="H2446:I2446"/>
    <mergeCell ref="J2446:K2446"/>
    <mergeCell ref="L2446:M2446"/>
    <mergeCell ref="E2448:E2450"/>
    <mergeCell ref="H2448:I2448"/>
    <mergeCell ref="J2448:K2448"/>
    <mergeCell ref="L2448:M2448"/>
    <mergeCell ref="N2448:N2450"/>
    <mergeCell ref="O2448:O2450"/>
    <mergeCell ref="P2448:P2450"/>
    <mergeCell ref="Q2448:Q2450"/>
    <mergeCell ref="L2442:M2442"/>
    <mergeCell ref="B2444:O2444"/>
    <mergeCell ref="A2445:A2451"/>
    <mergeCell ref="B2445:B2447"/>
    <mergeCell ref="E2445:E2447"/>
    <mergeCell ref="H2445:I2445"/>
    <mergeCell ref="J2445:K2445"/>
    <mergeCell ref="L2445:M2445"/>
    <mergeCell ref="N2445:N2447"/>
    <mergeCell ref="O2445:O2447"/>
    <mergeCell ref="B2448:B2450"/>
    <mergeCell ref="B2451:O2451"/>
    <mergeCell ref="R2438:R2440"/>
    <mergeCell ref="S2438:S2443"/>
    <mergeCell ref="C2439:D2439"/>
    <mergeCell ref="H2439:I2439"/>
    <mergeCell ref="J2439:K2439"/>
    <mergeCell ref="L2439:M2439"/>
    <mergeCell ref="E2441:E2443"/>
    <mergeCell ref="H2441:I2441"/>
    <mergeCell ref="J2441:K2441"/>
    <mergeCell ref="L2441:M2441"/>
    <mergeCell ref="N2441:N2443"/>
    <mergeCell ref="O2441:O2443"/>
    <mergeCell ref="P2441:P2443"/>
    <mergeCell ref="Q2441:Q2443"/>
    <mergeCell ref="R2441:R2443"/>
    <mergeCell ref="C2442:D2442"/>
    <mergeCell ref="L2438:M2438"/>
    <mergeCell ref="N2438:N2440"/>
    <mergeCell ref="O2438:O2440"/>
    <mergeCell ref="P2438:P2440"/>
    <mergeCell ref="Q2438:Q2440"/>
    <mergeCell ref="A2438:A2444"/>
    <mergeCell ref="B2438:B2440"/>
    <mergeCell ref="E2438:E2440"/>
    <mergeCell ref="H2438:I2438"/>
    <mergeCell ref="J2438:K2438"/>
    <mergeCell ref="B2441:B2443"/>
    <mergeCell ref="H2442:I2442"/>
    <mergeCell ref="J2442:K2442"/>
    <mergeCell ref="R2434:R2436"/>
    <mergeCell ref="C2435:D2435"/>
    <mergeCell ref="H2435:I2435"/>
    <mergeCell ref="J2435:K2435"/>
    <mergeCell ref="L2435:M2435"/>
    <mergeCell ref="P2431:P2433"/>
    <mergeCell ref="Q2431:Q2433"/>
    <mergeCell ref="R2431:R2433"/>
    <mergeCell ref="S2431:S2436"/>
    <mergeCell ref="C2432:D2432"/>
    <mergeCell ref="H2432:I2432"/>
    <mergeCell ref="J2432:K2432"/>
    <mergeCell ref="L2432:M2432"/>
    <mergeCell ref="E2434:E2436"/>
    <mergeCell ref="H2434:I2434"/>
    <mergeCell ref="J2434:K2434"/>
    <mergeCell ref="L2434:M2434"/>
    <mergeCell ref="N2434:N2436"/>
    <mergeCell ref="O2434:O2436"/>
    <mergeCell ref="P2434:P2436"/>
    <mergeCell ref="Q2434:Q2436"/>
    <mergeCell ref="L2428:M2428"/>
    <mergeCell ref="B2430:O2430"/>
    <mergeCell ref="A2431:A2437"/>
    <mergeCell ref="B2431:B2433"/>
    <mergeCell ref="E2431:E2433"/>
    <mergeCell ref="H2431:I2431"/>
    <mergeCell ref="J2431:K2431"/>
    <mergeCell ref="L2431:M2431"/>
    <mergeCell ref="N2431:N2433"/>
    <mergeCell ref="O2431:O2433"/>
    <mergeCell ref="B2434:B2436"/>
    <mergeCell ref="B2437:O2437"/>
    <mergeCell ref="R2424:R2426"/>
    <mergeCell ref="S2424:S2429"/>
    <mergeCell ref="C2425:D2425"/>
    <mergeCell ref="H2425:I2425"/>
    <mergeCell ref="J2425:K2425"/>
    <mergeCell ref="L2425:M2425"/>
    <mergeCell ref="E2427:E2429"/>
    <mergeCell ref="H2427:I2427"/>
    <mergeCell ref="J2427:K2427"/>
    <mergeCell ref="L2427:M2427"/>
    <mergeCell ref="N2427:N2429"/>
    <mergeCell ref="O2427:O2429"/>
    <mergeCell ref="P2427:P2429"/>
    <mergeCell ref="Q2427:Q2429"/>
    <mergeCell ref="R2427:R2429"/>
    <mergeCell ref="C2428:D2428"/>
    <mergeCell ref="L2424:M2424"/>
    <mergeCell ref="N2424:N2426"/>
    <mergeCell ref="O2424:O2426"/>
    <mergeCell ref="P2424:P2426"/>
    <mergeCell ref="Q2424:Q2426"/>
    <mergeCell ref="A2424:A2430"/>
    <mergeCell ref="B2424:B2426"/>
    <mergeCell ref="E2424:E2426"/>
    <mergeCell ref="H2424:I2424"/>
    <mergeCell ref="J2424:K2424"/>
    <mergeCell ref="B2427:B2429"/>
    <mergeCell ref="H2428:I2428"/>
    <mergeCell ref="J2428:K2428"/>
    <mergeCell ref="R2420:R2422"/>
    <mergeCell ref="C2421:D2421"/>
    <mergeCell ref="H2421:I2421"/>
    <mergeCell ref="J2421:K2421"/>
    <mergeCell ref="L2421:M2421"/>
    <mergeCell ref="P2417:P2419"/>
    <mergeCell ref="Q2417:Q2419"/>
    <mergeCell ref="R2417:R2419"/>
    <mergeCell ref="S2417:S2422"/>
    <mergeCell ref="C2418:D2418"/>
    <mergeCell ref="H2418:I2418"/>
    <mergeCell ref="J2418:K2418"/>
    <mergeCell ref="L2418:M2418"/>
    <mergeCell ref="E2420:E2422"/>
    <mergeCell ref="H2420:I2420"/>
    <mergeCell ref="J2420:K2420"/>
    <mergeCell ref="L2420:M2420"/>
    <mergeCell ref="N2420:N2422"/>
    <mergeCell ref="O2420:O2422"/>
    <mergeCell ref="P2420:P2422"/>
    <mergeCell ref="Q2420:Q2422"/>
    <mergeCell ref="L2414:M2414"/>
    <mergeCell ref="B2416:O2416"/>
    <mergeCell ref="A2417:A2423"/>
    <mergeCell ref="B2417:B2419"/>
    <mergeCell ref="E2417:E2419"/>
    <mergeCell ref="H2417:I2417"/>
    <mergeCell ref="J2417:K2417"/>
    <mergeCell ref="L2417:M2417"/>
    <mergeCell ref="N2417:N2419"/>
    <mergeCell ref="O2417:O2419"/>
    <mergeCell ref="B2420:B2422"/>
    <mergeCell ref="B2423:O2423"/>
    <mergeCell ref="R2410:R2412"/>
    <mergeCell ref="S2410:S2415"/>
    <mergeCell ref="C2411:D2411"/>
    <mergeCell ref="H2411:I2411"/>
    <mergeCell ref="J2411:K2411"/>
    <mergeCell ref="L2411:M2411"/>
    <mergeCell ref="E2413:E2415"/>
    <mergeCell ref="H2413:I2413"/>
    <mergeCell ref="J2413:K2413"/>
    <mergeCell ref="L2413:M2413"/>
    <mergeCell ref="N2413:N2415"/>
    <mergeCell ref="O2413:O2415"/>
    <mergeCell ref="P2413:P2415"/>
    <mergeCell ref="Q2413:Q2415"/>
    <mergeCell ref="R2413:R2415"/>
    <mergeCell ref="C2414:D2414"/>
    <mergeCell ref="L2410:M2410"/>
    <mergeCell ref="N2410:N2412"/>
    <mergeCell ref="O2410:O2412"/>
    <mergeCell ref="P2410:P2412"/>
    <mergeCell ref="Q2410:Q2412"/>
    <mergeCell ref="A2410:A2416"/>
    <mergeCell ref="B2410:B2412"/>
    <mergeCell ref="E2410:E2412"/>
    <mergeCell ref="H2410:I2410"/>
    <mergeCell ref="J2410:K2410"/>
    <mergeCell ref="B2413:B2415"/>
    <mergeCell ref="H2414:I2414"/>
    <mergeCell ref="J2414:K2414"/>
    <mergeCell ref="R2406:R2408"/>
    <mergeCell ref="C2407:D2407"/>
    <mergeCell ref="H2407:I2407"/>
    <mergeCell ref="J2407:K2407"/>
    <mergeCell ref="L2407:M2407"/>
    <mergeCell ref="P2403:P2405"/>
    <mergeCell ref="Q2403:Q2405"/>
    <mergeCell ref="R2403:R2405"/>
    <mergeCell ref="S2403:S2408"/>
    <mergeCell ref="C2404:D2404"/>
    <mergeCell ref="H2404:I2404"/>
    <mergeCell ref="J2404:K2404"/>
    <mergeCell ref="L2404:M2404"/>
    <mergeCell ref="E2406:E2408"/>
    <mergeCell ref="H2406:I2406"/>
    <mergeCell ref="J2406:K2406"/>
    <mergeCell ref="L2406:M2406"/>
    <mergeCell ref="N2406:N2408"/>
    <mergeCell ref="O2406:O2408"/>
    <mergeCell ref="P2406:P2408"/>
    <mergeCell ref="Q2406:Q2408"/>
    <mergeCell ref="L2400:M2400"/>
    <mergeCell ref="B2402:O2402"/>
    <mergeCell ref="A2403:A2409"/>
    <mergeCell ref="B2403:B2405"/>
    <mergeCell ref="E2403:E2405"/>
    <mergeCell ref="H2403:I2403"/>
    <mergeCell ref="J2403:K2403"/>
    <mergeCell ref="L2403:M2403"/>
    <mergeCell ref="N2403:N2405"/>
    <mergeCell ref="O2403:O2405"/>
    <mergeCell ref="B2406:B2408"/>
    <mergeCell ref="B2409:O2409"/>
    <mergeCell ref="R2396:R2398"/>
    <mergeCell ref="S2396:S2401"/>
    <mergeCell ref="C2397:D2397"/>
    <mergeCell ref="H2397:I2397"/>
    <mergeCell ref="J2397:K2397"/>
    <mergeCell ref="L2397:M2397"/>
    <mergeCell ref="E2399:E2401"/>
    <mergeCell ref="H2399:I2399"/>
    <mergeCell ref="J2399:K2399"/>
    <mergeCell ref="L2399:M2399"/>
    <mergeCell ref="N2399:N2401"/>
    <mergeCell ref="O2399:O2401"/>
    <mergeCell ref="P2399:P2401"/>
    <mergeCell ref="Q2399:Q2401"/>
    <mergeCell ref="R2399:R2401"/>
    <mergeCell ref="C2400:D2400"/>
    <mergeCell ref="L2396:M2396"/>
    <mergeCell ref="N2396:N2398"/>
    <mergeCell ref="O2396:O2398"/>
    <mergeCell ref="P2396:P2398"/>
    <mergeCell ref="Q2396:Q2398"/>
    <mergeCell ref="A2396:A2402"/>
    <mergeCell ref="B2396:B2398"/>
    <mergeCell ref="E2396:E2398"/>
    <mergeCell ref="H2396:I2396"/>
    <mergeCell ref="J2396:K2396"/>
    <mergeCell ref="B2399:B2401"/>
    <mergeCell ref="H2400:I2400"/>
    <mergeCell ref="J2400:K2400"/>
    <mergeCell ref="R2392:R2394"/>
    <mergeCell ref="C2393:D2393"/>
    <mergeCell ref="H2393:I2393"/>
    <mergeCell ref="J2393:K2393"/>
    <mergeCell ref="L2393:M2393"/>
    <mergeCell ref="P2389:P2391"/>
    <mergeCell ref="Q2389:Q2391"/>
    <mergeCell ref="R2389:R2391"/>
    <mergeCell ref="S2389:S2394"/>
    <mergeCell ref="C2390:D2390"/>
    <mergeCell ref="H2390:I2390"/>
    <mergeCell ref="J2390:K2390"/>
    <mergeCell ref="L2390:M2390"/>
    <mergeCell ref="E2392:E2394"/>
    <mergeCell ref="H2392:I2392"/>
    <mergeCell ref="J2392:K2392"/>
    <mergeCell ref="L2392:M2392"/>
    <mergeCell ref="N2392:N2394"/>
    <mergeCell ref="O2392:O2394"/>
    <mergeCell ref="P2392:P2394"/>
    <mergeCell ref="Q2392:Q2394"/>
    <mergeCell ref="L2386:M2386"/>
    <mergeCell ref="B2388:O2388"/>
    <mergeCell ref="A2389:A2395"/>
    <mergeCell ref="B2389:B2391"/>
    <mergeCell ref="E2389:E2391"/>
    <mergeCell ref="H2389:I2389"/>
    <mergeCell ref="J2389:K2389"/>
    <mergeCell ref="L2389:M2389"/>
    <mergeCell ref="N2389:N2391"/>
    <mergeCell ref="O2389:O2391"/>
    <mergeCell ref="B2392:B2394"/>
    <mergeCell ref="B2395:O2395"/>
    <mergeCell ref="R2382:R2384"/>
    <mergeCell ref="S2382:S2387"/>
    <mergeCell ref="C2383:D2383"/>
    <mergeCell ref="H2383:I2383"/>
    <mergeCell ref="J2383:K2383"/>
    <mergeCell ref="L2383:M2383"/>
    <mergeCell ref="E2385:E2387"/>
    <mergeCell ref="H2385:I2385"/>
    <mergeCell ref="J2385:K2385"/>
    <mergeCell ref="L2385:M2385"/>
    <mergeCell ref="N2385:N2387"/>
    <mergeCell ref="O2385:O2387"/>
    <mergeCell ref="P2385:P2387"/>
    <mergeCell ref="Q2385:Q2387"/>
    <mergeCell ref="R2385:R2387"/>
    <mergeCell ref="C2386:D2386"/>
    <mergeCell ref="L2382:M2382"/>
    <mergeCell ref="N2382:N2384"/>
    <mergeCell ref="O2382:O2384"/>
    <mergeCell ref="P2382:P2384"/>
    <mergeCell ref="Q2382:Q2384"/>
    <mergeCell ref="A2382:A2388"/>
    <mergeCell ref="B2382:B2384"/>
    <mergeCell ref="E2382:E2384"/>
    <mergeCell ref="H2382:I2382"/>
    <mergeCell ref="J2382:K2382"/>
    <mergeCell ref="B2385:B2387"/>
    <mergeCell ref="H2386:I2386"/>
    <mergeCell ref="J2386:K2386"/>
    <mergeCell ref="R2378:R2380"/>
    <mergeCell ref="C2379:D2379"/>
    <mergeCell ref="H2379:I2379"/>
    <mergeCell ref="J2379:K2379"/>
    <mergeCell ref="L2379:M2379"/>
    <mergeCell ref="P2375:P2377"/>
    <mergeCell ref="Q2375:Q2377"/>
    <mergeCell ref="R2375:R2377"/>
    <mergeCell ref="S2375:S2380"/>
    <mergeCell ref="C2376:D2376"/>
    <mergeCell ref="H2376:I2376"/>
    <mergeCell ref="J2376:K2376"/>
    <mergeCell ref="L2376:M2376"/>
    <mergeCell ref="E2378:E2380"/>
    <mergeCell ref="H2378:I2378"/>
    <mergeCell ref="J2378:K2378"/>
    <mergeCell ref="L2378:M2378"/>
    <mergeCell ref="N2378:N2380"/>
    <mergeCell ref="O2378:O2380"/>
    <mergeCell ref="P2378:P2380"/>
    <mergeCell ref="Q2378:Q2380"/>
    <mergeCell ref="L2372:M2372"/>
    <mergeCell ref="B2374:O2374"/>
    <mergeCell ref="A2375:A2381"/>
    <mergeCell ref="B2375:B2377"/>
    <mergeCell ref="E2375:E2377"/>
    <mergeCell ref="H2375:I2375"/>
    <mergeCell ref="J2375:K2375"/>
    <mergeCell ref="L2375:M2375"/>
    <mergeCell ref="N2375:N2377"/>
    <mergeCell ref="O2375:O2377"/>
    <mergeCell ref="B2378:B2380"/>
    <mergeCell ref="B2381:O2381"/>
    <mergeCell ref="R2368:R2370"/>
    <mergeCell ref="S2368:S2373"/>
    <mergeCell ref="C2369:D2369"/>
    <mergeCell ref="H2369:I2369"/>
    <mergeCell ref="J2369:K2369"/>
    <mergeCell ref="L2369:M2369"/>
    <mergeCell ref="E2371:E2373"/>
    <mergeCell ref="H2371:I2371"/>
    <mergeCell ref="J2371:K2371"/>
    <mergeCell ref="L2371:M2371"/>
    <mergeCell ref="N2371:N2373"/>
    <mergeCell ref="O2371:O2373"/>
    <mergeCell ref="P2371:P2373"/>
    <mergeCell ref="Q2371:Q2373"/>
    <mergeCell ref="R2371:R2373"/>
    <mergeCell ref="C2372:D2372"/>
    <mergeCell ref="L2368:M2368"/>
    <mergeCell ref="N2368:N2370"/>
    <mergeCell ref="O2368:O2370"/>
    <mergeCell ref="P2368:P2370"/>
    <mergeCell ref="Q2368:Q2370"/>
    <mergeCell ref="A2368:A2374"/>
    <mergeCell ref="B2368:B2370"/>
    <mergeCell ref="E2368:E2370"/>
    <mergeCell ref="H2368:I2368"/>
    <mergeCell ref="J2368:K2368"/>
    <mergeCell ref="B2371:B2373"/>
    <mergeCell ref="H2372:I2372"/>
    <mergeCell ref="J2372:K2372"/>
    <mergeCell ref="R2364:R2366"/>
    <mergeCell ref="C2365:D2365"/>
    <mergeCell ref="H2365:I2365"/>
    <mergeCell ref="J2365:K2365"/>
    <mergeCell ref="L2365:M2365"/>
    <mergeCell ref="P2361:P2363"/>
    <mergeCell ref="Q2361:Q2363"/>
    <mergeCell ref="R2361:R2363"/>
    <mergeCell ref="S2361:S2366"/>
    <mergeCell ref="C2362:D2362"/>
    <mergeCell ref="H2362:I2362"/>
    <mergeCell ref="J2362:K2362"/>
    <mergeCell ref="L2362:M2362"/>
    <mergeCell ref="E2364:E2366"/>
    <mergeCell ref="H2364:I2364"/>
    <mergeCell ref="J2364:K2364"/>
    <mergeCell ref="L2364:M2364"/>
    <mergeCell ref="N2364:N2366"/>
    <mergeCell ref="O2364:O2366"/>
    <mergeCell ref="P2364:P2366"/>
    <mergeCell ref="Q2364:Q2366"/>
    <mergeCell ref="L2358:M2358"/>
    <mergeCell ref="B2360:O2360"/>
    <mergeCell ref="A2361:A2367"/>
    <mergeCell ref="B2361:B2363"/>
    <mergeCell ref="E2361:E2363"/>
    <mergeCell ref="H2361:I2361"/>
    <mergeCell ref="J2361:K2361"/>
    <mergeCell ref="L2361:M2361"/>
    <mergeCell ref="N2361:N2363"/>
    <mergeCell ref="O2361:O2363"/>
    <mergeCell ref="B2364:B2366"/>
    <mergeCell ref="B2367:O2367"/>
    <mergeCell ref="R2354:R2356"/>
    <mergeCell ref="S2354:S2359"/>
    <mergeCell ref="C2355:D2355"/>
    <mergeCell ref="H2355:I2355"/>
    <mergeCell ref="J2355:K2355"/>
    <mergeCell ref="L2355:M2355"/>
    <mergeCell ref="E2357:E2359"/>
    <mergeCell ref="H2357:I2357"/>
    <mergeCell ref="J2357:K2357"/>
    <mergeCell ref="L2357:M2357"/>
    <mergeCell ref="N2357:N2359"/>
    <mergeCell ref="O2357:O2359"/>
    <mergeCell ref="P2357:P2359"/>
    <mergeCell ref="Q2357:Q2359"/>
    <mergeCell ref="R2357:R2359"/>
    <mergeCell ref="C2358:D2358"/>
    <mergeCell ref="L2354:M2354"/>
    <mergeCell ref="N2354:N2356"/>
    <mergeCell ref="O2354:O2356"/>
    <mergeCell ref="P2354:P2356"/>
    <mergeCell ref="Q2354:Q2356"/>
    <mergeCell ref="A2354:A2360"/>
    <mergeCell ref="B2354:B2356"/>
    <mergeCell ref="E2354:E2356"/>
    <mergeCell ref="H2354:I2354"/>
    <mergeCell ref="J2354:K2354"/>
    <mergeCell ref="B2357:B2359"/>
    <mergeCell ref="H2358:I2358"/>
    <mergeCell ref="J2358:K2358"/>
    <mergeCell ref="R2350:R2352"/>
    <mergeCell ref="C2351:D2351"/>
    <mergeCell ref="H2351:I2351"/>
    <mergeCell ref="J2351:K2351"/>
    <mergeCell ref="L2351:M2351"/>
    <mergeCell ref="P2347:P2349"/>
    <mergeCell ref="Q2347:Q2349"/>
    <mergeCell ref="R2347:R2349"/>
    <mergeCell ref="S2347:S2352"/>
    <mergeCell ref="C2348:D2348"/>
    <mergeCell ref="H2348:I2348"/>
    <mergeCell ref="J2348:K2348"/>
    <mergeCell ref="L2348:M2348"/>
    <mergeCell ref="E2350:E2352"/>
    <mergeCell ref="H2350:I2350"/>
    <mergeCell ref="J2350:K2350"/>
    <mergeCell ref="L2350:M2350"/>
    <mergeCell ref="N2350:N2352"/>
    <mergeCell ref="O2350:O2352"/>
    <mergeCell ref="P2350:P2352"/>
    <mergeCell ref="Q2350:Q2352"/>
    <mergeCell ref="L2344:M2344"/>
    <mergeCell ref="B2346:O2346"/>
    <mergeCell ref="A2347:A2353"/>
    <mergeCell ref="B2347:B2349"/>
    <mergeCell ref="E2347:E2349"/>
    <mergeCell ref="H2347:I2347"/>
    <mergeCell ref="J2347:K2347"/>
    <mergeCell ref="L2347:M2347"/>
    <mergeCell ref="N2347:N2349"/>
    <mergeCell ref="O2347:O2349"/>
    <mergeCell ref="B2350:B2352"/>
    <mergeCell ref="B2353:O2353"/>
    <mergeCell ref="R2340:R2342"/>
    <mergeCell ref="S2340:S2345"/>
    <mergeCell ref="C2341:D2341"/>
    <mergeCell ref="H2341:I2341"/>
    <mergeCell ref="J2341:K2341"/>
    <mergeCell ref="L2341:M2341"/>
    <mergeCell ref="E2343:E2345"/>
    <mergeCell ref="H2343:I2343"/>
    <mergeCell ref="J2343:K2343"/>
    <mergeCell ref="L2343:M2343"/>
    <mergeCell ref="N2343:N2345"/>
    <mergeCell ref="O2343:O2345"/>
    <mergeCell ref="P2343:P2345"/>
    <mergeCell ref="Q2343:Q2345"/>
    <mergeCell ref="R2343:R2345"/>
    <mergeCell ref="C2344:D2344"/>
    <mergeCell ref="L2340:M2340"/>
    <mergeCell ref="N2340:N2342"/>
    <mergeCell ref="O2340:O2342"/>
    <mergeCell ref="P2340:P2342"/>
    <mergeCell ref="Q2340:Q2342"/>
    <mergeCell ref="A2340:A2346"/>
    <mergeCell ref="B2340:B2342"/>
    <mergeCell ref="E2340:E2342"/>
    <mergeCell ref="H2340:I2340"/>
    <mergeCell ref="J2340:K2340"/>
    <mergeCell ref="B2343:B2345"/>
    <mergeCell ref="H2344:I2344"/>
    <mergeCell ref="J2344:K2344"/>
    <mergeCell ref="R2336:R2338"/>
    <mergeCell ref="C2337:D2337"/>
    <mergeCell ref="H2337:I2337"/>
    <mergeCell ref="J2337:K2337"/>
    <mergeCell ref="L2337:M2337"/>
    <mergeCell ref="P2333:P2335"/>
    <mergeCell ref="Q2333:Q2335"/>
    <mergeCell ref="R2333:R2335"/>
    <mergeCell ref="S2333:S2338"/>
    <mergeCell ref="C2334:D2334"/>
    <mergeCell ref="H2334:I2334"/>
    <mergeCell ref="J2334:K2334"/>
    <mergeCell ref="L2334:M2334"/>
    <mergeCell ref="E2336:E2338"/>
    <mergeCell ref="H2336:I2336"/>
    <mergeCell ref="J2336:K2336"/>
    <mergeCell ref="L2336:M2336"/>
    <mergeCell ref="N2336:N2338"/>
    <mergeCell ref="O2336:O2338"/>
    <mergeCell ref="P2336:P2338"/>
    <mergeCell ref="Q2336:Q2338"/>
    <mergeCell ref="L2330:M2330"/>
    <mergeCell ref="B2332:O2332"/>
    <mergeCell ref="A2333:A2339"/>
    <mergeCell ref="B2333:B2335"/>
    <mergeCell ref="E2333:E2335"/>
    <mergeCell ref="H2333:I2333"/>
    <mergeCell ref="J2333:K2333"/>
    <mergeCell ref="L2333:M2333"/>
    <mergeCell ref="N2333:N2335"/>
    <mergeCell ref="O2333:O2335"/>
    <mergeCell ref="B2336:B2338"/>
    <mergeCell ref="B2339:O2339"/>
    <mergeCell ref="R2326:R2328"/>
    <mergeCell ref="S2326:S2331"/>
    <mergeCell ref="C2327:D2327"/>
    <mergeCell ref="H2327:I2327"/>
    <mergeCell ref="J2327:K2327"/>
    <mergeCell ref="L2327:M2327"/>
    <mergeCell ref="E2329:E2331"/>
    <mergeCell ref="H2329:I2329"/>
    <mergeCell ref="J2329:K2329"/>
    <mergeCell ref="L2329:M2329"/>
    <mergeCell ref="N2329:N2331"/>
    <mergeCell ref="O2329:O2331"/>
    <mergeCell ref="P2329:P2331"/>
    <mergeCell ref="Q2329:Q2331"/>
    <mergeCell ref="R2329:R2331"/>
    <mergeCell ref="C2330:D2330"/>
    <mergeCell ref="L2326:M2326"/>
    <mergeCell ref="N2326:N2328"/>
    <mergeCell ref="O2326:O2328"/>
    <mergeCell ref="P2326:P2328"/>
    <mergeCell ref="Q2326:Q2328"/>
    <mergeCell ref="A2326:A2332"/>
    <mergeCell ref="B2326:B2328"/>
    <mergeCell ref="E2326:E2328"/>
    <mergeCell ref="H2326:I2326"/>
    <mergeCell ref="J2326:K2326"/>
    <mergeCell ref="B2329:B2331"/>
    <mergeCell ref="H2330:I2330"/>
    <mergeCell ref="J2330:K2330"/>
    <mergeCell ref="R2322:R2324"/>
    <mergeCell ref="C2323:D2323"/>
    <mergeCell ref="H2323:I2323"/>
    <mergeCell ref="J2323:K2323"/>
    <mergeCell ref="L2323:M2323"/>
    <mergeCell ref="P2319:P2321"/>
    <mergeCell ref="Q2319:Q2321"/>
    <mergeCell ref="R2319:R2321"/>
    <mergeCell ref="S2319:S2324"/>
    <mergeCell ref="C2320:D2320"/>
    <mergeCell ref="H2320:I2320"/>
    <mergeCell ref="J2320:K2320"/>
    <mergeCell ref="L2320:M2320"/>
    <mergeCell ref="E2322:E2324"/>
    <mergeCell ref="H2322:I2322"/>
    <mergeCell ref="J2322:K2322"/>
    <mergeCell ref="L2322:M2322"/>
    <mergeCell ref="N2322:N2324"/>
    <mergeCell ref="O2322:O2324"/>
    <mergeCell ref="P2322:P2324"/>
    <mergeCell ref="Q2322:Q2324"/>
    <mergeCell ref="L2316:M2316"/>
    <mergeCell ref="B2318:O2318"/>
    <mergeCell ref="A2319:A2325"/>
    <mergeCell ref="B2319:B2321"/>
    <mergeCell ref="E2319:E2321"/>
    <mergeCell ref="H2319:I2319"/>
    <mergeCell ref="J2319:K2319"/>
    <mergeCell ref="L2319:M2319"/>
    <mergeCell ref="N2319:N2321"/>
    <mergeCell ref="O2319:O2321"/>
    <mergeCell ref="B2322:B2324"/>
    <mergeCell ref="B2325:O2325"/>
    <mergeCell ref="R2312:R2314"/>
    <mergeCell ref="S2312:S2317"/>
    <mergeCell ref="C2313:D2313"/>
    <mergeCell ref="H2313:I2313"/>
    <mergeCell ref="J2313:K2313"/>
    <mergeCell ref="L2313:M2313"/>
    <mergeCell ref="E2315:E2317"/>
    <mergeCell ref="H2315:I2315"/>
    <mergeCell ref="J2315:K2315"/>
    <mergeCell ref="L2315:M2315"/>
    <mergeCell ref="N2315:N2317"/>
    <mergeCell ref="O2315:O2317"/>
    <mergeCell ref="P2315:P2317"/>
    <mergeCell ref="Q2315:Q2317"/>
    <mergeCell ref="R2315:R2317"/>
    <mergeCell ref="C2316:D2316"/>
    <mergeCell ref="L2312:M2312"/>
    <mergeCell ref="N2312:N2314"/>
    <mergeCell ref="O2312:O2314"/>
    <mergeCell ref="P2312:P2314"/>
    <mergeCell ref="Q2312:Q2314"/>
    <mergeCell ref="A2312:A2318"/>
    <mergeCell ref="B2312:B2314"/>
    <mergeCell ref="E2312:E2314"/>
    <mergeCell ref="H2312:I2312"/>
    <mergeCell ref="J2312:K2312"/>
    <mergeCell ref="B2315:B2317"/>
    <mergeCell ref="H2316:I2316"/>
    <mergeCell ref="J2316:K2316"/>
    <mergeCell ref="R2308:R2310"/>
    <mergeCell ref="C2309:D2309"/>
    <mergeCell ref="H2309:I2309"/>
    <mergeCell ref="J2309:K2309"/>
    <mergeCell ref="L2309:M2309"/>
    <mergeCell ref="P2305:P2307"/>
    <mergeCell ref="Q2305:Q2307"/>
    <mergeCell ref="R2305:R2307"/>
    <mergeCell ref="S2305:S2310"/>
    <mergeCell ref="C2306:D2306"/>
    <mergeCell ref="H2306:I2306"/>
    <mergeCell ref="J2306:K2306"/>
    <mergeCell ref="L2306:M2306"/>
    <mergeCell ref="E2308:E2310"/>
    <mergeCell ref="H2308:I2308"/>
    <mergeCell ref="J2308:K2308"/>
    <mergeCell ref="L2308:M2308"/>
    <mergeCell ref="N2308:N2310"/>
    <mergeCell ref="O2308:O2310"/>
    <mergeCell ref="P2308:P2310"/>
    <mergeCell ref="Q2308:Q2310"/>
    <mergeCell ref="L2302:M2302"/>
    <mergeCell ref="B2304:O2304"/>
    <mergeCell ref="A2305:A2311"/>
    <mergeCell ref="B2305:B2307"/>
    <mergeCell ref="E2305:E2307"/>
    <mergeCell ref="H2305:I2305"/>
    <mergeCell ref="J2305:K2305"/>
    <mergeCell ref="L2305:M2305"/>
    <mergeCell ref="N2305:N2307"/>
    <mergeCell ref="O2305:O2307"/>
    <mergeCell ref="B2308:B2310"/>
    <mergeCell ref="B2311:O2311"/>
    <mergeCell ref="R2298:R2300"/>
    <mergeCell ref="S2298:S2303"/>
    <mergeCell ref="C2299:D2299"/>
    <mergeCell ref="H2299:I2299"/>
    <mergeCell ref="J2299:K2299"/>
    <mergeCell ref="L2299:M2299"/>
    <mergeCell ref="E2301:E2303"/>
    <mergeCell ref="H2301:I2301"/>
    <mergeCell ref="J2301:K2301"/>
    <mergeCell ref="L2301:M2301"/>
    <mergeCell ref="N2301:N2303"/>
    <mergeCell ref="O2301:O2303"/>
    <mergeCell ref="P2301:P2303"/>
    <mergeCell ref="Q2301:Q2303"/>
    <mergeCell ref="R2301:R2303"/>
    <mergeCell ref="C2302:D2302"/>
    <mergeCell ref="L2298:M2298"/>
    <mergeCell ref="N2298:N2300"/>
    <mergeCell ref="O2298:O2300"/>
    <mergeCell ref="P2298:P2300"/>
    <mergeCell ref="Q2298:Q2300"/>
    <mergeCell ref="A2298:A2304"/>
    <mergeCell ref="B2298:B2300"/>
    <mergeCell ref="E2298:E2300"/>
    <mergeCell ref="H2298:I2298"/>
    <mergeCell ref="J2298:K2298"/>
    <mergeCell ref="B2301:B2303"/>
    <mergeCell ref="H2302:I2302"/>
    <mergeCell ref="J2302:K2302"/>
    <mergeCell ref="R2294:R2296"/>
    <mergeCell ref="C2295:D2295"/>
    <mergeCell ref="H2295:I2295"/>
    <mergeCell ref="J2295:K2295"/>
    <mergeCell ref="L2295:M2295"/>
    <mergeCell ref="P2291:P2293"/>
    <mergeCell ref="Q2291:Q2293"/>
    <mergeCell ref="R2291:R2293"/>
    <mergeCell ref="S2291:S2296"/>
    <mergeCell ref="C2292:D2292"/>
    <mergeCell ref="H2292:I2292"/>
    <mergeCell ref="J2292:K2292"/>
    <mergeCell ref="L2292:M2292"/>
    <mergeCell ref="E2294:E2296"/>
    <mergeCell ref="H2294:I2294"/>
    <mergeCell ref="J2294:K2294"/>
    <mergeCell ref="L2294:M2294"/>
    <mergeCell ref="N2294:N2296"/>
    <mergeCell ref="O2294:O2296"/>
    <mergeCell ref="P2294:P2296"/>
    <mergeCell ref="Q2294:Q2296"/>
    <mergeCell ref="L2288:M2288"/>
    <mergeCell ref="B2290:O2290"/>
    <mergeCell ref="A2291:A2297"/>
    <mergeCell ref="B2291:B2293"/>
    <mergeCell ref="E2291:E2293"/>
    <mergeCell ref="H2291:I2291"/>
    <mergeCell ref="J2291:K2291"/>
    <mergeCell ref="L2291:M2291"/>
    <mergeCell ref="N2291:N2293"/>
    <mergeCell ref="O2291:O2293"/>
    <mergeCell ref="B2294:B2296"/>
    <mergeCell ref="B2297:O2297"/>
    <mergeCell ref="R2284:R2286"/>
    <mergeCell ref="S2284:S2289"/>
    <mergeCell ref="C2285:D2285"/>
    <mergeCell ref="H2285:I2285"/>
    <mergeCell ref="J2285:K2285"/>
    <mergeCell ref="L2285:M2285"/>
    <mergeCell ref="E2287:E2289"/>
    <mergeCell ref="H2287:I2287"/>
    <mergeCell ref="J2287:K2287"/>
    <mergeCell ref="L2287:M2287"/>
    <mergeCell ref="N2287:N2289"/>
    <mergeCell ref="O2287:O2289"/>
    <mergeCell ref="P2287:P2289"/>
    <mergeCell ref="Q2287:Q2289"/>
    <mergeCell ref="R2287:R2289"/>
    <mergeCell ref="C2288:D2288"/>
    <mergeCell ref="L2284:M2284"/>
    <mergeCell ref="N2284:N2286"/>
    <mergeCell ref="O2284:O2286"/>
    <mergeCell ref="P2284:P2286"/>
    <mergeCell ref="Q2284:Q2286"/>
    <mergeCell ref="A2284:A2290"/>
    <mergeCell ref="B2284:B2286"/>
    <mergeCell ref="E2284:E2286"/>
    <mergeCell ref="H2284:I2284"/>
    <mergeCell ref="J2284:K2284"/>
    <mergeCell ref="B2287:B2289"/>
    <mergeCell ref="H2288:I2288"/>
    <mergeCell ref="J2288:K2288"/>
    <mergeCell ref="R2280:R2282"/>
    <mergeCell ref="C2281:D2281"/>
    <mergeCell ref="H2281:I2281"/>
    <mergeCell ref="J2281:K2281"/>
    <mergeCell ref="L2281:M2281"/>
    <mergeCell ref="P2277:P2279"/>
    <mergeCell ref="Q2277:Q2279"/>
    <mergeCell ref="R2277:R2279"/>
    <mergeCell ref="S2277:S2282"/>
    <mergeCell ref="C2278:D2278"/>
    <mergeCell ref="H2278:I2278"/>
    <mergeCell ref="J2278:K2278"/>
    <mergeCell ref="L2278:M2278"/>
    <mergeCell ref="E2280:E2282"/>
    <mergeCell ref="H2280:I2280"/>
    <mergeCell ref="J2280:K2280"/>
    <mergeCell ref="L2280:M2280"/>
    <mergeCell ref="N2280:N2282"/>
    <mergeCell ref="O2280:O2282"/>
    <mergeCell ref="P2280:P2282"/>
    <mergeCell ref="Q2280:Q2282"/>
    <mergeCell ref="L2274:M2274"/>
    <mergeCell ref="B2276:O2276"/>
    <mergeCell ref="A2277:A2283"/>
    <mergeCell ref="B2277:B2279"/>
    <mergeCell ref="E2277:E2279"/>
    <mergeCell ref="H2277:I2277"/>
    <mergeCell ref="J2277:K2277"/>
    <mergeCell ref="L2277:M2277"/>
    <mergeCell ref="N2277:N2279"/>
    <mergeCell ref="O2277:O2279"/>
    <mergeCell ref="B2280:B2282"/>
    <mergeCell ref="B2283:O2283"/>
    <mergeCell ref="R2270:R2272"/>
    <mergeCell ref="S2270:S2275"/>
    <mergeCell ref="C2271:D2271"/>
    <mergeCell ref="H2271:I2271"/>
    <mergeCell ref="J2271:K2271"/>
    <mergeCell ref="L2271:M2271"/>
    <mergeCell ref="E2273:E2275"/>
    <mergeCell ref="H2273:I2273"/>
    <mergeCell ref="J2273:K2273"/>
    <mergeCell ref="L2273:M2273"/>
    <mergeCell ref="N2273:N2275"/>
    <mergeCell ref="O2273:O2275"/>
    <mergeCell ref="P2273:P2275"/>
    <mergeCell ref="Q2273:Q2275"/>
    <mergeCell ref="R2273:R2275"/>
    <mergeCell ref="C2274:D2274"/>
    <mergeCell ref="L2270:M2270"/>
    <mergeCell ref="N2270:N2272"/>
    <mergeCell ref="O2270:O2272"/>
    <mergeCell ref="P2270:P2272"/>
    <mergeCell ref="Q2270:Q2272"/>
    <mergeCell ref="A2270:A2276"/>
    <mergeCell ref="B2270:B2272"/>
    <mergeCell ref="E2270:E2272"/>
    <mergeCell ref="H2270:I2270"/>
    <mergeCell ref="J2270:K2270"/>
    <mergeCell ref="B2273:B2275"/>
    <mergeCell ref="H2274:I2274"/>
    <mergeCell ref="J2274:K2274"/>
    <mergeCell ref="R2266:R2268"/>
    <mergeCell ref="C2267:D2267"/>
    <mergeCell ref="H2267:I2267"/>
    <mergeCell ref="J2267:K2267"/>
    <mergeCell ref="L2267:M2267"/>
    <mergeCell ref="P2263:P2265"/>
    <mergeCell ref="Q2263:Q2265"/>
    <mergeCell ref="R2263:R2265"/>
    <mergeCell ref="S2263:S2268"/>
    <mergeCell ref="C2264:D2264"/>
    <mergeCell ref="H2264:I2264"/>
    <mergeCell ref="J2264:K2264"/>
    <mergeCell ref="L2264:M2264"/>
    <mergeCell ref="E2266:E2268"/>
    <mergeCell ref="H2266:I2266"/>
    <mergeCell ref="J2266:K2266"/>
    <mergeCell ref="L2266:M2266"/>
    <mergeCell ref="N2266:N2268"/>
    <mergeCell ref="O2266:O2268"/>
    <mergeCell ref="P2266:P2268"/>
    <mergeCell ref="Q2266:Q2268"/>
    <mergeCell ref="L2260:M2260"/>
    <mergeCell ref="B2262:O2262"/>
    <mergeCell ref="A2263:A2269"/>
    <mergeCell ref="B2263:B2265"/>
    <mergeCell ref="E2263:E2265"/>
    <mergeCell ref="H2263:I2263"/>
    <mergeCell ref="J2263:K2263"/>
    <mergeCell ref="L2263:M2263"/>
    <mergeCell ref="N2263:N2265"/>
    <mergeCell ref="O2263:O2265"/>
    <mergeCell ref="B2266:B2268"/>
    <mergeCell ref="B2269:O2269"/>
    <mergeCell ref="R2256:R2258"/>
    <mergeCell ref="S2256:S2261"/>
    <mergeCell ref="C2257:D2257"/>
    <mergeCell ref="H2257:I2257"/>
    <mergeCell ref="J2257:K2257"/>
    <mergeCell ref="L2257:M2257"/>
    <mergeCell ref="E2259:E2261"/>
    <mergeCell ref="H2259:I2259"/>
    <mergeCell ref="J2259:K2259"/>
    <mergeCell ref="L2259:M2259"/>
    <mergeCell ref="N2259:N2261"/>
    <mergeCell ref="O2259:O2261"/>
    <mergeCell ref="P2259:P2261"/>
    <mergeCell ref="Q2259:Q2261"/>
    <mergeCell ref="R2259:R2261"/>
    <mergeCell ref="C2260:D2260"/>
    <mergeCell ref="L2256:M2256"/>
    <mergeCell ref="N2256:N2258"/>
    <mergeCell ref="O2256:O2258"/>
    <mergeCell ref="P2256:P2258"/>
    <mergeCell ref="Q2256:Q2258"/>
    <mergeCell ref="A2256:A2262"/>
    <mergeCell ref="B2256:B2258"/>
    <mergeCell ref="E2256:E2258"/>
    <mergeCell ref="H2256:I2256"/>
    <mergeCell ref="J2256:K2256"/>
    <mergeCell ref="B2259:B2261"/>
    <mergeCell ref="H2260:I2260"/>
    <mergeCell ref="J2260:K2260"/>
    <mergeCell ref="R2252:R2254"/>
    <mergeCell ref="C2253:D2253"/>
    <mergeCell ref="H2253:I2253"/>
    <mergeCell ref="J2253:K2253"/>
    <mergeCell ref="L2253:M2253"/>
    <mergeCell ref="P2249:P2251"/>
    <mergeCell ref="Q2249:Q2251"/>
    <mergeCell ref="R2249:R2251"/>
    <mergeCell ref="S2249:S2254"/>
    <mergeCell ref="C2250:D2250"/>
    <mergeCell ref="H2250:I2250"/>
    <mergeCell ref="J2250:K2250"/>
    <mergeCell ref="L2250:M2250"/>
    <mergeCell ref="E2252:E2254"/>
    <mergeCell ref="H2252:I2252"/>
    <mergeCell ref="J2252:K2252"/>
    <mergeCell ref="L2252:M2252"/>
    <mergeCell ref="N2252:N2254"/>
    <mergeCell ref="O2252:O2254"/>
    <mergeCell ref="P2252:P2254"/>
    <mergeCell ref="Q2252:Q2254"/>
    <mergeCell ref="L2246:M2246"/>
    <mergeCell ref="B2248:O2248"/>
    <mergeCell ref="A2249:A2255"/>
    <mergeCell ref="B2249:B2251"/>
    <mergeCell ref="E2249:E2251"/>
    <mergeCell ref="H2249:I2249"/>
    <mergeCell ref="J2249:K2249"/>
    <mergeCell ref="L2249:M2249"/>
    <mergeCell ref="N2249:N2251"/>
    <mergeCell ref="O2249:O2251"/>
    <mergeCell ref="B2252:B2254"/>
    <mergeCell ref="B2255:O2255"/>
    <mergeCell ref="R2242:R2244"/>
    <mergeCell ref="S2242:S2247"/>
    <mergeCell ref="C2243:D2243"/>
    <mergeCell ref="H2243:I2243"/>
    <mergeCell ref="J2243:K2243"/>
    <mergeCell ref="L2243:M2243"/>
    <mergeCell ref="E2245:E2247"/>
    <mergeCell ref="H2245:I2245"/>
    <mergeCell ref="J2245:K2245"/>
    <mergeCell ref="L2245:M2245"/>
    <mergeCell ref="N2245:N2247"/>
    <mergeCell ref="O2245:O2247"/>
    <mergeCell ref="P2245:P2247"/>
    <mergeCell ref="Q2245:Q2247"/>
    <mergeCell ref="R2245:R2247"/>
    <mergeCell ref="C2246:D2246"/>
    <mergeCell ref="L2242:M2242"/>
    <mergeCell ref="N2242:N2244"/>
    <mergeCell ref="O2242:O2244"/>
    <mergeCell ref="P2242:P2244"/>
    <mergeCell ref="Q2242:Q2244"/>
    <mergeCell ref="A2242:A2248"/>
    <mergeCell ref="B2242:B2244"/>
    <mergeCell ref="E2242:E2244"/>
    <mergeCell ref="H2242:I2242"/>
    <mergeCell ref="J2242:K2242"/>
    <mergeCell ref="B2245:B2247"/>
    <mergeCell ref="H2246:I2246"/>
    <mergeCell ref="J2246:K2246"/>
    <mergeCell ref="R2238:R2240"/>
    <mergeCell ref="C2239:D2239"/>
    <mergeCell ref="H2239:I2239"/>
    <mergeCell ref="J2239:K2239"/>
    <mergeCell ref="L2239:M2239"/>
    <mergeCell ref="P2235:P2237"/>
    <mergeCell ref="Q2235:Q2237"/>
    <mergeCell ref="R2235:R2237"/>
    <mergeCell ref="S2235:S2240"/>
    <mergeCell ref="C2236:D2236"/>
    <mergeCell ref="H2236:I2236"/>
    <mergeCell ref="J2236:K2236"/>
    <mergeCell ref="L2236:M2236"/>
    <mergeCell ref="E2238:E2240"/>
    <mergeCell ref="H2238:I2238"/>
    <mergeCell ref="J2238:K2238"/>
    <mergeCell ref="L2238:M2238"/>
    <mergeCell ref="N2238:N2240"/>
    <mergeCell ref="O2238:O2240"/>
    <mergeCell ref="P2238:P2240"/>
    <mergeCell ref="Q2238:Q2240"/>
    <mergeCell ref="L2232:M2232"/>
    <mergeCell ref="B2234:O2234"/>
    <mergeCell ref="A2235:A2241"/>
    <mergeCell ref="B2235:B2237"/>
    <mergeCell ref="E2235:E2237"/>
    <mergeCell ref="H2235:I2235"/>
    <mergeCell ref="J2235:K2235"/>
    <mergeCell ref="L2235:M2235"/>
    <mergeCell ref="N2235:N2237"/>
    <mergeCell ref="O2235:O2237"/>
    <mergeCell ref="B2238:B2240"/>
    <mergeCell ref="B2241:O2241"/>
    <mergeCell ref="R2228:R2230"/>
    <mergeCell ref="S2228:S2233"/>
    <mergeCell ref="C2229:D2229"/>
    <mergeCell ref="H2229:I2229"/>
    <mergeCell ref="J2229:K2229"/>
    <mergeCell ref="L2229:M2229"/>
    <mergeCell ref="E2231:E2233"/>
    <mergeCell ref="H2231:I2231"/>
    <mergeCell ref="J2231:K2231"/>
    <mergeCell ref="L2231:M2231"/>
    <mergeCell ref="N2231:N2233"/>
    <mergeCell ref="O2231:O2233"/>
    <mergeCell ref="P2231:P2233"/>
    <mergeCell ref="Q2231:Q2233"/>
    <mergeCell ref="R2231:R2233"/>
    <mergeCell ref="C2232:D2232"/>
    <mergeCell ref="L2228:M2228"/>
    <mergeCell ref="N2228:N2230"/>
    <mergeCell ref="O2228:O2230"/>
    <mergeCell ref="P2228:P2230"/>
    <mergeCell ref="Q2228:Q2230"/>
    <mergeCell ref="A2228:A2234"/>
    <mergeCell ref="B2228:B2230"/>
    <mergeCell ref="E2228:E2230"/>
    <mergeCell ref="H2228:I2228"/>
    <mergeCell ref="J2228:K2228"/>
    <mergeCell ref="B2231:B2233"/>
    <mergeCell ref="H2232:I2232"/>
    <mergeCell ref="J2232:K2232"/>
    <mergeCell ref="R2224:R2226"/>
    <mergeCell ref="C2225:D2225"/>
    <mergeCell ref="H2225:I2225"/>
    <mergeCell ref="J2225:K2225"/>
    <mergeCell ref="L2225:M2225"/>
    <mergeCell ref="P2221:P2223"/>
    <mergeCell ref="Q2221:Q2223"/>
    <mergeCell ref="R2221:R2223"/>
    <mergeCell ref="S2221:S2226"/>
    <mergeCell ref="C2222:D2222"/>
    <mergeCell ref="H2222:I2222"/>
    <mergeCell ref="J2222:K2222"/>
    <mergeCell ref="L2222:M2222"/>
    <mergeCell ref="E2224:E2226"/>
    <mergeCell ref="H2224:I2224"/>
    <mergeCell ref="J2224:K2224"/>
    <mergeCell ref="L2224:M2224"/>
    <mergeCell ref="N2224:N2226"/>
    <mergeCell ref="O2224:O2226"/>
    <mergeCell ref="P2224:P2226"/>
    <mergeCell ref="Q2224:Q2226"/>
    <mergeCell ref="L2218:M2218"/>
    <mergeCell ref="B2220:O2220"/>
    <mergeCell ref="A2221:A2227"/>
    <mergeCell ref="B2221:B2223"/>
    <mergeCell ref="E2221:E2223"/>
    <mergeCell ref="H2221:I2221"/>
    <mergeCell ref="J2221:K2221"/>
    <mergeCell ref="L2221:M2221"/>
    <mergeCell ref="N2221:N2223"/>
    <mergeCell ref="O2221:O2223"/>
    <mergeCell ref="B2224:B2226"/>
    <mergeCell ref="B2227:O2227"/>
    <mergeCell ref="R2214:R2216"/>
    <mergeCell ref="S2214:S2219"/>
    <mergeCell ref="C2215:D2215"/>
    <mergeCell ref="H2215:I2215"/>
    <mergeCell ref="J2215:K2215"/>
    <mergeCell ref="L2215:M2215"/>
    <mergeCell ref="E2217:E2219"/>
    <mergeCell ref="H2217:I2217"/>
    <mergeCell ref="J2217:K2217"/>
    <mergeCell ref="L2217:M2217"/>
    <mergeCell ref="N2217:N2219"/>
    <mergeCell ref="O2217:O2219"/>
    <mergeCell ref="P2217:P2219"/>
    <mergeCell ref="Q2217:Q2219"/>
    <mergeCell ref="R2217:R2219"/>
    <mergeCell ref="C2218:D2218"/>
    <mergeCell ref="L2214:M2214"/>
    <mergeCell ref="N2214:N2216"/>
    <mergeCell ref="O2214:O2216"/>
    <mergeCell ref="P2214:P2216"/>
    <mergeCell ref="Q2214:Q2216"/>
    <mergeCell ref="A2214:A2220"/>
    <mergeCell ref="B2214:B2216"/>
    <mergeCell ref="E2214:E2216"/>
    <mergeCell ref="H2214:I2214"/>
    <mergeCell ref="J2214:K2214"/>
    <mergeCell ref="B2217:B2219"/>
    <mergeCell ref="H2218:I2218"/>
    <mergeCell ref="J2218:K2218"/>
    <mergeCell ref="R2210:R2212"/>
    <mergeCell ref="C2211:D2211"/>
    <mergeCell ref="H2211:I2211"/>
    <mergeCell ref="J2211:K2211"/>
    <mergeCell ref="L2211:M2211"/>
    <mergeCell ref="P2207:P2209"/>
    <mergeCell ref="Q2207:Q2209"/>
    <mergeCell ref="R2207:R2209"/>
    <mergeCell ref="S2207:S2212"/>
    <mergeCell ref="C2208:D2208"/>
    <mergeCell ref="H2208:I2208"/>
    <mergeCell ref="J2208:K2208"/>
    <mergeCell ref="L2208:M2208"/>
    <mergeCell ref="E2210:E2212"/>
    <mergeCell ref="H2210:I2210"/>
    <mergeCell ref="J2210:K2210"/>
    <mergeCell ref="L2210:M2210"/>
    <mergeCell ref="N2210:N2212"/>
    <mergeCell ref="O2210:O2212"/>
    <mergeCell ref="P2210:P2212"/>
    <mergeCell ref="Q2210:Q2212"/>
    <mergeCell ref="L2204:M2204"/>
    <mergeCell ref="B2206:O2206"/>
    <mergeCell ref="A2207:A2213"/>
    <mergeCell ref="B2207:B2209"/>
    <mergeCell ref="E2207:E2209"/>
    <mergeCell ref="H2207:I2207"/>
    <mergeCell ref="J2207:K2207"/>
    <mergeCell ref="L2207:M2207"/>
    <mergeCell ref="N2207:N2209"/>
    <mergeCell ref="O2207:O2209"/>
    <mergeCell ref="B2210:B2212"/>
    <mergeCell ref="B2213:O2213"/>
    <mergeCell ref="R2200:R2202"/>
    <mergeCell ref="S2200:S2205"/>
    <mergeCell ref="C2201:D2201"/>
    <mergeCell ref="H2201:I2201"/>
    <mergeCell ref="J2201:K2201"/>
    <mergeCell ref="L2201:M2201"/>
    <mergeCell ref="E2203:E2205"/>
    <mergeCell ref="H2203:I2203"/>
    <mergeCell ref="J2203:K2203"/>
    <mergeCell ref="L2203:M2203"/>
    <mergeCell ref="N2203:N2205"/>
    <mergeCell ref="O2203:O2205"/>
    <mergeCell ref="P2203:P2205"/>
    <mergeCell ref="Q2203:Q2205"/>
    <mergeCell ref="R2203:R2205"/>
    <mergeCell ref="C2204:D2204"/>
    <mergeCell ref="L2200:M2200"/>
    <mergeCell ref="N2200:N2202"/>
    <mergeCell ref="O2200:O2202"/>
    <mergeCell ref="P2200:P2202"/>
    <mergeCell ref="Q2200:Q2202"/>
    <mergeCell ref="A2200:A2206"/>
    <mergeCell ref="B2200:B2202"/>
    <mergeCell ref="E2200:E2202"/>
    <mergeCell ref="H2200:I2200"/>
    <mergeCell ref="J2200:K2200"/>
    <mergeCell ref="B2203:B2205"/>
    <mergeCell ref="H2204:I2204"/>
    <mergeCell ref="J2204:K2204"/>
    <mergeCell ref="R2196:R2198"/>
    <mergeCell ref="C2197:D2197"/>
    <mergeCell ref="H2197:I2197"/>
    <mergeCell ref="J2197:K2197"/>
    <mergeCell ref="L2197:M2197"/>
    <mergeCell ref="P2193:P2195"/>
    <mergeCell ref="Q2193:Q2195"/>
    <mergeCell ref="R2193:R2195"/>
    <mergeCell ref="S2193:S2198"/>
    <mergeCell ref="C2194:D2194"/>
    <mergeCell ref="H2194:I2194"/>
    <mergeCell ref="J2194:K2194"/>
    <mergeCell ref="L2194:M2194"/>
    <mergeCell ref="E2196:E2198"/>
    <mergeCell ref="H2196:I2196"/>
    <mergeCell ref="J2196:K2196"/>
    <mergeCell ref="L2196:M2196"/>
    <mergeCell ref="N2196:N2198"/>
    <mergeCell ref="O2196:O2198"/>
    <mergeCell ref="P2196:P2198"/>
    <mergeCell ref="Q2196:Q2198"/>
    <mergeCell ref="L2190:M2190"/>
    <mergeCell ref="B2192:O2192"/>
    <mergeCell ref="A2193:A2199"/>
    <mergeCell ref="B2193:B2195"/>
    <mergeCell ref="E2193:E2195"/>
    <mergeCell ref="H2193:I2193"/>
    <mergeCell ref="J2193:K2193"/>
    <mergeCell ref="L2193:M2193"/>
    <mergeCell ref="N2193:N2195"/>
    <mergeCell ref="O2193:O2195"/>
    <mergeCell ref="B2196:B2198"/>
    <mergeCell ref="B2199:O2199"/>
    <mergeCell ref="R2186:R2188"/>
    <mergeCell ref="S2186:S2191"/>
    <mergeCell ref="C2187:D2187"/>
    <mergeCell ref="H2187:I2187"/>
    <mergeCell ref="J2187:K2187"/>
    <mergeCell ref="L2187:M2187"/>
    <mergeCell ref="E2189:E2191"/>
    <mergeCell ref="H2189:I2189"/>
    <mergeCell ref="J2189:K2189"/>
    <mergeCell ref="L2189:M2189"/>
    <mergeCell ref="N2189:N2191"/>
    <mergeCell ref="O2189:O2191"/>
    <mergeCell ref="P2189:P2191"/>
    <mergeCell ref="Q2189:Q2191"/>
    <mergeCell ref="R2189:R2191"/>
    <mergeCell ref="C2190:D2190"/>
    <mergeCell ref="L2186:M2186"/>
    <mergeCell ref="N2186:N2188"/>
    <mergeCell ref="O2186:O2188"/>
    <mergeCell ref="P2186:P2188"/>
    <mergeCell ref="Q2186:Q2188"/>
    <mergeCell ref="A2186:A2192"/>
    <mergeCell ref="B2186:B2188"/>
    <mergeCell ref="E2186:E2188"/>
    <mergeCell ref="H2186:I2186"/>
    <mergeCell ref="J2186:K2186"/>
    <mergeCell ref="B2189:B2191"/>
    <mergeCell ref="H2190:I2190"/>
    <mergeCell ref="J2190:K2190"/>
    <mergeCell ref="R2182:R2184"/>
    <mergeCell ref="C2183:D2183"/>
    <mergeCell ref="H2183:I2183"/>
    <mergeCell ref="J2183:K2183"/>
    <mergeCell ref="L2183:M2183"/>
    <mergeCell ref="P2179:P2181"/>
    <mergeCell ref="Q2179:Q2181"/>
    <mergeCell ref="R2179:R2181"/>
    <mergeCell ref="S2179:S2184"/>
    <mergeCell ref="C2180:D2180"/>
    <mergeCell ref="H2180:I2180"/>
    <mergeCell ref="J2180:K2180"/>
    <mergeCell ref="L2180:M2180"/>
    <mergeCell ref="E2182:E2184"/>
    <mergeCell ref="H2182:I2182"/>
    <mergeCell ref="J2182:K2182"/>
    <mergeCell ref="L2182:M2182"/>
    <mergeCell ref="N2182:N2184"/>
    <mergeCell ref="O2182:O2184"/>
    <mergeCell ref="P2182:P2184"/>
    <mergeCell ref="Q2182:Q2184"/>
    <mergeCell ref="L2176:M2176"/>
    <mergeCell ref="B2178:O2178"/>
    <mergeCell ref="A2179:A2185"/>
    <mergeCell ref="B2179:B2181"/>
    <mergeCell ref="E2179:E2181"/>
    <mergeCell ref="H2179:I2179"/>
    <mergeCell ref="J2179:K2179"/>
    <mergeCell ref="L2179:M2179"/>
    <mergeCell ref="N2179:N2181"/>
    <mergeCell ref="O2179:O2181"/>
    <mergeCell ref="B2182:B2184"/>
    <mergeCell ref="B2185:O2185"/>
    <mergeCell ref="R2172:R2174"/>
    <mergeCell ref="S2172:S2177"/>
    <mergeCell ref="C2173:D2173"/>
    <mergeCell ref="H2173:I2173"/>
    <mergeCell ref="J2173:K2173"/>
    <mergeCell ref="L2173:M2173"/>
    <mergeCell ref="E2175:E2177"/>
    <mergeCell ref="H2175:I2175"/>
    <mergeCell ref="J2175:K2175"/>
    <mergeCell ref="L2175:M2175"/>
    <mergeCell ref="N2175:N2177"/>
    <mergeCell ref="O2175:O2177"/>
    <mergeCell ref="P2175:P2177"/>
    <mergeCell ref="Q2175:Q2177"/>
    <mergeCell ref="R2175:R2177"/>
    <mergeCell ref="C2176:D2176"/>
    <mergeCell ref="L2172:M2172"/>
    <mergeCell ref="N2172:N2174"/>
    <mergeCell ref="O2172:O2174"/>
    <mergeCell ref="P2172:P2174"/>
    <mergeCell ref="Q2172:Q2174"/>
    <mergeCell ref="A2172:A2178"/>
    <mergeCell ref="B2172:B2174"/>
    <mergeCell ref="E2172:E2174"/>
    <mergeCell ref="H2172:I2172"/>
    <mergeCell ref="J2172:K2172"/>
    <mergeCell ref="B2175:B2177"/>
    <mergeCell ref="H2176:I2176"/>
    <mergeCell ref="J2176:K2176"/>
    <mergeCell ref="R2168:R2170"/>
    <mergeCell ref="C2169:D2169"/>
    <mergeCell ref="H2169:I2169"/>
    <mergeCell ref="J2169:K2169"/>
    <mergeCell ref="L2169:M2169"/>
    <mergeCell ref="P2165:P2167"/>
    <mergeCell ref="Q2165:Q2167"/>
    <mergeCell ref="R2165:R2167"/>
    <mergeCell ref="S2165:S2170"/>
    <mergeCell ref="C2166:D2166"/>
    <mergeCell ref="H2166:I2166"/>
    <mergeCell ref="J2166:K2166"/>
    <mergeCell ref="L2166:M2166"/>
    <mergeCell ref="E2168:E2170"/>
    <mergeCell ref="H2168:I2168"/>
    <mergeCell ref="J2168:K2168"/>
    <mergeCell ref="L2168:M2168"/>
    <mergeCell ref="N2168:N2170"/>
    <mergeCell ref="O2168:O2170"/>
    <mergeCell ref="P2168:P2170"/>
    <mergeCell ref="Q2168:Q2170"/>
    <mergeCell ref="L2162:M2162"/>
    <mergeCell ref="B2164:O2164"/>
    <mergeCell ref="A2165:A2171"/>
    <mergeCell ref="B2165:B2167"/>
    <mergeCell ref="E2165:E2167"/>
    <mergeCell ref="H2165:I2165"/>
    <mergeCell ref="J2165:K2165"/>
    <mergeCell ref="L2165:M2165"/>
    <mergeCell ref="N2165:N2167"/>
    <mergeCell ref="O2165:O2167"/>
    <mergeCell ref="B2168:B2170"/>
    <mergeCell ref="B2171:O2171"/>
    <mergeCell ref="R2158:R2160"/>
    <mergeCell ref="S2158:S2163"/>
    <mergeCell ref="C2159:D2159"/>
    <mergeCell ref="H2159:I2159"/>
    <mergeCell ref="J2159:K2159"/>
    <mergeCell ref="L2159:M2159"/>
    <mergeCell ref="E2161:E2163"/>
    <mergeCell ref="H2161:I2161"/>
    <mergeCell ref="J2161:K2161"/>
    <mergeCell ref="L2161:M2161"/>
    <mergeCell ref="N2161:N2163"/>
    <mergeCell ref="O2161:O2163"/>
    <mergeCell ref="P2161:P2163"/>
    <mergeCell ref="Q2161:Q2163"/>
    <mergeCell ref="R2161:R2163"/>
    <mergeCell ref="C2162:D2162"/>
    <mergeCell ref="L2158:M2158"/>
    <mergeCell ref="N2158:N2160"/>
    <mergeCell ref="O2158:O2160"/>
    <mergeCell ref="P2158:P2160"/>
    <mergeCell ref="Q2158:Q2160"/>
    <mergeCell ref="A2158:A2164"/>
    <mergeCell ref="B2158:B2160"/>
    <mergeCell ref="E2158:E2160"/>
    <mergeCell ref="H2158:I2158"/>
    <mergeCell ref="J2158:K2158"/>
    <mergeCell ref="B2161:B2163"/>
    <mergeCell ref="H2162:I2162"/>
    <mergeCell ref="J2162:K2162"/>
    <mergeCell ref="R2154:R2156"/>
    <mergeCell ref="C2155:D2155"/>
    <mergeCell ref="H2155:I2155"/>
    <mergeCell ref="J2155:K2155"/>
    <mergeCell ref="L2155:M2155"/>
    <mergeCell ref="P2151:P2153"/>
    <mergeCell ref="Q2151:Q2153"/>
    <mergeCell ref="R2151:R2153"/>
    <mergeCell ref="S2151:S2156"/>
    <mergeCell ref="C2152:D2152"/>
    <mergeCell ref="H2152:I2152"/>
    <mergeCell ref="J2152:K2152"/>
    <mergeCell ref="L2152:M2152"/>
    <mergeCell ref="E2154:E2156"/>
    <mergeCell ref="H2154:I2154"/>
    <mergeCell ref="J2154:K2154"/>
    <mergeCell ref="L2154:M2154"/>
    <mergeCell ref="N2154:N2156"/>
    <mergeCell ref="O2154:O2156"/>
    <mergeCell ref="P2154:P2156"/>
    <mergeCell ref="Q2154:Q2156"/>
    <mergeCell ref="L2148:M2148"/>
    <mergeCell ref="B2150:O2150"/>
    <mergeCell ref="A2151:A2157"/>
    <mergeCell ref="B2151:B2153"/>
    <mergeCell ref="E2151:E2153"/>
    <mergeCell ref="H2151:I2151"/>
    <mergeCell ref="J2151:K2151"/>
    <mergeCell ref="L2151:M2151"/>
    <mergeCell ref="N2151:N2153"/>
    <mergeCell ref="O2151:O2153"/>
    <mergeCell ref="B2154:B2156"/>
    <mergeCell ref="B2157:O2157"/>
    <mergeCell ref="R2144:R2146"/>
    <mergeCell ref="S2144:S2149"/>
    <mergeCell ref="C2145:D2145"/>
    <mergeCell ref="H2145:I2145"/>
    <mergeCell ref="J2145:K2145"/>
    <mergeCell ref="L2145:M2145"/>
    <mergeCell ref="E2147:E2149"/>
    <mergeCell ref="H2147:I2147"/>
    <mergeCell ref="J2147:K2147"/>
    <mergeCell ref="L2147:M2147"/>
    <mergeCell ref="N2147:N2149"/>
    <mergeCell ref="O2147:O2149"/>
    <mergeCell ref="P2147:P2149"/>
    <mergeCell ref="Q2147:Q2149"/>
    <mergeCell ref="R2147:R2149"/>
    <mergeCell ref="C2148:D2148"/>
    <mergeCell ref="L2144:M2144"/>
    <mergeCell ref="N2144:N2146"/>
    <mergeCell ref="O2144:O2146"/>
    <mergeCell ref="P2144:P2146"/>
    <mergeCell ref="Q2144:Q2146"/>
    <mergeCell ref="A2144:A2150"/>
    <mergeCell ref="B2144:B2146"/>
    <mergeCell ref="E2144:E2146"/>
    <mergeCell ref="H2144:I2144"/>
    <mergeCell ref="J2144:K2144"/>
    <mergeCell ref="B2147:B2149"/>
    <mergeCell ref="H2148:I2148"/>
    <mergeCell ref="J2148:K2148"/>
    <mergeCell ref="R2140:R2142"/>
    <mergeCell ref="C2141:D2141"/>
    <mergeCell ref="H2141:I2141"/>
    <mergeCell ref="J2141:K2141"/>
    <mergeCell ref="L2141:M2141"/>
    <mergeCell ref="P2137:P2139"/>
    <mergeCell ref="Q2137:Q2139"/>
    <mergeCell ref="R2137:R2139"/>
    <mergeCell ref="S2137:S2142"/>
    <mergeCell ref="C2138:D2138"/>
    <mergeCell ref="H2138:I2138"/>
    <mergeCell ref="J2138:K2138"/>
    <mergeCell ref="L2138:M2138"/>
    <mergeCell ref="E2140:E2142"/>
    <mergeCell ref="H2140:I2140"/>
    <mergeCell ref="J2140:K2140"/>
    <mergeCell ref="L2140:M2140"/>
    <mergeCell ref="N2140:N2142"/>
    <mergeCell ref="O2140:O2142"/>
    <mergeCell ref="P2140:P2142"/>
    <mergeCell ref="Q2140:Q2142"/>
    <mergeCell ref="L2134:M2134"/>
    <mergeCell ref="B2136:O2136"/>
    <mergeCell ref="A2137:A2143"/>
    <mergeCell ref="B2137:B2139"/>
    <mergeCell ref="E2137:E2139"/>
    <mergeCell ref="H2137:I2137"/>
    <mergeCell ref="J2137:K2137"/>
    <mergeCell ref="L2137:M2137"/>
    <mergeCell ref="N2137:N2139"/>
    <mergeCell ref="O2137:O2139"/>
    <mergeCell ref="B2140:B2142"/>
    <mergeCell ref="B2143:O2143"/>
    <mergeCell ref="R2130:R2132"/>
    <mergeCell ref="S2130:S2135"/>
    <mergeCell ref="C2131:D2131"/>
    <mergeCell ref="H2131:I2131"/>
    <mergeCell ref="J2131:K2131"/>
    <mergeCell ref="L2131:M2131"/>
    <mergeCell ref="E2133:E2135"/>
    <mergeCell ref="H2133:I2133"/>
    <mergeCell ref="J2133:K2133"/>
    <mergeCell ref="L2133:M2133"/>
    <mergeCell ref="N2133:N2135"/>
    <mergeCell ref="O2133:O2135"/>
    <mergeCell ref="P2133:P2135"/>
    <mergeCell ref="Q2133:Q2135"/>
    <mergeCell ref="R2133:R2135"/>
    <mergeCell ref="C2134:D2134"/>
    <mergeCell ref="L2130:M2130"/>
    <mergeCell ref="N2130:N2132"/>
    <mergeCell ref="O2130:O2132"/>
    <mergeCell ref="P2130:P2132"/>
    <mergeCell ref="Q2130:Q2132"/>
    <mergeCell ref="A2130:A2136"/>
    <mergeCell ref="B2130:B2132"/>
    <mergeCell ref="E2130:E2132"/>
    <mergeCell ref="H2130:I2130"/>
    <mergeCell ref="J2130:K2130"/>
    <mergeCell ref="B2133:B2135"/>
    <mergeCell ref="H2134:I2134"/>
    <mergeCell ref="J2134:K2134"/>
    <mergeCell ref="R2126:R2128"/>
    <mergeCell ref="C2127:D2127"/>
    <mergeCell ref="H2127:I2127"/>
    <mergeCell ref="J2127:K2127"/>
    <mergeCell ref="L2127:M2127"/>
    <mergeCell ref="P2123:P2125"/>
    <mergeCell ref="Q2123:Q2125"/>
    <mergeCell ref="R2123:R2125"/>
    <mergeCell ref="S2123:S2128"/>
    <mergeCell ref="C2124:D2124"/>
    <mergeCell ref="H2124:I2124"/>
    <mergeCell ref="J2124:K2124"/>
    <mergeCell ref="L2124:M2124"/>
    <mergeCell ref="E2126:E2128"/>
    <mergeCell ref="H2126:I2126"/>
    <mergeCell ref="J2126:K2126"/>
    <mergeCell ref="L2126:M2126"/>
    <mergeCell ref="N2126:N2128"/>
    <mergeCell ref="O2126:O2128"/>
    <mergeCell ref="P2126:P2128"/>
    <mergeCell ref="Q2126:Q2128"/>
    <mergeCell ref="L2120:M2120"/>
    <mergeCell ref="B2122:O2122"/>
    <mergeCell ref="A2123:A2129"/>
    <mergeCell ref="B2123:B2125"/>
    <mergeCell ref="E2123:E2125"/>
    <mergeCell ref="H2123:I2123"/>
    <mergeCell ref="J2123:K2123"/>
    <mergeCell ref="L2123:M2123"/>
    <mergeCell ref="N2123:N2125"/>
    <mergeCell ref="O2123:O2125"/>
    <mergeCell ref="B2126:B2128"/>
    <mergeCell ref="B2129:O2129"/>
    <mergeCell ref="R2116:R2118"/>
    <mergeCell ref="S2116:S2121"/>
    <mergeCell ref="C2117:D2117"/>
    <mergeCell ref="H2117:I2117"/>
    <mergeCell ref="J2117:K2117"/>
    <mergeCell ref="L2117:M2117"/>
    <mergeCell ref="E2119:E2121"/>
    <mergeCell ref="H2119:I2119"/>
    <mergeCell ref="J2119:K2119"/>
    <mergeCell ref="L2119:M2119"/>
    <mergeCell ref="N2119:N2121"/>
    <mergeCell ref="O2119:O2121"/>
    <mergeCell ref="P2119:P2121"/>
    <mergeCell ref="Q2119:Q2121"/>
    <mergeCell ref="R2119:R2121"/>
    <mergeCell ref="C2120:D2120"/>
    <mergeCell ref="L2116:M2116"/>
    <mergeCell ref="N2116:N2118"/>
    <mergeCell ref="O2116:O2118"/>
    <mergeCell ref="P2116:P2118"/>
    <mergeCell ref="Q2116:Q2118"/>
    <mergeCell ref="A2116:A2122"/>
    <mergeCell ref="B2116:B2118"/>
    <mergeCell ref="E2116:E2118"/>
    <mergeCell ref="H2116:I2116"/>
    <mergeCell ref="J2116:K2116"/>
    <mergeCell ref="B2119:B2121"/>
    <mergeCell ref="H2120:I2120"/>
    <mergeCell ref="J2120:K2120"/>
    <mergeCell ref="R2112:R2114"/>
    <mergeCell ref="C2113:D2113"/>
    <mergeCell ref="H2113:I2113"/>
    <mergeCell ref="J2113:K2113"/>
    <mergeCell ref="L2113:M2113"/>
    <mergeCell ref="P2109:P2111"/>
    <mergeCell ref="Q2109:Q2111"/>
    <mergeCell ref="R2109:R2111"/>
    <mergeCell ref="S2109:S2114"/>
    <mergeCell ref="C2110:D2110"/>
    <mergeCell ref="H2110:I2110"/>
    <mergeCell ref="J2110:K2110"/>
    <mergeCell ref="L2110:M2110"/>
    <mergeCell ref="E2112:E2114"/>
    <mergeCell ref="H2112:I2112"/>
    <mergeCell ref="J2112:K2112"/>
    <mergeCell ref="L2112:M2112"/>
    <mergeCell ref="N2112:N2114"/>
    <mergeCell ref="O2112:O2114"/>
    <mergeCell ref="P2112:P2114"/>
    <mergeCell ref="Q2112:Q2114"/>
    <mergeCell ref="L2106:M2106"/>
    <mergeCell ref="B2108:O2108"/>
    <mergeCell ref="A2109:A2115"/>
    <mergeCell ref="B2109:B2111"/>
    <mergeCell ref="E2109:E2111"/>
    <mergeCell ref="H2109:I2109"/>
    <mergeCell ref="J2109:K2109"/>
    <mergeCell ref="L2109:M2109"/>
    <mergeCell ref="N2109:N2111"/>
    <mergeCell ref="O2109:O2111"/>
    <mergeCell ref="B2112:B2114"/>
    <mergeCell ref="B2115:O2115"/>
    <mergeCell ref="R2102:R2104"/>
    <mergeCell ref="S2102:S2107"/>
    <mergeCell ref="C2103:D2103"/>
    <mergeCell ref="H2103:I2103"/>
    <mergeCell ref="J2103:K2103"/>
    <mergeCell ref="L2103:M2103"/>
    <mergeCell ref="E2105:E2107"/>
    <mergeCell ref="H2105:I2105"/>
    <mergeCell ref="J2105:K2105"/>
    <mergeCell ref="L2105:M2105"/>
    <mergeCell ref="N2105:N2107"/>
    <mergeCell ref="O2105:O2107"/>
    <mergeCell ref="P2105:P2107"/>
    <mergeCell ref="Q2105:Q2107"/>
    <mergeCell ref="R2105:R2107"/>
    <mergeCell ref="C2106:D2106"/>
    <mergeCell ref="L2102:M2102"/>
    <mergeCell ref="N2102:N2104"/>
    <mergeCell ref="O2102:O2104"/>
    <mergeCell ref="P2102:P2104"/>
    <mergeCell ref="Q2102:Q2104"/>
    <mergeCell ref="A2102:A2108"/>
    <mergeCell ref="B2102:B2104"/>
    <mergeCell ref="E2102:E2104"/>
    <mergeCell ref="H2102:I2102"/>
    <mergeCell ref="J2102:K2102"/>
    <mergeCell ref="B2105:B2107"/>
    <mergeCell ref="H2106:I2106"/>
    <mergeCell ref="J2106:K2106"/>
    <mergeCell ref="R2098:R2100"/>
    <mergeCell ref="C2099:D2099"/>
    <mergeCell ref="H2099:I2099"/>
    <mergeCell ref="J2099:K2099"/>
    <mergeCell ref="L2099:M2099"/>
    <mergeCell ref="P2095:P2097"/>
    <mergeCell ref="Q2095:Q2097"/>
    <mergeCell ref="R2095:R2097"/>
    <mergeCell ref="S2095:S2100"/>
    <mergeCell ref="C2096:D2096"/>
    <mergeCell ref="H2096:I2096"/>
    <mergeCell ref="J2096:K2096"/>
    <mergeCell ref="L2096:M2096"/>
    <mergeCell ref="E2098:E2100"/>
    <mergeCell ref="H2098:I2098"/>
    <mergeCell ref="J2098:K2098"/>
    <mergeCell ref="L2098:M2098"/>
    <mergeCell ref="N2098:N2100"/>
    <mergeCell ref="O2098:O2100"/>
    <mergeCell ref="P2098:P2100"/>
    <mergeCell ref="Q2098:Q2100"/>
    <mergeCell ref="L2092:M2092"/>
    <mergeCell ref="B2094:O2094"/>
    <mergeCell ref="A2095:A2101"/>
    <mergeCell ref="B2095:B2097"/>
    <mergeCell ref="E2095:E2097"/>
    <mergeCell ref="H2095:I2095"/>
    <mergeCell ref="J2095:K2095"/>
    <mergeCell ref="L2095:M2095"/>
    <mergeCell ref="N2095:N2097"/>
    <mergeCell ref="O2095:O2097"/>
    <mergeCell ref="B2098:B2100"/>
    <mergeCell ref="B2101:O2101"/>
    <mergeCell ref="R2088:R2090"/>
    <mergeCell ref="S2088:S2093"/>
    <mergeCell ref="C2089:D2089"/>
    <mergeCell ref="H2089:I2089"/>
    <mergeCell ref="J2089:K2089"/>
    <mergeCell ref="L2089:M2089"/>
    <mergeCell ref="E2091:E2093"/>
    <mergeCell ref="H2091:I2091"/>
    <mergeCell ref="J2091:K2091"/>
    <mergeCell ref="L2091:M2091"/>
    <mergeCell ref="N2091:N2093"/>
    <mergeCell ref="O2091:O2093"/>
    <mergeCell ref="P2091:P2093"/>
    <mergeCell ref="Q2091:Q2093"/>
    <mergeCell ref="R2091:R2093"/>
    <mergeCell ref="C2092:D2092"/>
    <mergeCell ref="L2088:M2088"/>
    <mergeCell ref="N2088:N2090"/>
    <mergeCell ref="O2088:O2090"/>
    <mergeCell ref="P2088:P2090"/>
    <mergeCell ref="Q2088:Q2090"/>
    <mergeCell ref="A2088:A2094"/>
    <mergeCell ref="B2088:B2090"/>
    <mergeCell ref="E2088:E2090"/>
    <mergeCell ref="H2088:I2088"/>
    <mergeCell ref="J2088:K2088"/>
    <mergeCell ref="B2091:B2093"/>
    <mergeCell ref="H2092:I2092"/>
    <mergeCell ref="J2092:K2092"/>
    <mergeCell ref="R2084:R2086"/>
    <mergeCell ref="C2085:D2085"/>
    <mergeCell ref="H2085:I2085"/>
    <mergeCell ref="J2085:K2085"/>
    <mergeCell ref="L2085:M2085"/>
    <mergeCell ref="P2081:P2083"/>
    <mergeCell ref="Q2081:Q2083"/>
    <mergeCell ref="R2081:R2083"/>
    <mergeCell ref="S2081:S2086"/>
    <mergeCell ref="C2082:D2082"/>
    <mergeCell ref="H2082:I2082"/>
    <mergeCell ref="J2082:K2082"/>
    <mergeCell ref="L2082:M2082"/>
    <mergeCell ref="E2084:E2086"/>
    <mergeCell ref="H2084:I2084"/>
    <mergeCell ref="J2084:K2084"/>
    <mergeCell ref="L2084:M2084"/>
    <mergeCell ref="N2084:N2086"/>
    <mergeCell ref="O2084:O2086"/>
    <mergeCell ref="P2084:P2086"/>
    <mergeCell ref="Q2084:Q2086"/>
    <mergeCell ref="L2078:M2078"/>
    <mergeCell ref="B2080:O2080"/>
    <mergeCell ref="A2081:A2087"/>
    <mergeCell ref="B2081:B2083"/>
    <mergeCell ref="E2081:E2083"/>
    <mergeCell ref="H2081:I2081"/>
    <mergeCell ref="J2081:K2081"/>
    <mergeCell ref="L2081:M2081"/>
    <mergeCell ref="N2081:N2083"/>
    <mergeCell ref="O2081:O2083"/>
    <mergeCell ref="B2084:B2086"/>
    <mergeCell ref="B2087:O2087"/>
    <mergeCell ref="R2074:R2076"/>
    <mergeCell ref="S2074:S2079"/>
    <mergeCell ref="C2075:D2075"/>
    <mergeCell ref="H2075:I2075"/>
    <mergeCell ref="J2075:K2075"/>
    <mergeCell ref="L2075:M2075"/>
    <mergeCell ref="E2077:E2079"/>
    <mergeCell ref="H2077:I2077"/>
    <mergeCell ref="J2077:K2077"/>
    <mergeCell ref="L2077:M2077"/>
    <mergeCell ref="N2077:N2079"/>
    <mergeCell ref="O2077:O2079"/>
    <mergeCell ref="P2077:P2079"/>
    <mergeCell ref="Q2077:Q2079"/>
    <mergeCell ref="R2077:R2079"/>
    <mergeCell ref="C2078:D2078"/>
    <mergeCell ref="L2074:M2074"/>
    <mergeCell ref="N2074:N2076"/>
    <mergeCell ref="O2074:O2076"/>
    <mergeCell ref="P2074:P2076"/>
    <mergeCell ref="Q2074:Q2076"/>
    <mergeCell ref="A2074:A2080"/>
    <mergeCell ref="B2074:B2076"/>
    <mergeCell ref="E2074:E2076"/>
    <mergeCell ref="H2074:I2074"/>
    <mergeCell ref="J2074:K2074"/>
    <mergeCell ref="B2077:B2079"/>
    <mergeCell ref="H2078:I2078"/>
    <mergeCell ref="J2078:K2078"/>
    <mergeCell ref="R2070:R2072"/>
    <mergeCell ref="C2071:D2071"/>
    <mergeCell ref="H2071:I2071"/>
    <mergeCell ref="J2071:K2071"/>
    <mergeCell ref="L2071:M2071"/>
    <mergeCell ref="P2067:P2069"/>
    <mergeCell ref="Q2067:Q2069"/>
    <mergeCell ref="R2067:R2069"/>
    <mergeCell ref="S2067:S2072"/>
    <mergeCell ref="C2068:D2068"/>
    <mergeCell ref="H2068:I2068"/>
    <mergeCell ref="J2068:K2068"/>
    <mergeCell ref="L2068:M2068"/>
    <mergeCell ref="E2070:E2072"/>
    <mergeCell ref="H2070:I2070"/>
    <mergeCell ref="J2070:K2070"/>
    <mergeCell ref="L2070:M2070"/>
    <mergeCell ref="N2070:N2072"/>
    <mergeCell ref="O2070:O2072"/>
    <mergeCell ref="P2070:P2072"/>
    <mergeCell ref="Q2070:Q2072"/>
    <mergeCell ref="L2064:M2064"/>
    <mergeCell ref="B2066:O2066"/>
    <mergeCell ref="A2067:A2073"/>
    <mergeCell ref="B2067:B2069"/>
    <mergeCell ref="E2067:E2069"/>
    <mergeCell ref="H2067:I2067"/>
    <mergeCell ref="J2067:K2067"/>
    <mergeCell ref="L2067:M2067"/>
    <mergeCell ref="N2067:N2069"/>
    <mergeCell ref="O2067:O2069"/>
    <mergeCell ref="B2070:B2072"/>
    <mergeCell ref="B2073:O2073"/>
    <mergeCell ref="R2060:R2062"/>
    <mergeCell ref="S2060:S2065"/>
    <mergeCell ref="C2061:D2061"/>
    <mergeCell ref="H2061:I2061"/>
    <mergeCell ref="J2061:K2061"/>
    <mergeCell ref="L2061:M2061"/>
    <mergeCell ref="E2063:E2065"/>
    <mergeCell ref="H2063:I2063"/>
    <mergeCell ref="J2063:K2063"/>
    <mergeCell ref="L2063:M2063"/>
    <mergeCell ref="N2063:N2065"/>
    <mergeCell ref="O2063:O2065"/>
    <mergeCell ref="P2063:P2065"/>
    <mergeCell ref="Q2063:Q2065"/>
    <mergeCell ref="R2063:R2065"/>
    <mergeCell ref="C2064:D2064"/>
    <mergeCell ref="L2060:M2060"/>
    <mergeCell ref="N2060:N2062"/>
    <mergeCell ref="O2060:O2062"/>
    <mergeCell ref="P2060:P2062"/>
    <mergeCell ref="Q2060:Q2062"/>
    <mergeCell ref="A2060:A2066"/>
    <mergeCell ref="B2060:B2062"/>
    <mergeCell ref="E2060:E2062"/>
    <mergeCell ref="H2060:I2060"/>
    <mergeCell ref="J2060:K2060"/>
    <mergeCell ref="B2063:B2065"/>
    <mergeCell ref="H2064:I2064"/>
    <mergeCell ref="J2064:K2064"/>
    <mergeCell ref="R2056:R2058"/>
    <mergeCell ref="C2057:D2057"/>
    <mergeCell ref="H2057:I2057"/>
    <mergeCell ref="J2057:K2057"/>
    <mergeCell ref="L2057:M2057"/>
    <mergeCell ref="P2053:P2055"/>
    <mergeCell ref="Q2053:Q2055"/>
    <mergeCell ref="R2053:R2055"/>
    <mergeCell ref="S2053:S2058"/>
    <mergeCell ref="C2054:D2054"/>
    <mergeCell ref="H2054:I2054"/>
    <mergeCell ref="J2054:K2054"/>
    <mergeCell ref="L2054:M2054"/>
    <mergeCell ref="E2056:E2058"/>
    <mergeCell ref="H2056:I2056"/>
    <mergeCell ref="J2056:K2056"/>
    <mergeCell ref="L2056:M2056"/>
    <mergeCell ref="N2056:N2058"/>
    <mergeCell ref="O2056:O2058"/>
    <mergeCell ref="P2056:P2058"/>
    <mergeCell ref="Q2056:Q2058"/>
    <mergeCell ref="L2050:M2050"/>
    <mergeCell ref="B2052:O2052"/>
    <mergeCell ref="A2053:A2059"/>
    <mergeCell ref="B2053:B2055"/>
    <mergeCell ref="E2053:E2055"/>
    <mergeCell ref="H2053:I2053"/>
    <mergeCell ref="J2053:K2053"/>
    <mergeCell ref="L2053:M2053"/>
    <mergeCell ref="N2053:N2055"/>
    <mergeCell ref="O2053:O2055"/>
    <mergeCell ref="B2056:B2058"/>
    <mergeCell ref="B2059:O2059"/>
    <mergeCell ref="R2046:R2048"/>
    <mergeCell ref="S2046:S2051"/>
    <mergeCell ref="C2047:D2047"/>
    <mergeCell ref="H2047:I2047"/>
    <mergeCell ref="J2047:K2047"/>
    <mergeCell ref="L2047:M2047"/>
    <mergeCell ref="E2049:E2051"/>
    <mergeCell ref="H2049:I2049"/>
    <mergeCell ref="J2049:K2049"/>
    <mergeCell ref="L2049:M2049"/>
    <mergeCell ref="N2049:N2051"/>
    <mergeCell ref="O2049:O2051"/>
    <mergeCell ref="P2049:P2051"/>
    <mergeCell ref="Q2049:Q2051"/>
    <mergeCell ref="R2049:R2051"/>
    <mergeCell ref="C2050:D2050"/>
    <mergeCell ref="L2046:M2046"/>
    <mergeCell ref="N2046:N2048"/>
    <mergeCell ref="O2046:O2048"/>
    <mergeCell ref="P2046:P2048"/>
    <mergeCell ref="Q2046:Q2048"/>
    <mergeCell ref="A2046:A2052"/>
    <mergeCell ref="B2046:B2048"/>
    <mergeCell ref="E2046:E2048"/>
    <mergeCell ref="H2046:I2046"/>
    <mergeCell ref="J2046:K2046"/>
    <mergeCell ref="B2049:B2051"/>
    <mergeCell ref="H2050:I2050"/>
    <mergeCell ref="J2050:K2050"/>
    <mergeCell ref="R2042:R2044"/>
    <mergeCell ref="C2043:D2043"/>
    <mergeCell ref="H2043:I2043"/>
    <mergeCell ref="J2043:K2043"/>
    <mergeCell ref="L2043:M2043"/>
    <mergeCell ref="P2039:P2041"/>
    <mergeCell ref="Q2039:Q2041"/>
    <mergeCell ref="R2039:R2041"/>
    <mergeCell ref="S2039:S2044"/>
    <mergeCell ref="C2040:D2040"/>
    <mergeCell ref="H2040:I2040"/>
    <mergeCell ref="J2040:K2040"/>
    <mergeCell ref="L2040:M2040"/>
    <mergeCell ref="E2042:E2044"/>
    <mergeCell ref="H2042:I2042"/>
    <mergeCell ref="J2042:K2042"/>
    <mergeCell ref="L2042:M2042"/>
    <mergeCell ref="N2042:N2044"/>
    <mergeCell ref="O2042:O2044"/>
    <mergeCell ref="P2042:P2044"/>
    <mergeCell ref="Q2042:Q2044"/>
    <mergeCell ref="L2036:M2036"/>
    <mergeCell ref="B2038:O2038"/>
    <mergeCell ref="A2039:A2045"/>
    <mergeCell ref="B2039:B2041"/>
    <mergeCell ref="E2039:E2041"/>
    <mergeCell ref="H2039:I2039"/>
    <mergeCell ref="J2039:K2039"/>
    <mergeCell ref="L2039:M2039"/>
    <mergeCell ref="N2039:N2041"/>
    <mergeCell ref="O2039:O2041"/>
    <mergeCell ref="B2042:B2044"/>
    <mergeCell ref="B2045:O2045"/>
    <mergeCell ref="R2032:R2034"/>
    <mergeCell ref="S2032:S2037"/>
    <mergeCell ref="C2033:D2033"/>
    <mergeCell ref="H2033:I2033"/>
    <mergeCell ref="J2033:K2033"/>
    <mergeCell ref="L2033:M2033"/>
    <mergeCell ref="E2035:E2037"/>
    <mergeCell ref="H2035:I2035"/>
    <mergeCell ref="J2035:K2035"/>
    <mergeCell ref="L2035:M2035"/>
    <mergeCell ref="N2035:N2037"/>
    <mergeCell ref="O2035:O2037"/>
    <mergeCell ref="P2035:P2037"/>
    <mergeCell ref="Q2035:Q2037"/>
    <mergeCell ref="R2035:R2037"/>
    <mergeCell ref="C2036:D2036"/>
    <mergeCell ref="L2032:M2032"/>
    <mergeCell ref="N2032:N2034"/>
    <mergeCell ref="O2032:O2034"/>
    <mergeCell ref="P2032:P2034"/>
    <mergeCell ref="Q2032:Q2034"/>
    <mergeCell ref="A2032:A2038"/>
    <mergeCell ref="B2032:B2034"/>
    <mergeCell ref="E2032:E2034"/>
    <mergeCell ref="H2032:I2032"/>
    <mergeCell ref="J2032:K2032"/>
    <mergeCell ref="B2035:B2037"/>
    <mergeCell ref="H2036:I2036"/>
    <mergeCell ref="J2036:K2036"/>
    <mergeCell ref="R2028:R2030"/>
    <mergeCell ref="C2029:D2029"/>
    <mergeCell ref="H2029:I2029"/>
    <mergeCell ref="J2029:K2029"/>
    <mergeCell ref="L2029:M2029"/>
    <mergeCell ref="P2025:P2027"/>
    <mergeCell ref="Q2025:Q2027"/>
    <mergeCell ref="R2025:R2027"/>
    <mergeCell ref="S2025:S2030"/>
    <mergeCell ref="C2026:D2026"/>
    <mergeCell ref="H2026:I2026"/>
    <mergeCell ref="J2026:K2026"/>
    <mergeCell ref="L2026:M2026"/>
    <mergeCell ref="E2028:E2030"/>
    <mergeCell ref="H2028:I2028"/>
    <mergeCell ref="J2028:K2028"/>
    <mergeCell ref="L2028:M2028"/>
    <mergeCell ref="N2028:N2030"/>
    <mergeCell ref="O2028:O2030"/>
    <mergeCell ref="P2028:P2030"/>
    <mergeCell ref="Q2028:Q2030"/>
    <mergeCell ref="L2022:M2022"/>
    <mergeCell ref="B2024:O2024"/>
    <mergeCell ref="A2025:A2031"/>
    <mergeCell ref="B2025:B2027"/>
    <mergeCell ref="E2025:E2027"/>
    <mergeCell ref="H2025:I2025"/>
    <mergeCell ref="J2025:K2025"/>
    <mergeCell ref="L2025:M2025"/>
    <mergeCell ref="N2025:N2027"/>
    <mergeCell ref="O2025:O2027"/>
    <mergeCell ref="B2028:B2030"/>
    <mergeCell ref="B2031:O2031"/>
    <mergeCell ref="R2018:R2020"/>
    <mergeCell ref="S2018:S2023"/>
    <mergeCell ref="C2019:D2019"/>
    <mergeCell ref="H2019:I2019"/>
    <mergeCell ref="J2019:K2019"/>
    <mergeCell ref="L2019:M2019"/>
    <mergeCell ref="E2021:E2023"/>
    <mergeCell ref="H2021:I2021"/>
    <mergeCell ref="J2021:K2021"/>
    <mergeCell ref="L2021:M2021"/>
    <mergeCell ref="N2021:N2023"/>
    <mergeCell ref="O2021:O2023"/>
    <mergeCell ref="P2021:P2023"/>
    <mergeCell ref="Q2021:Q2023"/>
    <mergeCell ref="R2021:R2023"/>
    <mergeCell ref="C2022:D2022"/>
    <mergeCell ref="L2018:M2018"/>
    <mergeCell ref="N2018:N2020"/>
    <mergeCell ref="O2018:O2020"/>
    <mergeCell ref="P2018:P2020"/>
    <mergeCell ref="Q2018:Q2020"/>
    <mergeCell ref="A2018:A2024"/>
    <mergeCell ref="B2018:B2020"/>
    <mergeCell ref="E2018:E2020"/>
    <mergeCell ref="H2018:I2018"/>
    <mergeCell ref="J2018:K2018"/>
    <mergeCell ref="B2021:B2023"/>
    <mergeCell ref="H2022:I2022"/>
    <mergeCell ref="J2022:K2022"/>
    <mergeCell ref="R2014:R2016"/>
    <mergeCell ref="C2015:D2015"/>
    <mergeCell ref="H2015:I2015"/>
    <mergeCell ref="J2015:K2015"/>
    <mergeCell ref="L2015:M2015"/>
    <mergeCell ref="P2011:P2013"/>
    <mergeCell ref="Q2011:Q2013"/>
    <mergeCell ref="R2011:R2013"/>
    <mergeCell ref="S2011:S2016"/>
    <mergeCell ref="C2012:D2012"/>
    <mergeCell ref="H2012:I2012"/>
    <mergeCell ref="J2012:K2012"/>
    <mergeCell ref="L2012:M2012"/>
    <mergeCell ref="E2014:E2016"/>
    <mergeCell ref="H2014:I2014"/>
    <mergeCell ref="J2014:K2014"/>
    <mergeCell ref="L2014:M2014"/>
    <mergeCell ref="N2014:N2016"/>
    <mergeCell ref="O2014:O2016"/>
    <mergeCell ref="P2014:P2016"/>
    <mergeCell ref="Q2014:Q2016"/>
    <mergeCell ref="L2008:M2008"/>
    <mergeCell ref="B2010:O2010"/>
    <mergeCell ref="A2011:A2017"/>
    <mergeCell ref="B2011:B2013"/>
    <mergeCell ref="E2011:E2013"/>
    <mergeCell ref="H2011:I2011"/>
    <mergeCell ref="J2011:K2011"/>
    <mergeCell ref="L2011:M2011"/>
    <mergeCell ref="N2011:N2013"/>
    <mergeCell ref="O2011:O2013"/>
    <mergeCell ref="B2014:B2016"/>
    <mergeCell ref="B2017:O2017"/>
    <mergeCell ref="R2004:R2006"/>
    <mergeCell ref="S2004:S2009"/>
    <mergeCell ref="C2005:D2005"/>
    <mergeCell ref="H2005:I2005"/>
    <mergeCell ref="J2005:K2005"/>
    <mergeCell ref="L2005:M2005"/>
    <mergeCell ref="E2007:E2009"/>
    <mergeCell ref="H2007:I2007"/>
    <mergeCell ref="J2007:K2007"/>
    <mergeCell ref="L2007:M2007"/>
    <mergeCell ref="N2007:N2009"/>
    <mergeCell ref="O2007:O2009"/>
    <mergeCell ref="P2007:P2009"/>
    <mergeCell ref="Q2007:Q2009"/>
    <mergeCell ref="R2007:R2009"/>
    <mergeCell ref="C2008:D2008"/>
    <mergeCell ref="L2004:M2004"/>
    <mergeCell ref="N2004:N2006"/>
    <mergeCell ref="O2004:O2006"/>
    <mergeCell ref="P2004:P2006"/>
    <mergeCell ref="Q2004:Q2006"/>
    <mergeCell ref="A2004:A2010"/>
    <mergeCell ref="B2004:B2006"/>
    <mergeCell ref="E2004:E2006"/>
    <mergeCell ref="H2004:I2004"/>
    <mergeCell ref="J2004:K2004"/>
    <mergeCell ref="B2007:B2009"/>
    <mergeCell ref="H2008:I2008"/>
    <mergeCell ref="J2008:K2008"/>
    <mergeCell ref="R2000:R2002"/>
    <mergeCell ref="C2001:D2001"/>
    <mergeCell ref="H2001:I2001"/>
    <mergeCell ref="J2001:K2001"/>
    <mergeCell ref="L2001:M2001"/>
    <mergeCell ref="P1997:P1999"/>
    <mergeCell ref="Q1997:Q1999"/>
    <mergeCell ref="R1997:R1999"/>
    <mergeCell ref="S1997:S2002"/>
    <mergeCell ref="C1998:D1998"/>
    <mergeCell ref="H1998:I1998"/>
    <mergeCell ref="J1998:K1998"/>
    <mergeCell ref="L1998:M1998"/>
    <mergeCell ref="E2000:E2002"/>
    <mergeCell ref="H2000:I2000"/>
    <mergeCell ref="J2000:K2000"/>
    <mergeCell ref="L2000:M2000"/>
    <mergeCell ref="N2000:N2002"/>
    <mergeCell ref="O2000:O2002"/>
    <mergeCell ref="P2000:P2002"/>
    <mergeCell ref="Q2000:Q2002"/>
    <mergeCell ref="L1994:M1994"/>
    <mergeCell ref="B1996:O1996"/>
    <mergeCell ref="A1997:A2003"/>
    <mergeCell ref="B1997:B1999"/>
    <mergeCell ref="E1997:E1999"/>
    <mergeCell ref="H1997:I1997"/>
    <mergeCell ref="J1997:K1997"/>
    <mergeCell ref="L1997:M1997"/>
    <mergeCell ref="N1997:N1999"/>
    <mergeCell ref="O1997:O1999"/>
    <mergeCell ref="B2000:B2002"/>
    <mergeCell ref="B2003:O2003"/>
    <mergeCell ref="R1990:R1992"/>
    <mergeCell ref="S1990:S1995"/>
    <mergeCell ref="C1991:D1991"/>
    <mergeCell ref="H1991:I1991"/>
    <mergeCell ref="J1991:K1991"/>
    <mergeCell ref="L1991:M1991"/>
    <mergeCell ref="E1993:E1995"/>
    <mergeCell ref="H1993:I1993"/>
    <mergeCell ref="J1993:K1993"/>
    <mergeCell ref="L1993:M1993"/>
    <mergeCell ref="N1993:N1995"/>
    <mergeCell ref="O1993:O1995"/>
    <mergeCell ref="P1993:P1995"/>
    <mergeCell ref="Q1993:Q1995"/>
    <mergeCell ref="R1993:R1995"/>
    <mergeCell ref="C1994:D1994"/>
    <mergeCell ref="L1990:M1990"/>
    <mergeCell ref="N1990:N1992"/>
    <mergeCell ref="O1990:O1992"/>
    <mergeCell ref="P1990:P1992"/>
    <mergeCell ref="Q1990:Q1992"/>
    <mergeCell ref="A1990:A1996"/>
    <mergeCell ref="B1990:B1992"/>
    <mergeCell ref="E1990:E1992"/>
    <mergeCell ref="H1990:I1990"/>
    <mergeCell ref="J1990:K1990"/>
    <mergeCell ref="B1993:B1995"/>
    <mergeCell ref="H1994:I1994"/>
    <mergeCell ref="J1994:K1994"/>
    <mergeCell ref="R1986:R1988"/>
    <mergeCell ref="C1987:D1987"/>
    <mergeCell ref="H1987:I1987"/>
    <mergeCell ref="J1987:K1987"/>
    <mergeCell ref="L1987:M1987"/>
    <mergeCell ref="P1983:P1985"/>
    <mergeCell ref="Q1983:Q1985"/>
    <mergeCell ref="R1983:R1985"/>
    <mergeCell ref="S1983:S1988"/>
    <mergeCell ref="C1984:D1984"/>
    <mergeCell ref="H1984:I1984"/>
    <mergeCell ref="J1984:K1984"/>
    <mergeCell ref="L1984:M1984"/>
    <mergeCell ref="E1986:E1988"/>
    <mergeCell ref="H1986:I1986"/>
    <mergeCell ref="J1986:K1986"/>
    <mergeCell ref="L1986:M1986"/>
    <mergeCell ref="N1986:N1988"/>
    <mergeCell ref="O1986:O1988"/>
    <mergeCell ref="P1986:P1988"/>
    <mergeCell ref="Q1986:Q1988"/>
    <mergeCell ref="L1980:M1980"/>
    <mergeCell ref="B1982:O1982"/>
    <mergeCell ref="A1983:A1989"/>
    <mergeCell ref="B1983:B1985"/>
    <mergeCell ref="E1983:E1985"/>
    <mergeCell ref="H1983:I1983"/>
    <mergeCell ref="J1983:K1983"/>
    <mergeCell ref="L1983:M1983"/>
    <mergeCell ref="N1983:N1985"/>
    <mergeCell ref="O1983:O1985"/>
    <mergeCell ref="B1986:B1988"/>
    <mergeCell ref="B1989:O1989"/>
    <mergeCell ref="R1976:R1978"/>
    <mergeCell ref="S1976:S1981"/>
    <mergeCell ref="C1977:D1977"/>
    <mergeCell ref="H1977:I1977"/>
    <mergeCell ref="J1977:K1977"/>
    <mergeCell ref="L1977:M1977"/>
    <mergeCell ref="E1979:E1981"/>
    <mergeCell ref="H1979:I1979"/>
    <mergeCell ref="J1979:K1979"/>
    <mergeCell ref="L1979:M1979"/>
    <mergeCell ref="N1979:N1981"/>
    <mergeCell ref="O1979:O1981"/>
    <mergeCell ref="P1979:P1981"/>
    <mergeCell ref="Q1979:Q1981"/>
    <mergeCell ref="R1979:R1981"/>
    <mergeCell ref="C1980:D1980"/>
    <mergeCell ref="L1976:M1976"/>
    <mergeCell ref="N1976:N1978"/>
    <mergeCell ref="O1976:O1978"/>
    <mergeCell ref="P1976:P1978"/>
    <mergeCell ref="Q1976:Q1978"/>
    <mergeCell ref="A1976:A1982"/>
    <mergeCell ref="B1976:B1978"/>
    <mergeCell ref="E1976:E1978"/>
    <mergeCell ref="H1976:I1976"/>
    <mergeCell ref="J1976:K1976"/>
    <mergeCell ref="B1979:B1981"/>
    <mergeCell ref="H1980:I1980"/>
    <mergeCell ref="J1980:K1980"/>
    <mergeCell ref="R1972:R1974"/>
    <mergeCell ref="C1973:D1973"/>
    <mergeCell ref="H1973:I1973"/>
    <mergeCell ref="J1973:K1973"/>
    <mergeCell ref="L1973:M1973"/>
    <mergeCell ref="P1969:P1971"/>
    <mergeCell ref="Q1969:Q1971"/>
    <mergeCell ref="R1969:R1971"/>
    <mergeCell ref="S1969:S1974"/>
    <mergeCell ref="C1970:D1970"/>
    <mergeCell ref="H1970:I1970"/>
    <mergeCell ref="J1970:K1970"/>
    <mergeCell ref="L1970:M1970"/>
    <mergeCell ref="E1972:E1974"/>
    <mergeCell ref="H1972:I1972"/>
    <mergeCell ref="J1972:K1972"/>
    <mergeCell ref="L1972:M1972"/>
    <mergeCell ref="N1972:N1974"/>
    <mergeCell ref="O1972:O1974"/>
    <mergeCell ref="P1972:P1974"/>
    <mergeCell ref="Q1972:Q1974"/>
    <mergeCell ref="L1966:M1966"/>
    <mergeCell ref="B1968:O1968"/>
    <mergeCell ref="A1969:A1975"/>
    <mergeCell ref="B1969:B1971"/>
    <mergeCell ref="E1969:E1971"/>
    <mergeCell ref="H1969:I1969"/>
    <mergeCell ref="J1969:K1969"/>
    <mergeCell ref="L1969:M1969"/>
    <mergeCell ref="N1969:N1971"/>
    <mergeCell ref="O1969:O1971"/>
    <mergeCell ref="B1972:B1974"/>
    <mergeCell ref="B1975:O1975"/>
    <mergeCell ref="R1962:R1964"/>
    <mergeCell ref="S1962:S1967"/>
    <mergeCell ref="C1963:D1963"/>
    <mergeCell ref="H1963:I1963"/>
    <mergeCell ref="J1963:K1963"/>
    <mergeCell ref="L1963:M1963"/>
    <mergeCell ref="E1965:E1967"/>
    <mergeCell ref="H1965:I1965"/>
    <mergeCell ref="J1965:K1965"/>
    <mergeCell ref="L1965:M1965"/>
    <mergeCell ref="N1965:N1967"/>
    <mergeCell ref="O1965:O1967"/>
    <mergeCell ref="P1965:P1967"/>
    <mergeCell ref="Q1965:Q1967"/>
    <mergeCell ref="R1965:R1967"/>
    <mergeCell ref="C1966:D1966"/>
    <mergeCell ref="L1962:M1962"/>
    <mergeCell ref="N1962:N1964"/>
    <mergeCell ref="O1962:O1964"/>
    <mergeCell ref="P1962:P1964"/>
    <mergeCell ref="Q1962:Q1964"/>
    <mergeCell ref="A1962:A1968"/>
    <mergeCell ref="B1962:B1964"/>
    <mergeCell ref="E1962:E1964"/>
    <mergeCell ref="H1962:I1962"/>
    <mergeCell ref="J1962:K1962"/>
    <mergeCell ref="B1965:B1967"/>
    <mergeCell ref="H1966:I1966"/>
    <mergeCell ref="J1966:K1966"/>
    <mergeCell ref="R1958:R1960"/>
    <mergeCell ref="C1959:D1959"/>
    <mergeCell ref="H1959:I1959"/>
    <mergeCell ref="J1959:K1959"/>
    <mergeCell ref="L1959:M1959"/>
    <mergeCell ref="P1955:P1957"/>
    <mergeCell ref="Q1955:Q1957"/>
    <mergeCell ref="R1955:R1957"/>
    <mergeCell ref="S1955:S1960"/>
    <mergeCell ref="C1956:D1956"/>
    <mergeCell ref="H1956:I1956"/>
    <mergeCell ref="J1956:K1956"/>
    <mergeCell ref="L1956:M1956"/>
    <mergeCell ref="E1958:E1960"/>
    <mergeCell ref="H1958:I1958"/>
    <mergeCell ref="J1958:K1958"/>
    <mergeCell ref="L1958:M1958"/>
    <mergeCell ref="N1958:N1960"/>
    <mergeCell ref="O1958:O1960"/>
    <mergeCell ref="P1958:P1960"/>
    <mergeCell ref="Q1958:Q1960"/>
    <mergeCell ref="L1952:M1952"/>
    <mergeCell ref="B1954:O1954"/>
    <mergeCell ref="A1955:A1961"/>
    <mergeCell ref="B1955:B1957"/>
    <mergeCell ref="E1955:E1957"/>
    <mergeCell ref="H1955:I1955"/>
    <mergeCell ref="J1955:K1955"/>
    <mergeCell ref="L1955:M1955"/>
    <mergeCell ref="N1955:N1957"/>
    <mergeCell ref="O1955:O1957"/>
    <mergeCell ref="B1958:B1960"/>
    <mergeCell ref="B1961:O1961"/>
    <mergeCell ref="R1948:R1950"/>
    <mergeCell ref="S1948:S1953"/>
    <mergeCell ref="C1949:D1949"/>
    <mergeCell ref="H1949:I1949"/>
    <mergeCell ref="J1949:K1949"/>
    <mergeCell ref="L1949:M1949"/>
    <mergeCell ref="E1951:E1953"/>
    <mergeCell ref="H1951:I1951"/>
    <mergeCell ref="J1951:K1951"/>
    <mergeCell ref="L1951:M1951"/>
    <mergeCell ref="N1951:N1953"/>
    <mergeCell ref="O1951:O1953"/>
    <mergeCell ref="P1951:P1953"/>
    <mergeCell ref="Q1951:Q1953"/>
    <mergeCell ref="R1951:R1953"/>
    <mergeCell ref="C1952:D1952"/>
    <mergeCell ref="L1948:M1948"/>
    <mergeCell ref="N1948:N1950"/>
    <mergeCell ref="O1948:O1950"/>
    <mergeCell ref="P1948:P1950"/>
    <mergeCell ref="Q1948:Q1950"/>
    <mergeCell ref="A1948:A1954"/>
    <mergeCell ref="B1948:B1950"/>
    <mergeCell ref="E1948:E1950"/>
    <mergeCell ref="H1948:I1948"/>
    <mergeCell ref="J1948:K1948"/>
    <mergeCell ref="B1951:B1953"/>
    <mergeCell ref="H1952:I1952"/>
    <mergeCell ref="J1952:K1952"/>
    <mergeCell ref="R1944:R1946"/>
    <mergeCell ref="C1945:D1945"/>
    <mergeCell ref="H1945:I1945"/>
    <mergeCell ref="J1945:K1945"/>
    <mergeCell ref="L1945:M1945"/>
    <mergeCell ref="P1941:P1943"/>
    <mergeCell ref="Q1941:Q1943"/>
    <mergeCell ref="R1941:R1943"/>
    <mergeCell ref="S1941:S1946"/>
    <mergeCell ref="C1942:D1942"/>
    <mergeCell ref="H1942:I1942"/>
    <mergeCell ref="J1942:K1942"/>
    <mergeCell ref="L1942:M1942"/>
    <mergeCell ref="E1944:E1946"/>
    <mergeCell ref="H1944:I1944"/>
    <mergeCell ref="J1944:K1944"/>
    <mergeCell ref="L1944:M1944"/>
    <mergeCell ref="N1944:N1946"/>
    <mergeCell ref="O1944:O1946"/>
    <mergeCell ref="P1944:P1946"/>
    <mergeCell ref="Q1944:Q1946"/>
    <mergeCell ref="L1938:M1938"/>
    <mergeCell ref="B1940:O1940"/>
    <mergeCell ref="A1941:A1947"/>
    <mergeCell ref="B1941:B1943"/>
    <mergeCell ref="E1941:E1943"/>
    <mergeCell ref="H1941:I1941"/>
    <mergeCell ref="J1941:K1941"/>
    <mergeCell ref="L1941:M1941"/>
    <mergeCell ref="N1941:N1943"/>
    <mergeCell ref="O1941:O1943"/>
    <mergeCell ref="B1944:B1946"/>
    <mergeCell ref="B1947:O1947"/>
    <mergeCell ref="R1934:R1936"/>
    <mergeCell ref="S1934:S1939"/>
    <mergeCell ref="C1935:D1935"/>
    <mergeCell ref="H1935:I1935"/>
    <mergeCell ref="J1935:K1935"/>
    <mergeCell ref="L1935:M1935"/>
    <mergeCell ref="E1937:E1939"/>
    <mergeCell ref="H1937:I1937"/>
    <mergeCell ref="J1937:K1937"/>
    <mergeCell ref="L1937:M1937"/>
    <mergeCell ref="N1937:N1939"/>
    <mergeCell ref="O1937:O1939"/>
    <mergeCell ref="P1937:P1939"/>
    <mergeCell ref="Q1937:Q1939"/>
    <mergeCell ref="R1937:R1939"/>
    <mergeCell ref="C1938:D1938"/>
    <mergeCell ref="L1934:M1934"/>
    <mergeCell ref="N1934:N1936"/>
    <mergeCell ref="O1934:O1936"/>
    <mergeCell ref="P1934:P1936"/>
    <mergeCell ref="Q1934:Q1936"/>
    <mergeCell ref="A1934:A1940"/>
    <mergeCell ref="B1934:B1936"/>
    <mergeCell ref="E1934:E1936"/>
    <mergeCell ref="H1934:I1934"/>
    <mergeCell ref="J1934:K1934"/>
    <mergeCell ref="B1937:B1939"/>
    <mergeCell ref="H1938:I1938"/>
    <mergeCell ref="J1938:K1938"/>
    <mergeCell ref="R1930:R1932"/>
    <mergeCell ref="C1931:D1931"/>
    <mergeCell ref="H1931:I1931"/>
    <mergeCell ref="J1931:K1931"/>
    <mergeCell ref="L1931:M1931"/>
    <mergeCell ref="P1927:P1929"/>
    <mergeCell ref="Q1927:Q1929"/>
    <mergeCell ref="R1927:R1929"/>
    <mergeCell ref="S1927:S1932"/>
    <mergeCell ref="C1928:D1928"/>
    <mergeCell ref="H1928:I1928"/>
    <mergeCell ref="J1928:K1928"/>
    <mergeCell ref="L1928:M1928"/>
    <mergeCell ref="E1930:E1932"/>
    <mergeCell ref="H1930:I1930"/>
    <mergeCell ref="J1930:K1930"/>
    <mergeCell ref="L1930:M1930"/>
    <mergeCell ref="N1930:N1932"/>
    <mergeCell ref="O1930:O1932"/>
    <mergeCell ref="P1930:P1932"/>
    <mergeCell ref="Q1930:Q1932"/>
    <mergeCell ref="L1924:M1924"/>
    <mergeCell ref="B1926:O1926"/>
    <mergeCell ref="A1927:A1933"/>
    <mergeCell ref="B1927:B1929"/>
    <mergeCell ref="E1927:E1929"/>
    <mergeCell ref="H1927:I1927"/>
    <mergeCell ref="J1927:K1927"/>
    <mergeCell ref="L1927:M1927"/>
    <mergeCell ref="N1927:N1929"/>
    <mergeCell ref="O1927:O1929"/>
    <mergeCell ref="B1930:B1932"/>
    <mergeCell ref="B1933:O1933"/>
    <mergeCell ref="R1920:R1922"/>
    <mergeCell ref="S1920:S1925"/>
    <mergeCell ref="C1921:D1921"/>
    <mergeCell ref="H1921:I1921"/>
    <mergeCell ref="J1921:K1921"/>
    <mergeCell ref="L1921:M1921"/>
    <mergeCell ref="E1923:E1925"/>
    <mergeCell ref="H1923:I1923"/>
    <mergeCell ref="J1923:K1923"/>
    <mergeCell ref="L1923:M1923"/>
    <mergeCell ref="N1923:N1925"/>
    <mergeCell ref="O1923:O1925"/>
    <mergeCell ref="P1923:P1925"/>
    <mergeCell ref="Q1923:Q1925"/>
    <mergeCell ref="R1923:R1925"/>
    <mergeCell ref="C1924:D1924"/>
    <mergeCell ref="L1920:M1920"/>
    <mergeCell ref="N1920:N1922"/>
    <mergeCell ref="O1920:O1922"/>
    <mergeCell ref="P1920:P1922"/>
    <mergeCell ref="Q1920:Q1922"/>
    <mergeCell ref="A1920:A1926"/>
    <mergeCell ref="B1920:B1922"/>
    <mergeCell ref="E1920:E1922"/>
    <mergeCell ref="H1920:I1920"/>
    <mergeCell ref="J1920:K1920"/>
    <mergeCell ref="B1923:B1925"/>
    <mergeCell ref="H1924:I1924"/>
    <mergeCell ref="J1924:K1924"/>
    <mergeCell ref="R1916:R1918"/>
    <mergeCell ref="C1917:D1917"/>
    <mergeCell ref="H1917:I1917"/>
    <mergeCell ref="J1917:K1917"/>
    <mergeCell ref="L1917:M1917"/>
    <mergeCell ref="P1913:P1915"/>
    <mergeCell ref="Q1913:Q1915"/>
    <mergeCell ref="R1913:R1915"/>
    <mergeCell ref="S1913:S1918"/>
    <mergeCell ref="C1914:D1914"/>
    <mergeCell ref="H1914:I1914"/>
    <mergeCell ref="J1914:K1914"/>
    <mergeCell ref="L1914:M1914"/>
    <mergeCell ref="E1916:E1918"/>
    <mergeCell ref="H1916:I1916"/>
    <mergeCell ref="J1916:K1916"/>
    <mergeCell ref="L1916:M1916"/>
    <mergeCell ref="N1916:N1918"/>
    <mergeCell ref="O1916:O1918"/>
    <mergeCell ref="P1916:P1918"/>
    <mergeCell ref="Q1916:Q1918"/>
    <mergeCell ref="L1910:M1910"/>
    <mergeCell ref="B1912:O1912"/>
    <mergeCell ref="A1913:A1919"/>
    <mergeCell ref="B1913:B1915"/>
    <mergeCell ref="E1913:E1915"/>
    <mergeCell ref="H1913:I1913"/>
    <mergeCell ref="J1913:K1913"/>
    <mergeCell ref="L1913:M1913"/>
    <mergeCell ref="N1913:N1915"/>
    <mergeCell ref="O1913:O1915"/>
    <mergeCell ref="B1916:B1918"/>
    <mergeCell ref="B1919:O1919"/>
    <mergeCell ref="R1906:R1908"/>
    <mergeCell ref="S1906:S1911"/>
    <mergeCell ref="C1907:D1907"/>
    <mergeCell ref="H1907:I1907"/>
    <mergeCell ref="J1907:K1907"/>
    <mergeCell ref="L1907:M1907"/>
    <mergeCell ref="E1909:E1911"/>
    <mergeCell ref="H1909:I1909"/>
    <mergeCell ref="J1909:K1909"/>
    <mergeCell ref="L1909:M1909"/>
    <mergeCell ref="N1909:N1911"/>
    <mergeCell ref="O1909:O1911"/>
    <mergeCell ref="P1909:P1911"/>
    <mergeCell ref="Q1909:Q1911"/>
    <mergeCell ref="R1909:R1911"/>
    <mergeCell ref="C1910:D1910"/>
    <mergeCell ref="L1906:M1906"/>
    <mergeCell ref="N1906:N1908"/>
    <mergeCell ref="O1906:O1908"/>
    <mergeCell ref="P1906:P1908"/>
    <mergeCell ref="Q1906:Q1908"/>
    <mergeCell ref="A1906:A1912"/>
    <mergeCell ref="B1906:B1908"/>
    <mergeCell ref="E1906:E1908"/>
    <mergeCell ref="H1906:I1906"/>
    <mergeCell ref="J1906:K1906"/>
    <mergeCell ref="B1909:B1911"/>
    <mergeCell ref="H1910:I1910"/>
    <mergeCell ref="J1910:K1910"/>
    <mergeCell ref="R1902:R1904"/>
    <mergeCell ref="C1903:D1903"/>
    <mergeCell ref="H1903:I1903"/>
    <mergeCell ref="J1903:K1903"/>
    <mergeCell ref="L1903:M1903"/>
    <mergeCell ref="P1899:P1901"/>
    <mergeCell ref="Q1899:Q1901"/>
    <mergeCell ref="R1899:R1901"/>
    <mergeCell ref="S1899:S1904"/>
    <mergeCell ref="C1900:D1900"/>
    <mergeCell ref="H1900:I1900"/>
    <mergeCell ref="J1900:K1900"/>
    <mergeCell ref="L1900:M1900"/>
    <mergeCell ref="E1902:E1904"/>
    <mergeCell ref="H1902:I1902"/>
    <mergeCell ref="J1902:K1902"/>
    <mergeCell ref="L1902:M1902"/>
    <mergeCell ref="N1902:N1904"/>
    <mergeCell ref="O1902:O1904"/>
    <mergeCell ref="P1902:P1904"/>
    <mergeCell ref="Q1902:Q1904"/>
    <mergeCell ref="L1896:M1896"/>
    <mergeCell ref="B1898:O1898"/>
    <mergeCell ref="A1899:A1905"/>
    <mergeCell ref="B1899:B1901"/>
    <mergeCell ref="E1899:E1901"/>
    <mergeCell ref="H1899:I1899"/>
    <mergeCell ref="J1899:K1899"/>
    <mergeCell ref="L1899:M1899"/>
    <mergeCell ref="N1899:N1901"/>
    <mergeCell ref="O1899:O1901"/>
    <mergeCell ref="B1902:B1904"/>
    <mergeCell ref="B1905:O1905"/>
    <mergeCell ref="R1892:R1894"/>
    <mergeCell ref="S1892:S1897"/>
    <mergeCell ref="C1893:D1893"/>
    <mergeCell ref="H1893:I1893"/>
    <mergeCell ref="J1893:K1893"/>
    <mergeCell ref="L1893:M1893"/>
    <mergeCell ref="E1895:E1897"/>
    <mergeCell ref="H1895:I1895"/>
    <mergeCell ref="J1895:K1895"/>
    <mergeCell ref="L1895:M1895"/>
    <mergeCell ref="N1895:N1897"/>
    <mergeCell ref="O1895:O1897"/>
    <mergeCell ref="P1895:P1897"/>
    <mergeCell ref="Q1895:Q1897"/>
    <mergeCell ref="R1895:R1897"/>
    <mergeCell ref="C1896:D1896"/>
    <mergeCell ref="L1892:M1892"/>
    <mergeCell ref="N1892:N1894"/>
    <mergeCell ref="O1892:O1894"/>
    <mergeCell ref="P1892:P1894"/>
    <mergeCell ref="Q1892:Q1894"/>
    <mergeCell ref="A1892:A1898"/>
    <mergeCell ref="B1892:B1894"/>
    <mergeCell ref="E1892:E1894"/>
    <mergeCell ref="H1892:I1892"/>
    <mergeCell ref="J1892:K1892"/>
    <mergeCell ref="B1895:B1897"/>
    <mergeCell ref="H1896:I1896"/>
    <mergeCell ref="J1896:K1896"/>
    <mergeCell ref="R1888:R1890"/>
    <mergeCell ref="C1889:D1889"/>
    <mergeCell ref="H1889:I1889"/>
    <mergeCell ref="J1889:K1889"/>
    <mergeCell ref="L1889:M1889"/>
    <mergeCell ref="P1885:P1887"/>
    <mergeCell ref="Q1885:Q1887"/>
    <mergeCell ref="R1885:R1887"/>
    <mergeCell ref="S1885:S1890"/>
    <mergeCell ref="C1886:D1886"/>
    <mergeCell ref="H1886:I1886"/>
    <mergeCell ref="J1886:K1886"/>
    <mergeCell ref="L1886:M1886"/>
    <mergeCell ref="E1888:E1890"/>
    <mergeCell ref="H1888:I1888"/>
    <mergeCell ref="J1888:K1888"/>
    <mergeCell ref="L1888:M1888"/>
    <mergeCell ref="N1888:N1890"/>
    <mergeCell ref="O1888:O1890"/>
    <mergeCell ref="P1888:P1890"/>
    <mergeCell ref="Q1888:Q1890"/>
    <mergeCell ref="L1882:M1882"/>
    <mergeCell ref="B1884:O1884"/>
    <mergeCell ref="A1885:A1891"/>
    <mergeCell ref="B1885:B1887"/>
    <mergeCell ref="E1885:E1887"/>
    <mergeCell ref="H1885:I1885"/>
    <mergeCell ref="J1885:K1885"/>
    <mergeCell ref="L1885:M1885"/>
    <mergeCell ref="N1885:N1887"/>
    <mergeCell ref="O1885:O1887"/>
    <mergeCell ref="B1888:B1890"/>
    <mergeCell ref="B1891:O1891"/>
    <mergeCell ref="R1878:R1880"/>
    <mergeCell ref="S1878:S1883"/>
    <mergeCell ref="C1879:D1879"/>
    <mergeCell ref="H1879:I1879"/>
    <mergeCell ref="J1879:K1879"/>
    <mergeCell ref="L1879:M1879"/>
    <mergeCell ref="E1881:E1883"/>
    <mergeCell ref="H1881:I1881"/>
    <mergeCell ref="J1881:K1881"/>
    <mergeCell ref="L1881:M1881"/>
    <mergeCell ref="N1881:N1883"/>
    <mergeCell ref="O1881:O1883"/>
    <mergeCell ref="P1881:P1883"/>
    <mergeCell ref="Q1881:Q1883"/>
    <mergeCell ref="R1881:R1883"/>
    <mergeCell ref="C1882:D1882"/>
    <mergeCell ref="L1878:M1878"/>
    <mergeCell ref="N1878:N1880"/>
    <mergeCell ref="O1878:O1880"/>
    <mergeCell ref="P1878:P1880"/>
    <mergeCell ref="Q1878:Q1880"/>
    <mergeCell ref="A1878:A1884"/>
    <mergeCell ref="B1878:B1880"/>
    <mergeCell ref="E1878:E1880"/>
    <mergeCell ref="H1878:I1878"/>
    <mergeCell ref="J1878:K1878"/>
    <mergeCell ref="B1881:B1883"/>
    <mergeCell ref="H1882:I1882"/>
    <mergeCell ref="J1882:K1882"/>
    <mergeCell ref="R1874:R1876"/>
    <mergeCell ref="C1875:D1875"/>
    <mergeCell ref="H1875:I1875"/>
    <mergeCell ref="J1875:K1875"/>
    <mergeCell ref="L1875:M1875"/>
    <mergeCell ref="P1871:P1873"/>
    <mergeCell ref="Q1871:Q1873"/>
    <mergeCell ref="R1871:R1873"/>
    <mergeCell ref="S1871:S1876"/>
    <mergeCell ref="C1872:D1872"/>
    <mergeCell ref="H1872:I1872"/>
    <mergeCell ref="J1872:K1872"/>
    <mergeCell ref="L1872:M1872"/>
    <mergeCell ref="E1874:E1876"/>
    <mergeCell ref="H1874:I1874"/>
    <mergeCell ref="J1874:K1874"/>
    <mergeCell ref="L1874:M1874"/>
    <mergeCell ref="N1874:N1876"/>
    <mergeCell ref="O1874:O1876"/>
    <mergeCell ref="P1874:P1876"/>
    <mergeCell ref="Q1874:Q1876"/>
    <mergeCell ref="L1868:M1868"/>
    <mergeCell ref="B1870:O1870"/>
    <mergeCell ref="A1871:A1877"/>
    <mergeCell ref="B1871:B1873"/>
    <mergeCell ref="E1871:E1873"/>
    <mergeCell ref="H1871:I1871"/>
    <mergeCell ref="J1871:K1871"/>
    <mergeCell ref="L1871:M1871"/>
    <mergeCell ref="N1871:N1873"/>
    <mergeCell ref="O1871:O1873"/>
    <mergeCell ref="B1874:B1876"/>
    <mergeCell ref="B1877:O1877"/>
    <mergeCell ref="R1864:R1866"/>
    <mergeCell ref="S1864:S1869"/>
    <mergeCell ref="C1865:D1865"/>
    <mergeCell ref="H1865:I1865"/>
    <mergeCell ref="J1865:K1865"/>
    <mergeCell ref="L1865:M1865"/>
    <mergeCell ref="E1867:E1869"/>
    <mergeCell ref="H1867:I1867"/>
    <mergeCell ref="J1867:K1867"/>
    <mergeCell ref="L1867:M1867"/>
    <mergeCell ref="N1867:N1869"/>
    <mergeCell ref="O1867:O1869"/>
    <mergeCell ref="P1867:P1869"/>
    <mergeCell ref="Q1867:Q1869"/>
    <mergeCell ref="R1867:R1869"/>
    <mergeCell ref="C1868:D1868"/>
    <mergeCell ref="L1864:M1864"/>
    <mergeCell ref="N1864:N1866"/>
    <mergeCell ref="O1864:O1866"/>
    <mergeCell ref="P1864:P1866"/>
    <mergeCell ref="Q1864:Q1866"/>
    <mergeCell ref="A1864:A1870"/>
    <mergeCell ref="B1864:B1866"/>
    <mergeCell ref="E1864:E1866"/>
    <mergeCell ref="H1864:I1864"/>
    <mergeCell ref="J1864:K1864"/>
    <mergeCell ref="B1867:B1869"/>
    <mergeCell ref="H1868:I1868"/>
    <mergeCell ref="J1868:K1868"/>
    <mergeCell ref="R1860:R1862"/>
    <mergeCell ref="C1861:D1861"/>
    <mergeCell ref="H1861:I1861"/>
    <mergeCell ref="J1861:K1861"/>
    <mergeCell ref="L1861:M1861"/>
    <mergeCell ref="P1857:P1859"/>
    <mergeCell ref="Q1857:Q1859"/>
    <mergeCell ref="R1857:R1859"/>
    <mergeCell ref="S1857:S1862"/>
    <mergeCell ref="C1858:D1858"/>
    <mergeCell ref="H1858:I1858"/>
    <mergeCell ref="J1858:K1858"/>
    <mergeCell ref="L1858:M1858"/>
    <mergeCell ref="E1860:E1862"/>
    <mergeCell ref="H1860:I1860"/>
    <mergeCell ref="J1860:K1860"/>
    <mergeCell ref="L1860:M1860"/>
    <mergeCell ref="N1860:N1862"/>
    <mergeCell ref="O1860:O1862"/>
    <mergeCell ref="P1860:P1862"/>
    <mergeCell ref="Q1860:Q1862"/>
    <mergeCell ref="L1854:M1854"/>
    <mergeCell ref="B1856:O1856"/>
    <mergeCell ref="A1857:A1863"/>
    <mergeCell ref="B1857:B1859"/>
    <mergeCell ref="E1857:E1859"/>
    <mergeCell ref="H1857:I1857"/>
    <mergeCell ref="J1857:K1857"/>
    <mergeCell ref="L1857:M1857"/>
    <mergeCell ref="N1857:N1859"/>
    <mergeCell ref="O1857:O1859"/>
    <mergeCell ref="B1860:B1862"/>
    <mergeCell ref="B1863:O1863"/>
    <mergeCell ref="R1850:R1852"/>
    <mergeCell ref="S1850:S1855"/>
    <mergeCell ref="C1851:D1851"/>
    <mergeCell ref="H1851:I1851"/>
    <mergeCell ref="J1851:K1851"/>
    <mergeCell ref="L1851:M1851"/>
    <mergeCell ref="E1853:E1855"/>
    <mergeCell ref="H1853:I1853"/>
    <mergeCell ref="J1853:K1853"/>
    <mergeCell ref="L1853:M1853"/>
    <mergeCell ref="N1853:N1855"/>
    <mergeCell ref="O1853:O1855"/>
    <mergeCell ref="P1853:P1855"/>
    <mergeCell ref="Q1853:Q1855"/>
    <mergeCell ref="R1853:R1855"/>
    <mergeCell ref="C1854:D1854"/>
    <mergeCell ref="L1850:M1850"/>
    <mergeCell ref="N1850:N1852"/>
    <mergeCell ref="O1850:O1852"/>
    <mergeCell ref="P1850:P1852"/>
    <mergeCell ref="Q1850:Q1852"/>
    <mergeCell ref="A1850:A1856"/>
    <mergeCell ref="B1850:B1852"/>
    <mergeCell ref="E1850:E1852"/>
    <mergeCell ref="H1850:I1850"/>
    <mergeCell ref="J1850:K1850"/>
    <mergeCell ref="B1853:B1855"/>
    <mergeCell ref="H1854:I1854"/>
    <mergeCell ref="J1854:K1854"/>
    <mergeCell ref="R1846:R1848"/>
    <mergeCell ref="C1847:D1847"/>
    <mergeCell ref="H1847:I1847"/>
    <mergeCell ref="J1847:K1847"/>
    <mergeCell ref="L1847:M1847"/>
    <mergeCell ref="P1843:P1845"/>
    <mergeCell ref="Q1843:Q1845"/>
    <mergeCell ref="R1843:R1845"/>
    <mergeCell ref="S1843:S1848"/>
    <mergeCell ref="C1844:D1844"/>
    <mergeCell ref="H1844:I1844"/>
    <mergeCell ref="J1844:K1844"/>
    <mergeCell ref="L1844:M1844"/>
    <mergeCell ref="E1846:E1848"/>
    <mergeCell ref="H1846:I1846"/>
    <mergeCell ref="J1846:K1846"/>
    <mergeCell ref="L1846:M1846"/>
    <mergeCell ref="N1846:N1848"/>
    <mergeCell ref="O1846:O1848"/>
    <mergeCell ref="P1846:P1848"/>
    <mergeCell ref="Q1846:Q1848"/>
    <mergeCell ref="L1840:M1840"/>
    <mergeCell ref="B1842:O1842"/>
    <mergeCell ref="A1843:A1849"/>
    <mergeCell ref="B1843:B1845"/>
    <mergeCell ref="E1843:E1845"/>
    <mergeCell ref="H1843:I1843"/>
    <mergeCell ref="J1843:K1843"/>
    <mergeCell ref="L1843:M1843"/>
    <mergeCell ref="N1843:N1845"/>
    <mergeCell ref="O1843:O1845"/>
    <mergeCell ref="B1846:B1848"/>
    <mergeCell ref="B1849:O1849"/>
    <mergeCell ref="R1836:R1838"/>
    <mergeCell ref="S1836:S1841"/>
    <mergeCell ref="C1837:D1837"/>
    <mergeCell ref="H1837:I1837"/>
    <mergeCell ref="J1837:K1837"/>
    <mergeCell ref="L1837:M1837"/>
    <mergeCell ref="E1839:E1841"/>
    <mergeCell ref="H1839:I1839"/>
    <mergeCell ref="J1839:K1839"/>
    <mergeCell ref="L1839:M1839"/>
    <mergeCell ref="N1839:N1841"/>
    <mergeCell ref="O1839:O1841"/>
    <mergeCell ref="P1839:P1841"/>
    <mergeCell ref="Q1839:Q1841"/>
    <mergeCell ref="R1839:R1841"/>
    <mergeCell ref="C1840:D1840"/>
    <mergeCell ref="L1836:M1836"/>
    <mergeCell ref="N1836:N1838"/>
    <mergeCell ref="O1836:O1838"/>
    <mergeCell ref="P1836:P1838"/>
    <mergeCell ref="Q1836:Q1838"/>
    <mergeCell ref="A1836:A1842"/>
    <mergeCell ref="B1836:B1838"/>
    <mergeCell ref="E1836:E1838"/>
    <mergeCell ref="H1836:I1836"/>
    <mergeCell ref="J1836:K1836"/>
    <mergeCell ref="B1839:B1841"/>
    <mergeCell ref="H1840:I1840"/>
    <mergeCell ref="J1840:K1840"/>
    <mergeCell ref="R1832:R1834"/>
    <mergeCell ref="C1833:D1833"/>
    <mergeCell ref="H1833:I1833"/>
    <mergeCell ref="J1833:K1833"/>
    <mergeCell ref="L1833:M1833"/>
    <mergeCell ref="P1829:P1831"/>
    <mergeCell ref="Q1829:Q1831"/>
    <mergeCell ref="R1829:R1831"/>
    <mergeCell ref="S1829:S1834"/>
    <mergeCell ref="C1830:D1830"/>
    <mergeCell ref="H1830:I1830"/>
    <mergeCell ref="J1830:K1830"/>
    <mergeCell ref="L1830:M1830"/>
    <mergeCell ref="E1832:E1834"/>
    <mergeCell ref="H1832:I1832"/>
    <mergeCell ref="J1832:K1832"/>
    <mergeCell ref="L1832:M1832"/>
    <mergeCell ref="N1832:N1834"/>
    <mergeCell ref="O1832:O1834"/>
    <mergeCell ref="P1832:P1834"/>
    <mergeCell ref="Q1832:Q1834"/>
    <mergeCell ref="L1826:M1826"/>
    <mergeCell ref="B1828:O1828"/>
    <mergeCell ref="A1829:A1835"/>
    <mergeCell ref="B1829:B1831"/>
    <mergeCell ref="E1829:E1831"/>
    <mergeCell ref="H1829:I1829"/>
    <mergeCell ref="J1829:K1829"/>
    <mergeCell ref="L1829:M1829"/>
    <mergeCell ref="N1829:N1831"/>
    <mergeCell ref="O1829:O1831"/>
    <mergeCell ref="B1832:B1834"/>
    <mergeCell ref="B1835:O1835"/>
    <mergeCell ref="R1822:R1824"/>
    <mergeCell ref="S1822:S1827"/>
    <mergeCell ref="C1823:D1823"/>
    <mergeCell ref="H1823:I1823"/>
    <mergeCell ref="J1823:K1823"/>
    <mergeCell ref="L1823:M1823"/>
    <mergeCell ref="E1825:E1827"/>
    <mergeCell ref="H1825:I1825"/>
    <mergeCell ref="J1825:K1825"/>
    <mergeCell ref="L1825:M1825"/>
    <mergeCell ref="N1825:N1827"/>
    <mergeCell ref="O1825:O1827"/>
    <mergeCell ref="P1825:P1827"/>
    <mergeCell ref="Q1825:Q1827"/>
    <mergeCell ref="R1825:R1827"/>
    <mergeCell ref="C1826:D1826"/>
    <mergeCell ref="L1822:M1822"/>
    <mergeCell ref="N1822:N1824"/>
    <mergeCell ref="O1822:O1824"/>
    <mergeCell ref="P1822:P1824"/>
    <mergeCell ref="Q1822:Q1824"/>
    <mergeCell ref="A1822:A1828"/>
    <mergeCell ref="B1822:B1824"/>
    <mergeCell ref="E1822:E1824"/>
    <mergeCell ref="H1822:I1822"/>
    <mergeCell ref="J1822:K1822"/>
    <mergeCell ref="B1825:B1827"/>
    <mergeCell ref="H1826:I1826"/>
    <mergeCell ref="J1826:K1826"/>
    <mergeCell ref="R1818:R1820"/>
    <mergeCell ref="C1819:D1819"/>
    <mergeCell ref="H1819:I1819"/>
    <mergeCell ref="J1819:K1819"/>
    <mergeCell ref="L1819:M1819"/>
    <mergeCell ref="P1815:P1817"/>
    <mergeCell ref="Q1815:Q1817"/>
    <mergeCell ref="R1815:R1817"/>
    <mergeCell ref="S1815:S1820"/>
    <mergeCell ref="C1816:D1816"/>
    <mergeCell ref="H1816:I1816"/>
    <mergeCell ref="J1816:K1816"/>
    <mergeCell ref="L1816:M1816"/>
    <mergeCell ref="E1818:E1820"/>
    <mergeCell ref="H1818:I1818"/>
    <mergeCell ref="J1818:K1818"/>
    <mergeCell ref="L1818:M1818"/>
    <mergeCell ref="N1818:N1820"/>
    <mergeCell ref="O1818:O1820"/>
    <mergeCell ref="P1818:P1820"/>
    <mergeCell ref="Q1818:Q1820"/>
    <mergeCell ref="L1812:M1812"/>
    <mergeCell ref="B1814:O1814"/>
    <mergeCell ref="A1815:A1821"/>
    <mergeCell ref="B1815:B1817"/>
    <mergeCell ref="E1815:E1817"/>
    <mergeCell ref="H1815:I1815"/>
    <mergeCell ref="J1815:K1815"/>
    <mergeCell ref="L1815:M1815"/>
    <mergeCell ref="N1815:N1817"/>
    <mergeCell ref="O1815:O1817"/>
    <mergeCell ref="B1818:B1820"/>
    <mergeCell ref="B1821:O1821"/>
    <mergeCell ref="R1808:R1810"/>
    <mergeCell ref="S1808:S1813"/>
    <mergeCell ref="C1809:D1809"/>
    <mergeCell ref="H1809:I1809"/>
    <mergeCell ref="J1809:K1809"/>
    <mergeCell ref="L1809:M1809"/>
    <mergeCell ref="E1811:E1813"/>
    <mergeCell ref="H1811:I1811"/>
    <mergeCell ref="J1811:K1811"/>
    <mergeCell ref="L1811:M1811"/>
    <mergeCell ref="N1811:N1813"/>
    <mergeCell ref="O1811:O1813"/>
    <mergeCell ref="P1811:P1813"/>
    <mergeCell ref="Q1811:Q1813"/>
    <mergeCell ref="R1811:R1813"/>
    <mergeCell ref="C1812:D1812"/>
    <mergeCell ref="L1808:M1808"/>
    <mergeCell ref="N1808:N1810"/>
    <mergeCell ref="O1808:O1810"/>
    <mergeCell ref="P1808:P1810"/>
    <mergeCell ref="Q1808:Q1810"/>
    <mergeCell ref="A1808:A1814"/>
    <mergeCell ref="B1808:B1810"/>
    <mergeCell ref="E1808:E1810"/>
    <mergeCell ref="H1808:I1808"/>
    <mergeCell ref="J1808:K1808"/>
    <mergeCell ref="B1811:B1813"/>
    <mergeCell ref="H1812:I1812"/>
    <mergeCell ref="J1812:K1812"/>
    <mergeCell ref="R1804:R1806"/>
    <mergeCell ref="C1805:D1805"/>
    <mergeCell ref="H1805:I1805"/>
    <mergeCell ref="J1805:K1805"/>
    <mergeCell ref="L1805:M1805"/>
    <mergeCell ref="P1801:P1803"/>
    <mergeCell ref="Q1801:Q1803"/>
    <mergeCell ref="R1801:R1803"/>
    <mergeCell ref="S1801:S1806"/>
    <mergeCell ref="C1802:D1802"/>
    <mergeCell ref="H1802:I1802"/>
    <mergeCell ref="J1802:K1802"/>
    <mergeCell ref="L1802:M1802"/>
    <mergeCell ref="E1804:E1806"/>
    <mergeCell ref="H1804:I1804"/>
    <mergeCell ref="J1804:K1804"/>
    <mergeCell ref="L1804:M1804"/>
    <mergeCell ref="N1804:N1806"/>
    <mergeCell ref="O1804:O1806"/>
    <mergeCell ref="P1804:P1806"/>
    <mergeCell ref="Q1804:Q1806"/>
    <mergeCell ref="L1798:M1798"/>
    <mergeCell ref="B1800:O1800"/>
    <mergeCell ref="A1801:A1807"/>
    <mergeCell ref="B1801:B1803"/>
    <mergeCell ref="E1801:E1803"/>
    <mergeCell ref="H1801:I1801"/>
    <mergeCell ref="J1801:K1801"/>
    <mergeCell ref="L1801:M1801"/>
    <mergeCell ref="N1801:N1803"/>
    <mergeCell ref="O1801:O1803"/>
    <mergeCell ref="B1804:B1806"/>
    <mergeCell ref="B1807:O1807"/>
    <mergeCell ref="R1794:R1796"/>
    <mergeCell ref="S1794:S1799"/>
    <mergeCell ref="C1795:D1795"/>
    <mergeCell ref="H1795:I1795"/>
    <mergeCell ref="J1795:K1795"/>
    <mergeCell ref="L1795:M1795"/>
    <mergeCell ref="E1797:E1799"/>
    <mergeCell ref="H1797:I1797"/>
    <mergeCell ref="J1797:K1797"/>
    <mergeCell ref="L1797:M1797"/>
    <mergeCell ref="N1797:N1799"/>
    <mergeCell ref="O1797:O1799"/>
    <mergeCell ref="P1797:P1799"/>
    <mergeCell ref="Q1797:Q1799"/>
    <mergeCell ref="R1797:R1799"/>
    <mergeCell ref="C1798:D1798"/>
    <mergeCell ref="L1794:M1794"/>
    <mergeCell ref="N1794:N1796"/>
    <mergeCell ref="O1794:O1796"/>
    <mergeCell ref="P1794:P1796"/>
    <mergeCell ref="Q1794:Q1796"/>
    <mergeCell ref="A1794:A1800"/>
    <mergeCell ref="B1794:B1796"/>
    <mergeCell ref="E1794:E1796"/>
    <mergeCell ref="H1794:I1794"/>
    <mergeCell ref="J1794:K1794"/>
    <mergeCell ref="B1797:B1799"/>
    <mergeCell ref="H1798:I1798"/>
    <mergeCell ref="J1798:K1798"/>
    <mergeCell ref="R1790:R1792"/>
    <mergeCell ref="C1791:D1791"/>
    <mergeCell ref="H1791:I1791"/>
    <mergeCell ref="J1791:K1791"/>
    <mergeCell ref="L1791:M1791"/>
    <mergeCell ref="P1787:P1789"/>
    <mergeCell ref="Q1787:Q1789"/>
    <mergeCell ref="R1787:R1789"/>
    <mergeCell ref="S1787:S1792"/>
    <mergeCell ref="C1788:D1788"/>
    <mergeCell ref="H1788:I1788"/>
    <mergeCell ref="J1788:K1788"/>
    <mergeCell ref="L1788:M1788"/>
    <mergeCell ref="E1790:E1792"/>
    <mergeCell ref="H1790:I1790"/>
    <mergeCell ref="J1790:K1790"/>
    <mergeCell ref="L1790:M1790"/>
    <mergeCell ref="N1790:N1792"/>
    <mergeCell ref="O1790:O1792"/>
    <mergeCell ref="P1790:P1792"/>
    <mergeCell ref="Q1790:Q1792"/>
    <mergeCell ref="L1784:M1784"/>
    <mergeCell ref="B1786:O1786"/>
    <mergeCell ref="A1787:A1793"/>
    <mergeCell ref="B1787:B1789"/>
    <mergeCell ref="E1787:E1789"/>
    <mergeCell ref="H1787:I1787"/>
    <mergeCell ref="J1787:K1787"/>
    <mergeCell ref="L1787:M1787"/>
    <mergeCell ref="N1787:N1789"/>
    <mergeCell ref="O1787:O1789"/>
    <mergeCell ref="B1790:B1792"/>
    <mergeCell ref="B1793:O1793"/>
    <mergeCell ref="R1780:R1782"/>
    <mergeCell ref="S1780:S1785"/>
    <mergeCell ref="C1781:D1781"/>
    <mergeCell ref="H1781:I1781"/>
    <mergeCell ref="J1781:K1781"/>
    <mergeCell ref="L1781:M1781"/>
    <mergeCell ref="E1783:E1785"/>
    <mergeCell ref="H1783:I1783"/>
    <mergeCell ref="J1783:K1783"/>
    <mergeCell ref="L1783:M1783"/>
    <mergeCell ref="N1783:N1785"/>
    <mergeCell ref="O1783:O1785"/>
    <mergeCell ref="P1783:P1785"/>
    <mergeCell ref="Q1783:Q1785"/>
    <mergeCell ref="R1783:R1785"/>
    <mergeCell ref="C1784:D1784"/>
    <mergeCell ref="L1780:M1780"/>
    <mergeCell ref="N1780:N1782"/>
    <mergeCell ref="O1780:O1782"/>
    <mergeCell ref="P1780:P1782"/>
    <mergeCell ref="Q1780:Q1782"/>
    <mergeCell ref="A1780:A1786"/>
    <mergeCell ref="B1780:B1782"/>
    <mergeCell ref="E1780:E1782"/>
    <mergeCell ref="H1780:I1780"/>
    <mergeCell ref="J1780:K1780"/>
    <mergeCell ref="B1783:B1785"/>
    <mergeCell ref="H1784:I1784"/>
    <mergeCell ref="J1784:K1784"/>
    <mergeCell ref="R1776:R1778"/>
    <mergeCell ref="C1777:D1777"/>
    <mergeCell ref="H1777:I1777"/>
    <mergeCell ref="J1777:K1777"/>
    <mergeCell ref="L1777:M1777"/>
    <mergeCell ref="P1773:P1775"/>
    <mergeCell ref="Q1773:Q1775"/>
    <mergeCell ref="R1773:R1775"/>
    <mergeCell ref="S1773:S1778"/>
    <mergeCell ref="C1774:D1774"/>
    <mergeCell ref="H1774:I1774"/>
    <mergeCell ref="J1774:K1774"/>
    <mergeCell ref="L1774:M1774"/>
    <mergeCell ref="E1776:E1778"/>
    <mergeCell ref="H1776:I1776"/>
    <mergeCell ref="J1776:K1776"/>
    <mergeCell ref="L1776:M1776"/>
    <mergeCell ref="N1776:N1778"/>
    <mergeCell ref="O1776:O1778"/>
    <mergeCell ref="P1776:P1778"/>
    <mergeCell ref="Q1776:Q1778"/>
    <mergeCell ref="L1770:M1770"/>
    <mergeCell ref="B1772:O1772"/>
    <mergeCell ref="A1773:A1779"/>
    <mergeCell ref="B1773:B1775"/>
    <mergeCell ref="E1773:E1775"/>
    <mergeCell ref="H1773:I1773"/>
    <mergeCell ref="J1773:K1773"/>
    <mergeCell ref="L1773:M1773"/>
    <mergeCell ref="N1773:N1775"/>
    <mergeCell ref="O1773:O1775"/>
    <mergeCell ref="B1776:B1778"/>
    <mergeCell ref="B1779:O1779"/>
    <mergeCell ref="R1766:R1768"/>
    <mergeCell ref="S1766:S1771"/>
    <mergeCell ref="C1767:D1767"/>
    <mergeCell ref="H1767:I1767"/>
    <mergeCell ref="J1767:K1767"/>
    <mergeCell ref="L1767:M1767"/>
    <mergeCell ref="E1769:E1771"/>
    <mergeCell ref="H1769:I1769"/>
    <mergeCell ref="J1769:K1769"/>
    <mergeCell ref="L1769:M1769"/>
    <mergeCell ref="N1769:N1771"/>
    <mergeCell ref="O1769:O1771"/>
    <mergeCell ref="P1769:P1771"/>
    <mergeCell ref="Q1769:Q1771"/>
    <mergeCell ref="R1769:R1771"/>
    <mergeCell ref="C1770:D1770"/>
    <mergeCell ref="L1766:M1766"/>
    <mergeCell ref="N1766:N1768"/>
    <mergeCell ref="O1766:O1768"/>
    <mergeCell ref="P1766:P1768"/>
    <mergeCell ref="Q1766:Q1768"/>
    <mergeCell ref="A1766:A1772"/>
    <mergeCell ref="B1766:B1768"/>
    <mergeCell ref="E1766:E1768"/>
    <mergeCell ref="H1766:I1766"/>
    <mergeCell ref="J1766:K1766"/>
    <mergeCell ref="B1769:B1771"/>
    <mergeCell ref="H1770:I1770"/>
    <mergeCell ref="J1770:K1770"/>
    <mergeCell ref="R1762:R1764"/>
    <mergeCell ref="C1763:D1763"/>
    <mergeCell ref="H1763:I1763"/>
    <mergeCell ref="J1763:K1763"/>
    <mergeCell ref="L1763:M1763"/>
    <mergeCell ref="P1759:P1761"/>
    <mergeCell ref="Q1759:Q1761"/>
    <mergeCell ref="R1759:R1761"/>
    <mergeCell ref="S1759:S1764"/>
    <mergeCell ref="C1760:D1760"/>
    <mergeCell ref="H1760:I1760"/>
    <mergeCell ref="J1760:K1760"/>
    <mergeCell ref="L1760:M1760"/>
    <mergeCell ref="E1762:E1764"/>
    <mergeCell ref="H1762:I1762"/>
    <mergeCell ref="J1762:K1762"/>
    <mergeCell ref="L1762:M1762"/>
    <mergeCell ref="N1762:N1764"/>
    <mergeCell ref="O1762:O1764"/>
    <mergeCell ref="P1762:P1764"/>
    <mergeCell ref="Q1762:Q1764"/>
    <mergeCell ref="L1756:M1756"/>
    <mergeCell ref="B1758:O1758"/>
    <mergeCell ref="A1759:A1765"/>
    <mergeCell ref="B1759:B1761"/>
    <mergeCell ref="E1759:E1761"/>
    <mergeCell ref="H1759:I1759"/>
    <mergeCell ref="J1759:K1759"/>
    <mergeCell ref="L1759:M1759"/>
    <mergeCell ref="N1759:N1761"/>
    <mergeCell ref="O1759:O1761"/>
    <mergeCell ref="B1762:B1764"/>
    <mergeCell ref="B1765:O1765"/>
    <mergeCell ref="R1752:R1754"/>
    <mergeCell ref="S1752:S1757"/>
    <mergeCell ref="C1753:D1753"/>
    <mergeCell ref="H1753:I1753"/>
    <mergeCell ref="J1753:K1753"/>
    <mergeCell ref="L1753:M1753"/>
    <mergeCell ref="E1755:E1757"/>
    <mergeCell ref="H1755:I1755"/>
    <mergeCell ref="J1755:K1755"/>
    <mergeCell ref="L1755:M1755"/>
    <mergeCell ref="N1755:N1757"/>
    <mergeCell ref="O1755:O1757"/>
    <mergeCell ref="P1755:P1757"/>
    <mergeCell ref="Q1755:Q1757"/>
    <mergeCell ref="R1755:R1757"/>
    <mergeCell ref="C1756:D1756"/>
    <mergeCell ref="L1752:M1752"/>
    <mergeCell ref="N1752:N1754"/>
    <mergeCell ref="O1752:O1754"/>
    <mergeCell ref="P1752:P1754"/>
    <mergeCell ref="Q1752:Q1754"/>
    <mergeCell ref="A1752:A1758"/>
    <mergeCell ref="B1752:B1754"/>
    <mergeCell ref="E1752:E1754"/>
    <mergeCell ref="H1752:I1752"/>
    <mergeCell ref="J1752:K1752"/>
    <mergeCell ref="B1755:B1757"/>
    <mergeCell ref="H1756:I1756"/>
    <mergeCell ref="J1756:K1756"/>
    <mergeCell ref="R1748:R1750"/>
    <mergeCell ref="C1749:D1749"/>
    <mergeCell ref="H1749:I1749"/>
    <mergeCell ref="J1749:K1749"/>
    <mergeCell ref="L1749:M1749"/>
    <mergeCell ref="P1745:P1747"/>
    <mergeCell ref="Q1745:Q1747"/>
    <mergeCell ref="R1745:R1747"/>
    <mergeCell ref="S1745:S1750"/>
    <mergeCell ref="C1746:D1746"/>
    <mergeCell ref="H1746:I1746"/>
    <mergeCell ref="J1746:K1746"/>
    <mergeCell ref="L1746:M1746"/>
    <mergeCell ref="E1748:E1750"/>
    <mergeCell ref="H1748:I1748"/>
    <mergeCell ref="J1748:K1748"/>
    <mergeCell ref="L1748:M1748"/>
    <mergeCell ref="N1748:N1750"/>
    <mergeCell ref="O1748:O1750"/>
    <mergeCell ref="P1748:P1750"/>
    <mergeCell ref="Q1748:Q1750"/>
    <mergeCell ref="L1742:M1742"/>
    <mergeCell ref="B1744:O1744"/>
    <mergeCell ref="A1745:A1751"/>
    <mergeCell ref="B1745:B1747"/>
    <mergeCell ref="E1745:E1747"/>
    <mergeCell ref="H1745:I1745"/>
    <mergeCell ref="J1745:K1745"/>
    <mergeCell ref="L1745:M1745"/>
    <mergeCell ref="N1745:N1747"/>
    <mergeCell ref="O1745:O1747"/>
    <mergeCell ref="B1748:B1750"/>
    <mergeCell ref="B1751:O1751"/>
    <mergeCell ref="R1738:R1740"/>
    <mergeCell ref="S1738:S1743"/>
    <mergeCell ref="C1739:D1739"/>
    <mergeCell ref="H1739:I1739"/>
    <mergeCell ref="J1739:K1739"/>
    <mergeCell ref="L1739:M1739"/>
    <mergeCell ref="E1741:E1743"/>
    <mergeCell ref="H1741:I1741"/>
    <mergeCell ref="J1741:K1741"/>
    <mergeCell ref="L1741:M1741"/>
    <mergeCell ref="N1741:N1743"/>
    <mergeCell ref="O1741:O1743"/>
    <mergeCell ref="P1741:P1743"/>
    <mergeCell ref="Q1741:Q1743"/>
    <mergeCell ref="R1741:R1743"/>
    <mergeCell ref="C1742:D1742"/>
    <mergeCell ref="L1738:M1738"/>
    <mergeCell ref="N1738:N1740"/>
    <mergeCell ref="O1738:O1740"/>
    <mergeCell ref="P1738:P1740"/>
    <mergeCell ref="Q1738:Q1740"/>
    <mergeCell ref="A1738:A1744"/>
    <mergeCell ref="B1738:B1740"/>
    <mergeCell ref="E1738:E1740"/>
    <mergeCell ref="H1738:I1738"/>
    <mergeCell ref="J1738:K1738"/>
    <mergeCell ref="B1741:B1743"/>
    <mergeCell ref="H1742:I1742"/>
    <mergeCell ref="J1742:K1742"/>
    <mergeCell ref="R1734:R1736"/>
    <mergeCell ref="C1735:D1735"/>
    <mergeCell ref="H1735:I1735"/>
    <mergeCell ref="J1735:K1735"/>
    <mergeCell ref="L1735:M1735"/>
    <mergeCell ref="P1731:P1733"/>
    <mergeCell ref="Q1731:Q1733"/>
    <mergeCell ref="R1731:R1733"/>
    <mergeCell ref="S1731:S1736"/>
    <mergeCell ref="C1732:D1732"/>
    <mergeCell ref="H1732:I1732"/>
    <mergeCell ref="J1732:K1732"/>
    <mergeCell ref="L1732:M1732"/>
    <mergeCell ref="E1734:E1736"/>
    <mergeCell ref="H1734:I1734"/>
    <mergeCell ref="J1734:K1734"/>
    <mergeCell ref="L1734:M1734"/>
    <mergeCell ref="N1734:N1736"/>
    <mergeCell ref="O1734:O1736"/>
    <mergeCell ref="P1734:P1736"/>
    <mergeCell ref="Q1734:Q1736"/>
    <mergeCell ref="L1728:M1728"/>
    <mergeCell ref="B1730:O1730"/>
    <mergeCell ref="A1731:A1737"/>
    <mergeCell ref="B1731:B1733"/>
    <mergeCell ref="E1731:E1733"/>
    <mergeCell ref="H1731:I1731"/>
    <mergeCell ref="J1731:K1731"/>
    <mergeCell ref="L1731:M1731"/>
    <mergeCell ref="N1731:N1733"/>
    <mergeCell ref="O1731:O1733"/>
    <mergeCell ref="B1734:B1736"/>
    <mergeCell ref="B1737:O1737"/>
    <mergeCell ref="R1724:R1726"/>
    <mergeCell ref="S1724:S1729"/>
    <mergeCell ref="C1725:D1725"/>
    <mergeCell ref="H1725:I1725"/>
    <mergeCell ref="J1725:K1725"/>
    <mergeCell ref="L1725:M1725"/>
    <mergeCell ref="E1727:E1729"/>
    <mergeCell ref="H1727:I1727"/>
    <mergeCell ref="J1727:K1727"/>
    <mergeCell ref="L1727:M1727"/>
    <mergeCell ref="N1727:N1729"/>
    <mergeCell ref="O1727:O1729"/>
    <mergeCell ref="P1727:P1729"/>
    <mergeCell ref="Q1727:Q1729"/>
    <mergeCell ref="R1727:R1729"/>
    <mergeCell ref="C1728:D1728"/>
    <mergeCell ref="L1724:M1724"/>
    <mergeCell ref="N1724:N1726"/>
    <mergeCell ref="O1724:O1726"/>
    <mergeCell ref="P1724:P1726"/>
    <mergeCell ref="Q1724:Q1726"/>
    <mergeCell ref="A1724:A1730"/>
    <mergeCell ref="B1724:B1726"/>
    <mergeCell ref="E1724:E1726"/>
    <mergeCell ref="H1724:I1724"/>
    <mergeCell ref="J1724:K1724"/>
    <mergeCell ref="B1727:B1729"/>
    <mergeCell ref="H1728:I1728"/>
    <mergeCell ref="J1728:K1728"/>
    <mergeCell ref="R1720:R1722"/>
    <mergeCell ref="C1721:D1721"/>
    <mergeCell ref="H1721:I1721"/>
    <mergeCell ref="J1721:K1721"/>
    <mergeCell ref="L1721:M1721"/>
    <mergeCell ref="P1717:P1719"/>
    <mergeCell ref="Q1717:Q1719"/>
    <mergeCell ref="R1717:R1719"/>
    <mergeCell ref="S1717:S1722"/>
    <mergeCell ref="C1718:D1718"/>
    <mergeCell ref="H1718:I1718"/>
    <mergeCell ref="J1718:K1718"/>
    <mergeCell ref="L1718:M1718"/>
    <mergeCell ref="E1720:E1722"/>
    <mergeCell ref="H1720:I1720"/>
    <mergeCell ref="J1720:K1720"/>
    <mergeCell ref="L1720:M1720"/>
    <mergeCell ref="N1720:N1722"/>
    <mergeCell ref="O1720:O1722"/>
    <mergeCell ref="P1720:P1722"/>
    <mergeCell ref="Q1720:Q1722"/>
    <mergeCell ref="L1714:M1714"/>
    <mergeCell ref="B1716:O1716"/>
    <mergeCell ref="A1717:A1723"/>
    <mergeCell ref="B1717:B1719"/>
    <mergeCell ref="E1717:E1719"/>
    <mergeCell ref="H1717:I1717"/>
    <mergeCell ref="J1717:K1717"/>
    <mergeCell ref="L1717:M1717"/>
    <mergeCell ref="N1717:N1719"/>
    <mergeCell ref="O1717:O1719"/>
    <mergeCell ref="B1720:B1722"/>
    <mergeCell ref="B1723:O1723"/>
    <mergeCell ref="R1710:R1712"/>
    <mergeCell ref="S1710:S1715"/>
    <mergeCell ref="C1711:D1711"/>
    <mergeCell ref="H1711:I1711"/>
    <mergeCell ref="J1711:K1711"/>
    <mergeCell ref="L1711:M1711"/>
    <mergeCell ref="E1713:E1715"/>
    <mergeCell ref="H1713:I1713"/>
    <mergeCell ref="J1713:K1713"/>
    <mergeCell ref="L1713:M1713"/>
    <mergeCell ref="N1713:N1715"/>
    <mergeCell ref="O1713:O1715"/>
    <mergeCell ref="P1713:P1715"/>
    <mergeCell ref="Q1713:Q1715"/>
    <mergeCell ref="R1713:R1715"/>
    <mergeCell ref="C1714:D1714"/>
    <mergeCell ref="L1710:M1710"/>
    <mergeCell ref="N1710:N1712"/>
    <mergeCell ref="O1710:O1712"/>
    <mergeCell ref="P1710:P1712"/>
    <mergeCell ref="Q1710:Q1712"/>
    <mergeCell ref="A1710:A1716"/>
    <mergeCell ref="B1710:B1712"/>
    <mergeCell ref="E1710:E1712"/>
    <mergeCell ref="H1710:I1710"/>
    <mergeCell ref="J1710:K1710"/>
    <mergeCell ref="B1713:B1715"/>
    <mergeCell ref="H1714:I1714"/>
    <mergeCell ref="J1714:K1714"/>
    <mergeCell ref="R1706:R1708"/>
    <mergeCell ref="C1707:D1707"/>
    <mergeCell ref="H1707:I1707"/>
    <mergeCell ref="J1707:K1707"/>
    <mergeCell ref="L1707:M1707"/>
    <mergeCell ref="P1703:P1705"/>
    <mergeCell ref="Q1703:Q1705"/>
    <mergeCell ref="R1703:R1705"/>
    <mergeCell ref="S1703:S1708"/>
    <mergeCell ref="C1704:D1704"/>
    <mergeCell ref="H1704:I1704"/>
    <mergeCell ref="J1704:K1704"/>
    <mergeCell ref="L1704:M1704"/>
    <mergeCell ref="E1706:E1708"/>
    <mergeCell ref="H1706:I1706"/>
    <mergeCell ref="J1706:K1706"/>
    <mergeCell ref="L1706:M1706"/>
    <mergeCell ref="N1706:N1708"/>
    <mergeCell ref="O1706:O1708"/>
    <mergeCell ref="P1706:P1708"/>
    <mergeCell ref="Q1706:Q1708"/>
    <mergeCell ref="L1700:M1700"/>
    <mergeCell ref="B1702:O1702"/>
    <mergeCell ref="A1703:A1709"/>
    <mergeCell ref="B1703:B1705"/>
    <mergeCell ref="E1703:E1705"/>
    <mergeCell ref="H1703:I1703"/>
    <mergeCell ref="J1703:K1703"/>
    <mergeCell ref="L1703:M1703"/>
    <mergeCell ref="N1703:N1705"/>
    <mergeCell ref="O1703:O1705"/>
    <mergeCell ref="B1706:B1708"/>
    <mergeCell ref="B1709:O1709"/>
    <mergeCell ref="R1696:R1698"/>
    <mergeCell ref="S1696:S1701"/>
    <mergeCell ref="C1697:D1697"/>
    <mergeCell ref="H1697:I1697"/>
    <mergeCell ref="J1697:K1697"/>
    <mergeCell ref="L1697:M1697"/>
    <mergeCell ref="E1699:E1701"/>
    <mergeCell ref="H1699:I1699"/>
    <mergeCell ref="J1699:K1699"/>
    <mergeCell ref="L1699:M1699"/>
    <mergeCell ref="N1699:N1701"/>
    <mergeCell ref="O1699:O1701"/>
    <mergeCell ref="P1699:P1701"/>
    <mergeCell ref="Q1699:Q1701"/>
    <mergeCell ref="R1699:R1701"/>
    <mergeCell ref="C1700:D1700"/>
    <mergeCell ref="L1696:M1696"/>
    <mergeCell ref="N1696:N1698"/>
    <mergeCell ref="O1696:O1698"/>
    <mergeCell ref="P1696:P1698"/>
    <mergeCell ref="Q1696:Q1698"/>
    <mergeCell ref="A1696:A1702"/>
    <mergeCell ref="B1696:B1698"/>
    <mergeCell ref="E1696:E1698"/>
    <mergeCell ref="H1696:I1696"/>
    <mergeCell ref="J1696:K1696"/>
    <mergeCell ref="B1699:B1701"/>
    <mergeCell ref="H1700:I1700"/>
    <mergeCell ref="J1700:K1700"/>
    <mergeCell ref="R1692:R1694"/>
    <mergeCell ref="C1693:D1693"/>
    <mergeCell ref="H1693:I1693"/>
    <mergeCell ref="J1693:K1693"/>
    <mergeCell ref="L1693:M1693"/>
    <mergeCell ref="P1689:P1691"/>
    <mergeCell ref="Q1689:Q1691"/>
    <mergeCell ref="R1689:R1691"/>
    <mergeCell ref="S1689:S1694"/>
    <mergeCell ref="C1690:D1690"/>
    <mergeCell ref="H1690:I1690"/>
    <mergeCell ref="J1690:K1690"/>
    <mergeCell ref="L1690:M1690"/>
    <mergeCell ref="E1692:E1694"/>
    <mergeCell ref="H1692:I1692"/>
    <mergeCell ref="J1692:K1692"/>
    <mergeCell ref="L1692:M1692"/>
    <mergeCell ref="N1692:N1694"/>
    <mergeCell ref="O1692:O1694"/>
    <mergeCell ref="P1692:P1694"/>
    <mergeCell ref="Q1692:Q1694"/>
    <mergeCell ref="L1686:M1686"/>
    <mergeCell ref="B1688:O1688"/>
    <mergeCell ref="A1689:A1695"/>
    <mergeCell ref="B1689:B1691"/>
    <mergeCell ref="E1689:E1691"/>
    <mergeCell ref="H1689:I1689"/>
    <mergeCell ref="J1689:K1689"/>
    <mergeCell ref="L1689:M1689"/>
    <mergeCell ref="N1689:N1691"/>
    <mergeCell ref="O1689:O1691"/>
    <mergeCell ref="B1692:B1694"/>
    <mergeCell ref="B1695:O1695"/>
    <mergeCell ref="R1682:R1684"/>
    <mergeCell ref="S1682:S1687"/>
    <mergeCell ref="C1683:D1683"/>
    <mergeCell ref="H1683:I1683"/>
    <mergeCell ref="J1683:K1683"/>
    <mergeCell ref="L1683:M1683"/>
    <mergeCell ref="E1685:E1687"/>
    <mergeCell ref="H1685:I1685"/>
    <mergeCell ref="J1685:K1685"/>
    <mergeCell ref="L1685:M1685"/>
    <mergeCell ref="N1685:N1687"/>
    <mergeCell ref="O1685:O1687"/>
    <mergeCell ref="P1685:P1687"/>
    <mergeCell ref="Q1685:Q1687"/>
    <mergeCell ref="R1685:R1687"/>
    <mergeCell ref="C1686:D1686"/>
    <mergeCell ref="L1682:M1682"/>
    <mergeCell ref="N1682:N1684"/>
    <mergeCell ref="O1682:O1684"/>
    <mergeCell ref="P1682:P1684"/>
    <mergeCell ref="Q1682:Q1684"/>
    <mergeCell ref="A1682:A1688"/>
    <mergeCell ref="B1682:B1684"/>
    <mergeCell ref="E1682:E1684"/>
    <mergeCell ref="H1682:I1682"/>
    <mergeCell ref="J1682:K1682"/>
    <mergeCell ref="B1685:B1687"/>
    <mergeCell ref="H1686:I1686"/>
    <mergeCell ref="J1686:K1686"/>
    <mergeCell ref="R1678:R1680"/>
    <mergeCell ref="C1679:D1679"/>
    <mergeCell ref="H1679:I1679"/>
    <mergeCell ref="J1679:K1679"/>
    <mergeCell ref="L1679:M1679"/>
    <mergeCell ref="P1675:P1677"/>
    <mergeCell ref="Q1675:Q1677"/>
    <mergeCell ref="R1675:R1677"/>
    <mergeCell ref="S1675:S1680"/>
    <mergeCell ref="C1676:D1676"/>
    <mergeCell ref="H1676:I1676"/>
    <mergeCell ref="J1676:K1676"/>
    <mergeCell ref="L1676:M1676"/>
    <mergeCell ref="E1678:E1680"/>
    <mergeCell ref="H1678:I1678"/>
    <mergeCell ref="J1678:K1678"/>
    <mergeCell ref="L1678:M1678"/>
    <mergeCell ref="N1678:N1680"/>
    <mergeCell ref="O1678:O1680"/>
    <mergeCell ref="P1678:P1680"/>
    <mergeCell ref="Q1678:Q1680"/>
    <mergeCell ref="L1672:M1672"/>
    <mergeCell ref="B1674:O1674"/>
    <mergeCell ref="A1675:A1681"/>
    <mergeCell ref="B1675:B1677"/>
    <mergeCell ref="E1675:E1677"/>
    <mergeCell ref="H1675:I1675"/>
    <mergeCell ref="J1675:K1675"/>
    <mergeCell ref="L1675:M1675"/>
    <mergeCell ref="N1675:N1677"/>
    <mergeCell ref="O1675:O1677"/>
    <mergeCell ref="B1678:B1680"/>
    <mergeCell ref="B1681:O1681"/>
    <mergeCell ref="R1668:R1670"/>
    <mergeCell ref="S1668:S1673"/>
    <mergeCell ref="C1669:D1669"/>
    <mergeCell ref="H1669:I1669"/>
    <mergeCell ref="J1669:K1669"/>
    <mergeCell ref="L1669:M1669"/>
    <mergeCell ref="E1671:E1673"/>
    <mergeCell ref="H1671:I1671"/>
    <mergeCell ref="J1671:K1671"/>
    <mergeCell ref="L1671:M1671"/>
    <mergeCell ref="N1671:N1673"/>
    <mergeCell ref="O1671:O1673"/>
    <mergeCell ref="P1671:P1673"/>
    <mergeCell ref="Q1671:Q1673"/>
    <mergeCell ref="R1671:R1673"/>
    <mergeCell ref="C1672:D1672"/>
    <mergeCell ref="L1668:M1668"/>
    <mergeCell ref="N1668:N1670"/>
    <mergeCell ref="O1668:O1670"/>
    <mergeCell ref="P1668:P1670"/>
    <mergeCell ref="Q1668:Q1670"/>
    <mergeCell ref="A1668:A1674"/>
    <mergeCell ref="B1668:B1670"/>
    <mergeCell ref="E1668:E1670"/>
    <mergeCell ref="H1668:I1668"/>
    <mergeCell ref="J1668:K1668"/>
    <mergeCell ref="B1671:B1673"/>
    <mergeCell ref="H1672:I1672"/>
    <mergeCell ref="J1672:K1672"/>
    <mergeCell ref="R1664:R1666"/>
    <mergeCell ref="C1665:D1665"/>
    <mergeCell ref="H1665:I1665"/>
    <mergeCell ref="J1665:K1665"/>
    <mergeCell ref="L1665:M1665"/>
    <mergeCell ref="P1661:P1663"/>
    <mergeCell ref="Q1661:Q1663"/>
    <mergeCell ref="R1661:R1663"/>
    <mergeCell ref="S1661:S1666"/>
    <mergeCell ref="C1662:D1662"/>
    <mergeCell ref="H1662:I1662"/>
    <mergeCell ref="J1662:K1662"/>
    <mergeCell ref="L1662:M1662"/>
    <mergeCell ref="E1664:E1666"/>
    <mergeCell ref="H1664:I1664"/>
    <mergeCell ref="J1664:K1664"/>
    <mergeCell ref="L1664:M1664"/>
    <mergeCell ref="N1664:N1666"/>
    <mergeCell ref="O1664:O1666"/>
    <mergeCell ref="P1664:P1666"/>
    <mergeCell ref="Q1664:Q1666"/>
    <mergeCell ref="L1658:M1658"/>
    <mergeCell ref="B1660:O1660"/>
    <mergeCell ref="A1661:A1667"/>
    <mergeCell ref="B1661:B1663"/>
    <mergeCell ref="E1661:E1663"/>
    <mergeCell ref="H1661:I1661"/>
    <mergeCell ref="J1661:K1661"/>
    <mergeCell ref="L1661:M1661"/>
    <mergeCell ref="N1661:N1663"/>
    <mergeCell ref="O1661:O1663"/>
    <mergeCell ref="B1664:B1666"/>
    <mergeCell ref="B1667:O1667"/>
    <mergeCell ref="R1654:R1656"/>
    <mergeCell ref="S1654:S1659"/>
    <mergeCell ref="C1655:D1655"/>
    <mergeCell ref="H1655:I1655"/>
    <mergeCell ref="J1655:K1655"/>
    <mergeCell ref="L1655:M1655"/>
    <mergeCell ref="E1657:E1659"/>
    <mergeCell ref="H1657:I1657"/>
    <mergeCell ref="J1657:K1657"/>
    <mergeCell ref="L1657:M1657"/>
    <mergeCell ref="N1657:N1659"/>
    <mergeCell ref="O1657:O1659"/>
    <mergeCell ref="P1657:P1659"/>
    <mergeCell ref="Q1657:Q1659"/>
    <mergeCell ref="R1657:R1659"/>
    <mergeCell ref="C1658:D1658"/>
    <mergeCell ref="L1654:M1654"/>
    <mergeCell ref="N1654:N1656"/>
    <mergeCell ref="O1654:O1656"/>
    <mergeCell ref="P1654:P1656"/>
    <mergeCell ref="Q1654:Q1656"/>
    <mergeCell ref="A1654:A1660"/>
    <mergeCell ref="B1654:B1656"/>
    <mergeCell ref="E1654:E1656"/>
    <mergeCell ref="H1654:I1654"/>
    <mergeCell ref="J1654:K1654"/>
    <mergeCell ref="B1657:B1659"/>
    <mergeCell ref="H1658:I1658"/>
    <mergeCell ref="J1658:K1658"/>
    <mergeCell ref="R1650:R1652"/>
    <mergeCell ref="C1651:D1651"/>
    <mergeCell ref="H1651:I1651"/>
    <mergeCell ref="J1651:K1651"/>
    <mergeCell ref="L1651:M1651"/>
    <mergeCell ref="P1647:P1649"/>
    <mergeCell ref="Q1647:Q1649"/>
    <mergeCell ref="R1647:R1649"/>
    <mergeCell ref="S1647:S1652"/>
    <mergeCell ref="C1648:D1648"/>
    <mergeCell ref="H1648:I1648"/>
    <mergeCell ref="J1648:K1648"/>
    <mergeCell ref="L1648:M1648"/>
    <mergeCell ref="E1650:E1652"/>
    <mergeCell ref="H1650:I1650"/>
    <mergeCell ref="J1650:K1650"/>
    <mergeCell ref="L1650:M1650"/>
    <mergeCell ref="N1650:N1652"/>
    <mergeCell ref="O1650:O1652"/>
    <mergeCell ref="P1650:P1652"/>
    <mergeCell ref="Q1650:Q1652"/>
    <mergeCell ref="L1644:M1644"/>
    <mergeCell ref="B1646:O1646"/>
    <mergeCell ref="A1647:A1653"/>
    <mergeCell ref="B1647:B1649"/>
    <mergeCell ref="E1647:E1649"/>
    <mergeCell ref="H1647:I1647"/>
    <mergeCell ref="J1647:K1647"/>
    <mergeCell ref="L1647:M1647"/>
    <mergeCell ref="N1647:N1649"/>
    <mergeCell ref="O1647:O1649"/>
    <mergeCell ref="B1650:B1652"/>
    <mergeCell ref="B1653:O1653"/>
    <mergeCell ref="R1640:R1642"/>
    <mergeCell ref="S1640:S1645"/>
    <mergeCell ref="C1641:D1641"/>
    <mergeCell ref="H1641:I1641"/>
    <mergeCell ref="J1641:K1641"/>
    <mergeCell ref="L1641:M1641"/>
    <mergeCell ref="E1643:E1645"/>
    <mergeCell ref="H1643:I1643"/>
    <mergeCell ref="J1643:K1643"/>
    <mergeCell ref="L1643:M1643"/>
    <mergeCell ref="N1643:N1645"/>
    <mergeCell ref="O1643:O1645"/>
    <mergeCell ref="P1643:P1645"/>
    <mergeCell ref="Q1643:Q1645"/>
    <mergeCell ref="R1643:R1645"/>
    <mergeCell ref="C1644:D1644"/>
    <mergeCell ref="L1640:M1640"/>
    <mergeCell ref="N1640:N1642"/>
    <mergeCell ref="O1640:O1642"/>
    <mergeCell ref="P1640:P1642"/>
    <mergeCell ref="Q1640:Q1642"/>
    <mergeCell ref="A1640:A1646"/>
    <mergeCell ref="B1640:B1642"/>
    <mergeCell ref="E1640:E1642"/>
    <mergeCell ref="H1640:I1640"/>
    <mergeCell ref="J1640:K1640"/>
    <mergeCell ref="B1643:B1645"/>
    <mergeCell ref="H1644:I1644"/>
    <mergeCell ref="J1644:K1644"/>
    <mergeCell ref="R1636:R1638"/>
    <mergeCell ref="C1637:D1637"/>
    <mergeCell ref="H1637:I1637"/>
    <mergeCell ref="J1637:K1637"/>
    <mergeCell ref="L1637:M1637"/>
    <mergeCell ref="P1633:P1635"/>
    <mergeCell ref="Q1633:Q1635"/>
    <mergeCell ref="R1633:R1635"/>
    <mergeCell ref="S1633:S1638"/>
    <mergeCell ref="C1634:D1634"/>
    <mergeCell ref="H1634:I1634"/>
    <mergeCell ref="J1634:K1634"/>
    <mergeCell ref="L1634:M1634"/>
    <mergeCell ref="E1636:E1638"/>
    <mergeCell ref="H1636:I1636"/>
    <mergeCell ref="J1636:K1636"/>
    <mergeCell ref="L1636:M1636"/>
    <mergeCell ref="N1636:N1638"/>
    <mergeCell ref="O1636:O1638"/>
    <mergeCell ref="P1636:P1638"/>
    <mergeCell ref="Q1636:Q1638"/>
    <mergeCell ref="L1630:M1630"/>
    <mergeCell ref="B1632:O1632"/>
    <mergeCell ref="A1633:A1639"/>
    <mergeCell ref="B1633:B1635"/>
    <mergeCell ref="E1633:E1635"/>
    <mergeCell ref="H1633:I1633"/>
    <mergeCell ref="J1633:K1633"/>
    <mergeCell ref="L1633:M1633"/>
    <mergeCell ref="N1633:N1635"/>
    <mergeCell ref="O1633:O1635"/>
    <mergeCell ref="B1636:B1638"/>
    <mergeCell ref="B1639:O1639"/>
    <mergeCell ref="R1626:R1628"/>
    <mergeCell ref="S1626:S1631"/>
    <mergeCell ref="C1627:D1627"/>
    <mergeCell ref="H1627:I1627"/>
    <mergeCell ref="J1627:K1627"/>
    <mergeCell ref="L1627:M1627"/>
    <mergeCell ref="E1629:E1631"/>
    <mergeCell ref="H1629:I1629"/>
    <mergeCell ref="J1629:K1629"/>
    <mergeCell ref="L1629:M1629"/>
    <mergeCell ref="N1629:N1631"/>
    <mergeCell ref="O1629:O1631"/>
    <mergeCell ref="P1629:P1631"/>
    <mergeCell ref="Q1629:Q1631"/>
    <mergeCell ref="R1629:R1631"/>
    <mergeCell ref="C1630:D1630"/>
    <mergeCell ref="L1626:M1626"/>
    <mergeCell ref="N1626:N1628"/>
    <mergeCell ref="O1626:O1628"/>
    <mergeCell ref="P1626:P1628"/>
    <mergeCell ref="Q1626:Q1628"/>
    <mergeCell ref="A1626:A1632"/>
    <mergeCell ref="B1626:B1628"/>
    <mergeCell ref="E1626:E1628"/>
    <mergeCell ref="H1626:I1626"/>
    <mergeCell ref="J1626:K1626"/>
    <mergeCell ref="B1629:B1631"/>
    <mergeCell ref="H1630:I1630"/>
    <mergeCell ref="J1630:K1630"/>
    <mergeCell ref="R1622:R1624"/>
    <mergeCell ref="C1623:D1623"/>
    <mergeCell ref="H1623:I1623"/>
    <mergeCell ref="J1623:K1623"/>
    <mergeCell ref="L1623:M1623"/>
    <mergeCell ref="P1619:P1621"/>
    <mergeCell ref="Q1619:Q1621"/>
    <mergeCell ref="R1619:R1621"/>
    <mergeCell ref="S1619:S1624"/>
    <mergeCell ref="C1620:D1620"/>
    <mergeCell ref="H1620:I1620"/>
    <mergeCell ref="J1620:K1620"/>
    <mergeCell ref="L1620:M1620"/>
    <mergeCell ref="E1622:E1624"/>
    <mergeCell ref="H1622:I1622"/>
    <mergeCell ref="J1622:K1622"/>
    <mergeCell ref="L1622:M1622"/>
    <mergeCell ref="N1622:N1624"/>
    <mergeCell ref="O1622:O1624"/>
    <mergeCell ref="P1622:P1624"/>
    <mergeCell ref="Q1622:Q1624"/>
    <mergeCell ref="L1616:M1616"/>
    <mergeCell ref="B1618:O1618"/>
    <mergeCell ref="A1619:A1625"/>
    <mergeCell ref="B1619:B1621"/>
    <mergeCell ref="E1619:E1621"/>
    <mergeCell ref="H1619:I1619"/>
    <mergeCell ref="J1619:K1619"/>
    <mergeCell ref="L1619:M1619"/>
    <mergeCell ref="N1619:N1621"/>
    <mergeCell ref="O1619:O1621"/>
    <mergeCell ref="B1622:B1624"/>
    <mergeCell ref="B1625:O1625"/>
    <mergeCell ref="R1612:R1614"/>
    <mergeCell ref="S1612:S1617"/>
    <mergeCell ref="C1613:D1613"/>
    <mergeCell ref="H1613:I1613"/>
    <mergeCell ref="J1613:K1613"/>
    <mergeCell ref="L1613:M1613"/>
    <mergeCell ref="E1615:E1617"/>
    <mergeCell ref="H1615:I1615"/>
    <mergeCell ref="J1615:K1615"/>
    <mergeCell ref="L1615:M1615"/>
    <mergeCell ref="N1615:N1617"/>
    <mergeCell ref="O1615:O1617"/>
    <mergeCell ref="P1615:P1617"/>
    <mergeCell ref="Q1615:Q1617"/>
    <mergeCell ref="R1615:R1617"/>
    <mergeCell ref="C1616:D1616"/>
    <mergeCell ref="L1612:M1612"/>
    <mergeCell ref="N1612:N1614"/>
    <mergeCell ref="O1612:O1614"/>
    <mergeCell ref="P1612:P1614"/>
    <mergeCell ref="Q1612:Q1614"/>
    <mergeCell ref="A1612:A1618"/>
    <mergeCell ref="B1612:B1614"/>
    <mergeCell ref="E1612:E1614"/>
    <mergeCell ref="H1612:I1612"/>
    <mergeCell ref="J1612:K1612"/>
    <mergeCell ref="B1615:B1617"/>
    <mergeCell ref="H1616:I1616"/>
    <mergeCell ref="J1616:K1616"/>
    <mergeCell ref="R1608:R1610"/>
    <mergeCell ref="C1609:D1609"/>
    <mergeCell ref="H1609:I1609"/>
    <mergeCell ref="J1609:K1609"/>
    <mergeCell ref="L1609:M1609"/>
    <mergeCell ref="P1605:P1607"/>
    <mergeCell ref="Q1605:Q1607"/>
    <mergeCell ref="R1605:R1607"/>
    <mergeCell ref="S1605:S1610"/>
    <mergeCell ref="C1606:D1606"/>
    <mergeCell ref="H1606:I1606"/>
    <mergeCell ref="J1606:K1606"/>
    <mergeCell ref="L1606:M1606"/>
    <mergeCell ref="E1608:E1610"/>
    <mergeCell ref="H1608:I1608"/>
    <mergeCell ref="J1608:K1608"/>
    <mergeCell ref="L1608:M1608"/>
    <mergeCell ref="N1608:N1610"/>
    <mergeCell ref="O1608:O1610"/>
    <mergeCell ref="P1608:P1610"/>
    <mergeCell ref="Q1608:Q1610"/>
    <mergeCell ref="L1602:M1602"/>
    <mergeCell ref="B1604:O1604"/>
    <mergeCell ref="A1605:A1611"/>
    <mergeCell ref="B1605:B1607"/>
    <mergeCell ref="E1605:E1607"/>
    <mergeCell ref="H1605:I1605"/>
    <mergeCell ref="J1605:K1605"/>
    <mergeCell ref="L1605:M1605"/>
    <mergeCell ref="N1605:N1607"/>
    <mergeCell ref="O1605:O1607"/>
    <mergeCell ref="B1608:B1610"/>
    <mergeCell ref="B1611:O1611"/>
    <mergeCell ref="R1598:R1600"/>
    <mergeCell ref="S1598:S1603"/>
    <mergeCell ref="C1599:D1599"/>
    <mergeCell ref="H1599:I1599"/>
    <mergeCell ref="J1599:K1599"/>
    <mergeCell ref="L1599:M1599"/>
    <mergeCell ref="E1601:E1603"/>
    <mergeCell ref="H1601:I1601"/>
    <mergeCell ref="J1601:K1601"/>
    <mergeCell ref="L1601:M1601"/>
    <mergeCell ref="N1601:N1603"/>
    <mergeCell ref="O1601:O1603"/>
    <mergeCell ref="P1601:P1603"/>
    <mergeCell ref="Q1601:Q1603"/>
    <mergeCell ref="R1601:R1603"/>
    <mergeCell ref="C1602:D1602"/>
    <mergeCell ref="L1598:M1598"/>
    <mergeCell ref="N1598:N1600"/>
    <mergeCell ref="O1598:O1600"/>
    <mergeCell ref="P1598:P1600"/>
    <mergeCell ref="Q1598:Q1600"/>
    <mergeCell ref="A1598:A1604"/>
    <mergeCell ref="B1598:B1600"/>
    <mergeCell ref="E1598:E1600"/>
    <mergeCell ref="H1598:I1598"/>
    <mergeCell ref="J1598:K1598"/>
    <mergeCell ref="B1601:B1603"/>
    <mergeCell ref="H1602:I1602"/>
    <mergeCell ref="J1602:K1602"/>
    <mergeCell ref="R1594:R1596"/>
    <mergeCell ref="C1595:D1595"/>
    <mergeCell ref="H1595:I1595"/>
    <mergeCell ref="J1595:K1595"/>
    <mergeCell ref="L1595:M1595"/>
    <mergeCell ref="P1591:P1593"/>
    <mergeCell ref="Q1591:Q1593"/>
    <mergeCell ref="R1591:R1593"/>
    <mergeCell ref="S1591:S1596"/>
    <mergeCell ref="C1592:D1592"/>
    <mergeCell ref="H1592:I1592"/>
    <mergeCell ref="J1592:K1592"/>
    <mergeCell ref="L1592:M1592"/>
    <mergeCell ref="E1594:E1596"/>
    <mergeCell ref="H1594:I1594"/>
    <mergeCell ref="J1594:K1594"/>
    <mergeCell ref="L1594:M1594"/>
    <mergeCell ref="N1594:N1596"/>
    <mergeCell ref="O1594:O1596"/>
    <mergeCell ref="P1594:P1596"/>
    <mergeCell ref="Q1594:Q1596"/>
    <mergeCell ref="L1588:M1588"/>
    <mergeCell ref="B1590:O1590"/>
    <mergeCell ref="A1591:A1597"/>
    <mergeCell ref="B1591:B1593"/>
    <mergeCell ref="E1591:E1593"/>
    <mergeCell ref="H1591:I1591"/>
    <mergeCell ref="J1591:K1591"/>
    <mergeCell ref="L1591:M1591"/>
    <mergeCell ref="N1591:N1593"/>
    <mergeCell ref="O1591:O1593"/>
    <mergeCell ref="B1594:B1596"/>
    <mergeCell ref="B1597:O1597"/>
    <mergeCell ref="R1584:R1586"/>
    <mergeCell ref="S1584:S1589"/>
    <mergeCell ref="C1585:D1585"/>
    <mergeCell ref="H1585:I1585"/>
    <mergeCell ref="J1585:K1585"/>
    <mergeCell ref="L1585:M1585"/>
    <mergeCell ref="E1587:E1589"/>
    <mergeCell ref="H1587:I1587"/>
    <mergeCell ref="J1587:K1587"/>
    <mergeCell ref="L1587:M1587"/>
    <mergeCell ref="N1587:N1589"/>
    <mergeCell ref="O1587:O1589"/>
    <mergeCell ref="P1587:P1589"/>
    <mergeCell ref="Q1587:Q1589"/>
    <mergeCell ref="R1587:R1589"/>
    <mergeCell ref="C1588:D1588"/>
    <mergeCell ref="L1584:M1584"/>
    <mergeCell ref="N1584:N1586"/>
    <mergeCell ref="O1584:O1586"/>
    <mergeCell ref="P1584:P1586"/>
    <mergeCell ref="Q1584:Q1586"/>
    <mergeCell ref="A1584:A1590"/>
    <mergeCell ref="B1584:B1586"/>
    <mergeCell ref="E1584:E1586"/>
    <mergeCell ref="H1584:I1584"/>
    <mergeCell ref="J1584:K1584"/>
    <mergeCell ref="B1587:B1589"/>
    <mergeCell ref="H1588:I1588"/>
    <mergeCell ref="J1588:K1588"/>
    <mergeCell ref="R1580:R1582"/>
    <mergeCell ref="C1581:D1581"/>
    <mergeCell ref="H1581:I1581"/>
    <mergeCell ref="J1581:K1581"/>
    <mergeCell ref="L1581:M1581"/>
    <mergeCell ref="P1577:P1579"/>
    <mergeCell ref="Q1577:Q1579"/>
    <mergeCell ref="R1577:R1579"/>
    <mergeCell ref="S1577:S1582"/>
    <mergeCell ref="C1578:D1578"/>
    <mergeCell ref="H1578:I1578"/>
    <mergeCell ref="J1578:K1578"/>
    <mergeCell ref="L1578:M1578"/>
    <mergeCell ref="E1580:E1582"/>
    <mergeCell ref="H1580:I1580"/>
    <mergeCell ref="J1580:K1580"/>
    <mergeCell ref="L1580:M1580"/>
    <mergeCell ref="N1580:N1582"/>
    <mergeCell ref="O1580:O1582"/>
    <mergeCell ref="P1580:P1582"/>
    <mergeCell ref="Q1580:Q1582"/>
    <mergeCell ref="L1574:M1574"/>
    <mergeCell ref="B1576:O1576"/>
    <mergeCell ref="A1577:A1583"/>
    <mergeCell ref="B1577:B1579"/>
    <mergeCell ref="E1577:E1579"/>
    <mergeCell ref="H1577:I1577"/>
    <mergeCell ref="J1577:K1577"/>
    <mergeCell ref="L1577:M1577"/>
    <mergeCell ref="N1577:N1579"/>
    <mergeCell ref="O1577:O1579"/>
    <mergeCell ref="B1580:B1582"/>
    <mergeCell ref="B1583:O1583"/>
    <mergeCell ref="R1570:R1572"/>
    <mergeCell ref="S1570:S1575"/>
    <mergeCell ref="C1571:D1571"/>
    <mergeCell ref="H1571:I1571"/>
    <mergeCell ref="J1571:K1571"/>
    <mergeCell ref="L1571:M1571"/>
    <mergeCell ref="E1573:E1575"/>
    <mergeCell ref="H1573:I1573"/>
    <mergeCell ref="J1573:K1573"/>
    <mergeCell ref="L1573:M1573"/>
    <mergeCell ref="N1573:N1575"/>
    <mergeCell ref="O1573:O1575"/>
    <mergeCell ref="P1573:P1575"/>
    <mergeCell ref="Q1573:Q1575"/>
    <mergeCell ref="R1573:R1575"/>
    <mergeCell ref="C1574:D1574"/>
    <mergeCell ref="L1570:M1570"/>
    <mergeCell ref="N1570:N1572"/>
    <mergeCell ref="O1570:O1572"/>
    <mergeCell ref="P1570:P1572"/>
    <mergeCell ref="Q1570:Q1572"/>
    <mergeCell ref="A1570:A1576"/>
    <mergeCell ref="B1570:B1572"/>
    <mergeCell ref="E1570:E1572"/>
    <mergeCell ref="H1570:I1570"/>
    <mergeCell ref="J1570:K1570"/>
    <mergeCell ref="B1573:B1575"/>
    <mergeCell ref="H1574:I1574"/>
    <mergeCell ref="J1574:K1574"/>
    <mergeCell ref="R1566:R1568"/>
    <mergeCell ref="C1567:D1567"/>
    <mergeCell ref="H1567:I1567"/>
    <mergeCell ref="J1567:K1567"/>
    <mergeCell ref="L1567:M1567"/>
    <mergeCell ref="P1563:P1565"/>
    <mergeCell ref="Q1563:Q1565"/>
    <mergeCell ref="R1563:R1565"/>
    <mergeCell ref="S1563:S1568"/>
    <mergeCell ref="C1564:D1564"/>
    <mergeCell ref="H1564:I1564"/>
    <mergeCell ref="J1564:K1564"/>
    <mergeCell ref="L1564:M1564"/>
    <mergeCell ref="E1566:E1568"/>
    <mergeCell ref="H1566:I1566"/>
    <mergeCell ref="J1566:K1566"/>
    <mergeCell ref="L1566:M1566"/>
    <mergeCell ref="N1566:N1568"/>
    <mergeCell ref="O1566:O1568"/>
    <mergeCell ref="P1566:P1568"/>
    <mergeCell ref="Q1566:Q1568"/>
    <mergeCell ref="L1560:M1560"/>
    <mergeCell ref="B1562:O1562"/>
    <mergeCell ref="A1563:A1569"/>
    <mergeCell ref="B1563:B1565"/>
    <mergeCell ref="E1563:E1565"/>
    <mergeCell ref="H1563:I1563"/>
    <mergeCell ref="J1563:K1563"/>
    <mergeCell ref="L1563:M1563"/>
    <mergeCell ref="N1563:N1565"/>
    <mergeCell ref="O1563:O1565"/>
    <mergeCell ref="B1566:B1568"/>
    <mergeCell ref="B1569:O1569"/>
    <mergeCell ref="R1556:R1558"/>
    <mergeCell ref="S1556:S1561"/>
    <mergeCell ref="C1557:D1557"/>
    <mergeCell ref="H1557:I1557"/>
    <mergeCell ref="J1557:K1557"/>
    <mergeCell ref="L1557:M1557"/>
    <mergeCell ref="E1559:E1561"/>
    <mergeCell ref="H1559:I1559"/>
    <mergeCell ref="J1559:K1559"/>
    <mergeCell ref="L1559:M1559"/>
    <mergeCell ref="N1559:N1561"/>
    <mergeCell ref="O1559:O1561"/>
    <mergeCell ref="P1559:P1561"/>
    <mergeCell ref="Q1559:Q1561"/>
    <mergeCell ref="R1559:R1561"/>
    <mergeCell ref="C1560:D1560"/>
    <mergeCell ref="L1556:M1556"/>
    <mergeCell ref="N1556:N1558"/>
    <mergeCell ref="O1556:O1558"/>
    <mergeCell ref="P1556:P1558"/>
    <mergeCell ref="Q1556:Q1558"/>
    <mergeCell ref="A1556:A1562"/>
    <mergeCell ref="B1556:B1558"/>
    <mergeCell ref="E1556:E1558"/>
    <mergeCell ref="H1556:I1556"/>
    <mergeCell ref="J1556:K1556"/>
    <mergeCell ref="B1559:B1561"/>
    <mergeCell ref="H1560:I1560"/>
    <mergeCell ref="J1560:K1560"/>
    <mergeCell ref="R1552:R1554"/>
    <mergeCell ref="C1553:D1553"/>
    <mergeCell ref="H1553:I1553"/>
    <mergeCell ref="J1553:K1553"/>
    <mergeCell ref="L1553:M1553"/>
    <mergeCell ref="P1549:P1551"/>
    <mergeCell ref="Q1549:Q1551"/>
    <mergeCell ref="R1549:R1551"/>
    <mergeCell ref="S1549:S1554"/>
    <mergeCell ref="C1550:D1550"/>
    <mergeCell ref="H1550:I1550"/>
    <mergeCell ref="J1550:K1550"/>
    <mergeCell ref="L1550:M1550"/>
    <mergeCell ref="E1552:E1554"/>
    <mergeCell ref="H1552:I1552"/>
    <mergeCell ref="J1552:K1552"/>
    <mergeCell ref="L1552:M1552"/>
    <mergeCell ref="N1552:N1554"/>
    <mergeCell ref="O1552:O1554"/>
    <mergeCell ref="P1552:P1554"/>
    <mergeCell ref="Q1552:Q1554"/>
    <mergeCell ref="L1546:M1546"/>
    <mergeCell ref="B1548:O1548"/>
    <mergeCell ref="A1549:A1555"/>
    <mergeCell ref="B1549:B1551"/>
    <mergeCell ref="E1549:E1551"/>
    <mergeCell ref="H1549:I1549"/>
    <mergeCell ref="J1549:K1549"/>
    <mergeCell ref="L1549:M1549"/>
    <mergeCell ref="N1549:N1551"/>
    <mergeCell ref="O1549:O1551"/>
    <mergeCell ref="B1552:B1554"/>
    <mergeCell ref="B1555:O1555"/>
    <mergeCell ref="R1542:R1544"/>
    <mergeCell ref="S1542:S1547"/>
    <mergeCell ref="C1543:D1543"/>
    <mergeCell ref="H1543:I1543"/>
    <mergeCell ref="J1543:K1543"/>
    <mergeCell ref="L1543:M1543"/>
    <mergeCell ref="E1545:E1547"/>
    <mergeCell ref="H1545:I1545"/>
    <mergeCell ref="J1545:K1545"/>
    <mergeCell ref="L1545:M1545"/>
    <mergeCell ref="N1545:N1547"/>
    <mergeCell ref="O1545:O1547"/>
    <mergeCell ref="P1545:P1547"/>
    <mergeCell ref="Q1545:Q1547"/>
    <mergeCell ref="R1545:R1547"/>
    <mergeCell ref="C1546:D1546"/>
    <mergeCell ref="L1542:M1542"/>
    <mergeCell ref="N1542:N1544"/>
    <mergeCell ref="O1542:O1544"/>
    <mergeCell ref="P1542:P1544"/>
    <mergeCell ref="Q1542:Q1544"/>
    <mergeCell ref="A1542:A1548"/>
    <mergeCell ref="B1542:B1544"/>
    <mergeCell ref="E1542:E1544"/>
    <mergeCell ref="H1542:I1542"/>
    <mergeCell ref="J1542:K1542"/>
    <mergeCell ref="B1545:B1547"/>
    <mergeCell ref="H1546:I1546"/>
    <mergeCell ref="J1546:K1546"/>
    <mergeCell ref="R1538:R1540"/>
    <mergeCell ref="C1539:D1539"/>
    <mergeCell ref="H1539:I1539"/>
    <mergeCell ref="J1539:K1539"/>
    <mergeCell ref="L1539:M1539"/>
    <mergeCell ref="P1535:P1537"/>
    <mergeCell ref="Q1535:Q1537"/>
    <mergeCell ref="R1535:R1537"/>
    <mergeCell ref="S1535:S1540"/>
    <mergeCell ref="C1536:D1536"/>
    <mergeCell ref="H1536:I1536"/>
    <mergeCell ref="J1536:K1536"/>
    <mergeCell ref="L1536:M1536"/>
    <mergeCell ref="E1538:E1540"/>
    <mergeCell ref="H1538:I1538"/>
    <mergeCell ref="J1538:K1538"/>
    <mergeCell ref="L1538:M1538"/>
    <mergeCell ref="N1538:N1540"/>
    <mergeCell ref="O1538:O1540"/>
    <mergeCell ref="P1538:P1540"/>
    <mergeCell ref="Q1538:Q1540"/>
    <mergeCell ref="L1532:M1532"/>
    <mergeCell ref="B1534:O1534"/>
    <mergeCell ref="A1535:A1541"/>
    <mergeCell ref="B1535:B1537"/>
    <mergeCell ref="E1535:E1537"/>
    <mergeCell ref="H1535:I1535"/>
    <mergeCell ref="J1535:K1535"/>
    <mergeCell ref="L1535:M1535"/>
    <mergeCell ref="N1535:N1537"/>
    <mergeCell ref="O1535:O1537"/>
    <mergeCell ref="B1538:B1540"/>
    <mergeCell ref="B1541:O1541"/>
    <mergeCell ref="R1528:R1530"/>
    <mergeCell ref="S1528:S1533"/>
    <mergeCell ref="C1529:D1529"/>
    <mergeCell ref="H1529:I1529"/>
    <mergeCell ref="J1529:K1529"/>
    <mergeCell ref="L1529:M1529"/>
    <mergeCell ref="E1531:E1533"/>
    <mergeCell ref="H1531:I1531"/>
    <mergeCell ref="J1531:K1531"/>
    <mergeCell ref="L1531:M1531"/>
    <mergeCell ref="N1531:N1533"/>
    <mergeCell ref="O1531:O1533"/>
    <mergeCell ref="P1531:P1533"/>
    <mergeCell ref="Q1531:Q1533"/>
    <mergeCell ref="R1531:R1533"/>
    <mergeCell ref="C1532:D1532"/>
    <mergeCell ref="L1528:M1528"/>
    <mergeCell ref="N1528:N1530"/>
    <mergeCell ref="O1528:O1530"/>
    <mergeCell ref="P1528:P1530"/>
    <mergeCell ref="Q1528:Q1530"/>
    <mergeCell ref="A1528:A1534"/>
    <mergeCell ref="B1528:B1530"/>
    <mergeCell ref="E1528:E1530"/>
    <mergeCell ref="H1528:I1528"/>
    <mergeCell ref="J1528:K1528"/>
    <mergeCell ref="B1531:B1533"/>
    <mergeCell ref="H1532:I1532"/>
    <mergeCell ref="J1532:K1532"/>
    <mergeCell ref="R1524:R1526"/>
    <mergeCell ref="C1525:D1525"/>
    <mergeCell ref="H1525:I1525"/>
    <mergeCell ref="J1525:K1525"/>
    <mergeCell ref="L1525:M1525"/>
    <mergeCell ref="P1521:P1523"/>
    <mergeCell ref="Q1521:Q1523"/>
    <mergeCell ref="R1521:R1523"/>
    <mergeCell ref="S1521:S1526"/>
    <mergeCell ref="C1522:D1522"/>
    <mergeCell ref="H1522:I1522"/>
    <mergeCell ref="J1522:K1522"/>
    <mergeCell ref="L1522:M1522"/>
    <mergeCell ref="E1524:E1526"/>
    <mergeCell ref="H1524:I1524"/>
    <mergeCell ref="J1524:K1524"/>
    <mergeCell ref="L1524:M1524"/>
    <mergeCell ref="N1524:N1526"/>
    <mergeCell ref="O1524:O1526"/>
    <mergeCell ref="P1524:P1526"/>
    <mergeCell ref="Q1524:Q1526"/>
    <mergeCell ref="L1518:M1518"/>
    <mergeCell ref="B1520:O1520"/>
    <mergeCell ref="A1521:A1527"/>
    <mergeCell ref="B1521:B1523"/>
    <mergeCell ref="E1521:E1523"/>
    <mergeCell ref="H1521:I1521"/>
    <mergeCell ref="J1521:K1521"/>
    <mergeCell ref="L1521:M1521"/>
    <mergeCell ref="N1521:N1523"/>
    <mergeCell ref="O1521:O1523"/>
    <mergeCell ref="B1524:B1526"/>
    <mergeCell ref="B1527:O1527"/>
    <mergeCell ref="R1514:R1516"/>
    <mergeCell ref="S1514:S1519"/>
    <mergeCell ref="C1515:D1515"/>
    <mergeCell ref="H1515:I1515"/>
    <mergeCell ref="J1515:K1515"/>
    <mergeCell ref="L1515:M1515"/>
    <mergeCell ref="E1517:E1519"/>
    <mergeCell ref="H1517:I1517"/>
    <mergeCell ref="J1517:K1517"/>
    <mergeCell ref="L1517:M1517"/>
    <mergeCell ref="N1517:N1519"/>
    <mergeCell ref="O1517:O1519"/>
    <mergeCell ref="P1517:P1519"/>
    <mergeCell ref="Q1517:Q1519"/>
    <mergeCell ref="R1517:R1519"/>
    <mergeCell ref="C1518:D1518"/>
    <mergeCell ref="L1514:M1514"/>
    <mergeCell ref="N1514:N1516"/>
    <mergeCell ref="O1514:O1516"/>
    <mergeCell ref="P1514:P1516"/>
    <mergeCell ref="Q1514:Q1516"/>
    <mergeCell ref="A1514:A1520"/>
    <mergeCell ref="B1514:B1516"/>
    <mergeCell ref="E1514:E1516"/>
    <mergeCell ref="H1514:I1514"/>
    <mergeCell ref="J1514:K1514"/>
    <mergeCell ref="B1517:B1519"/>
    <mergeCell ref="H1518:I1518"/>
    <mergeCell ref="J1518:K1518"/>
    <mergeCell ref="R1510:R1512"/>
    <mergeCell ref="C1511:D1511"/>
    <mergeCell ref="H1511:I1511"/>
    <mergeCell ref="J1511:K1511"/>
    <mergeCell ref="L1511:M1511"/>
    <mergeCell ref="P1507:P1509"/>
    <mergeCell ref="Q1507:Q1509"/>
    <mergeCell ref="R1507:R1509"/>
    <mergeCell ref="S1507:S1512"/>
    <mergeCell ref="C1508:D1508"/>
    <mergeCell ref="H1508:I1508"/>
    <mergeCell ref="J1508:K1508"/>
    <mergeCell ref="L1508:M1508"/>
    <mergeCell ref="E1510:E1512"/>
    <mergeCell ref="H1510:I1510"/>
    <mergeCell ref="J1510:K1510"/>
    <mergeCell ref="L1510:M1510"/>
    <mergeCell ref="N1510:N1512"/>
    <mergeCell ref="O1510:O1512"/>
    <mergeCell ref="P1510:P1512"/>
    <mergeCell ref="Q1510:Q1512"/>
    <mergeCell ref="L1504:M1504"/>
    <mergeCell ref="B1506:O1506"/>
    <mergeCell ref="A1507:A1513"/>
    <mergeCell ref="B1507:B1509"/>
    <mergeCell ref="E1507:E1509"/>
    <mergeCell ref="H1507:I1507"/>
    <mergeCell ref="J1507:K1507"/>
    <mergeCell ref="L1507:M1507"/>
    <mergeCell ref="N1507:N1509"/>
    <mergeCell ref="O1507:O1509"/>
    <mergeCell ref="B1510:B1512"/>
    <mergeCell ref="B1513:O1513"/>
    <mergeCell ref="R1500:R1502"/>
    <mergeCell ref="S1500:S1505"/>
    <mergeCell ref="C1501:D1501"/>
    <mergeCell ref="H1501:I1501"/>
    <mergeCell ref="J1501:K1501"/>
    <mergeCell ref="L1501:M1501"/>
    <mergeCell ref="E1503:E1505"/>
    <mergeCell ref="H1503:I1503"/>
    <mergeCell ref="J1503:K1503"/>
    <mergeCell ref="L1503:M1503"/>
    <mergeCell ref="N1503:N1505"/>
    <mergeCell ref="O1503:O1505"/>
    <mergeCell ref="P1503:P1505"/>
    <mergeCell ref="Q1503:Q1505"/>
    <mergeCell ref="R1503:R1505"/>
    <mergeCell ref="C1504:D1504"/>
    <mergeCell ref="L1500:M1500"/>
    <mergeCell ref="N1500:N1502"/>
    <mergeCell ref="O1500:O1502"/>
    <mergeCell ref="P1500:P1502"/>
    <mergeCell ref="Q1500:Q1502"/>
    <mergeCell ref="A1500:A1506"/>
    <mergeCell ref="B1500:B1502"/>
    <mergeCell ref="E1500:E1502"/>
    <mergeCell ref="H1500:I1500"/>
    <mergeCell ref="J1500:K1500"/>
    <mergeCell ref="B1503:B1505"/>
    <mergeCell ref="H1504:I1504"/>
    <mergeCell ref="J1504:K1504"/>
    <mergeCell ref="R1496:R1498"/>
    <mergeCell ref="C1497:D1497"/>
    <mergeCell ref="H1497:I1497"/>
    <mergeCell ref="J1497:K1497"/>
    <mergeCell ref="L1497:M1497"/>
    <mergeCell ref="P1493:P1495"/>
    <mergeCell ref="Q1493:Q1495"/>
    <mergeCell ref="R1493:R1495"/>
    <mergeCell ref="S1493:S1498"/>
    <mergeCell ref="C1494:D1494"/>
    <mergeCell ref="H1494:I1494"/>
    <mergeCell ref="J1494:K1494"/>
    <mergeCell ref="L1494:M1494"/>
    <mergeCell ref="E1496:E1498"/>
    <mergeCell ref="H1496:I1496"/>
    <mergeCell ref="J1496:K1496"/>
    <mergeCell ref="L1496:M1496"/>
    <mergeCell ref="N1496:N1498"/>
    <mergeCell ref="O1496:O1498"/>
    <mergeCell ref="P1496:P1498"/>
    <mergeCell ref="Q1496:Q1498"/>
    <mergeCell ref="L1490:M1490"/>
    <mergeCell ref="B1492:O1492"/>
    <mergeCell ref="A1493:A1499"/>
    <mergeCell ref="B1493:B1495"/>
    <mergeCell ref="E1493:E1495"/>
    <mergeCell ref="H1493:I1493"/>
    <mergeCell ref="J1493:K1493"/>
    <mergeCell ref="L1493:M1493"/>
    <mergeCell ref="N1493:N1495"/>
    <mergeCell ref="O1493:O1495"/>
    <mergeCell ref="B1496:B1498"/>
    <mergeCell ref="B1499:O1499"/>
    <mergeCell ref="R1486:R1488"/>
    <mergeCell ref="S1486:S1491"/>
    <mergeCell ref="C1487:D1487"/>
    <mergeCell ref="H1487:I1487"/>
    <mergeCell ref="J1487:K1487"/>
    <mergeCell ref="L1487:M1487"/>
    <mergeCell ref="E1489:E1491"/>
    <mergeCell ref="H1489:I1489"/>
    <mergeCell ref="J1489:K1489"/>
    <mergeCell ref="L1489:M1489"/>
    <mergeCell ref="N1489:N1491"/>
    <mergeCell ref="O1489:O1491"/>
    <mergeCell ref="P1489:P1491"/>
    <mergeCell ref="Q1489:Q1491"/>
    <mergeCell ref="R1489:R1491"/>
    <mergeCell ref="C1490:D1490"/>
    <mergeCell ref="L1486:M1486"/>
    <mergeCell ref="N1486:N1488"/>
    <mergeCell ref="O1486:O1488"/>
    <mergeCell ref="P1486:P1488"/>
    <mergeCell ref="Q1486:Q1488"/>
    <mergeCell ref="A1486:A1492"/>
    <mergeCell ref="B1486:B1488"/>
    <mergeCell ref="E1486:E1488"/>
    <mergeCell ref="H1486:I1486"/>
    <mergeCell ref="J1486:K1486"/>
    <mergeCell ref="B1489:B1491"/>
    <mergeCell ref="H1490:I1490"/>
    <mergeCell ref="J1490:K1490"/>
    <mergeCell ref="R1482:R1484"/>
    <mergeCell ref="C1483:D1483"/>
    <mergeCell ref="H1483:I1483"/>
    <mergeCell ref="J1483:K1483"/>
    <mergeCell ref="L1483:M1483"/>
    <mergeCell ref="P1479:P1481"/>
    <mergeCell ref="Q1479:Q1481"/>
    <mergeCell ref="R1479:R1481"/>
    <mergeCell ref="S1479:S1484"/>
    <mergeCell ref="C1480:D1480"/>
    <mergeCell ref="H1480:I1480"/>
    <mergeCell ref="J1480:K1480"/>
    <mergeCell ref="L1480:M1480"/>
    <mergeCell ref="E1482:E1484"/>
    <mergeCell ref="H1482:I1482"/>
    <mergeCell ref="J1482:K1482"/>
    <mergeCell ref="L1482:M1482"/>
    <mergeCell ref="N1482:N1484"/>
    <mergeCell ref="O1482:O1484"/>
    <mergeCell ref="P1482:P1484"/>
    <mergeCell ref="Q1482:Q1484"/>
    <mergeCell ref="L1476:M1476"/>
    <mergeCell ref="B1478:O1478"/>
    <mergeCell ref="A1479:A1485"/>
    <mergeCell ref="B1479:B1481"/>
    <mergeCell ref="E1479:E1481"/>
    <mergeCell ref="H1479:I1479"/>
    <mergeCell ref="J1479:K1479"/>
    <mergeCell ref="L1479:M1479"/>
    <mergeCell ref="N1479:N1481"/>
    <mergeCell ref="O1479:O1481"/>
    <mergeCell ref="B1482:B1484"/>
    <mergeCell ref="B1485:O1485"/>
    <mergeCell ref="R1472:R1474"/>
    <mergeCell ref="S1472:S1477"/>
    <mergeCell ref="C1473:D1473"/>
    <mergeCell ref="H1473:I1473"/>
    <mergeCell ref="J1473:K1473"/>
    <mergeCell ref="L1473:M1473"/>
    <mergeCell ref="E1475:E1477"/>
    <mergeCell ref="H1475:I1475"/>
    <mergeCell ref="J1475:K1475"/>
    <mergeCell ref="L1475:M1475"/>
    <mergeCell ref="N1475:N1477"/>
    <mergeCell ref="O1475:O1477"/>
    <mergeCell ref="P1475:P1477"/>
    <mergeCell ref="Q1475:Q1477"/>
    <mergeCell ref="R1475:R1477"/>
    <mergeCell ref="C1476:D1476"/>
    <mergeCell ref="L1472:M1472"/>
    <mergeCell ref="N1472:N1474"/>
    <mergeCell ref="O1472:O1474"/>
    <mergeCell ref="P1472:P1474"/>
    <mergeCell ref="Q1472:Q1474"/>
    <mergeCell ref="A1472:A1478"/>
    <mergeCell ref="B1472:B1474"/>
    <mergeCell ref="E1472:E1474"/>
    <mergeCell ref="H1472:I1472"/>
    <mergeCell ref="J1472:K1472"/>
    <mergeCell ref="B1475:B1477"/>
    <mergeCell ref="H1476:I1476"/>
    <mergeCell ref="J1476:K1476"/>
    <mergeCell ref="R1468:R1470"/>
    <mergeCell ref="C1469:D1469"/>
    <mergeCell ref="H1469:I1469"/>
    <mergeCell ref="J1469:K1469"/>
    <mergeCell ref="L1469:M1469"/>
    <mergeCell ref="P1465:P1467"/>
    <mergeCell ref="Q1465:Q1467"/>
    <mergeCell ref="R1465:R1467"/>
    <mergeCell ref="S1465:S1470"/>
    <mergeCell ref="C1466:D1466"/>
    <mergeCell ref="H1466:I1466"/>
    <mergeCell ref="J1466:K1466"/>
    <mergeCell ref="L1466:M1466"/>
    <mergeCell ref="E1468:E1470"/>
    <mergeCell ref="H1468:I1468"/>
    <mergeCell ref="J1468:K1468"/>
    <mergeCell ref="L1468:M1468"/>
    <mergeCell ref="N1468:N1470"/>
    <mergeCell ref="O1468:O1470"/>
    <mergeCell ref="P1468:P1470"/>
    <mergeCell ref="Q1468:Q1470"/>
    <mergeCell ref="L1462:M1462"/>
    <mergeCell ref="B1464:O1464"/>
    <mergeCell ref="A1465:A1471"/>
    <mergeCell ref="B1465:B1467"/>
    <mergeCell ref="E1465:E1467"/>
    <mergeCell ref="H1465:I1465"/>
    <mergeCell ref="J1465:K1465"/>
    <mergeCell ref="L1465:M1465"/>
    <mergeCell ref="N1465:N1467"/>
    <mergeCell ref="O1465:O1467"/>
    <mergeCell ref="B1468:B1470"/>
    <mergeCell ref="B1471:O1471"/>
    <mergeCell ref="R1458:R1460"/>
    <mergeCell ref="S1458:S1463"/>
    <mergeCell ref="C1459:D1459"/>
    <mergeCell ref="H1459:I1459"/>
    <mergeCell ref="J1459:K1459"/>
    <mergeCell ref="L1459:M1459"/>
    <mergeCell ref="E1461:E1463"/>
    <mergeCell ref="H1461:I1461"/>
    <mergeCell ref="J1461:K1461"/>
    <mergeCell ref="L1461:M1461"/>
    <mergeCell ref="N1461:N1463"/>
    <mergeCell ref="O1461:O1463"/>
    <mergeCell ref="P1461:P1463"/>
    <mergeCell ref="Q1461:Q1463"/>
    <mergeCell ref="R1461:R1463"/>
    <mergeCell ref="C1462:D1462"/>
    <mergeCell ref="L1458:M1458"/>
    <mergeCell ref="N1458:N1460"/>
    <mergeCell ref="O1458:O1460"/>
    <mergeCell ref="P1458:P1460"/>
    <mergeCell ref="Q1458:Q1460"/>
    <mergeCell ref="A1458:A1464"/>
    <mergeCell ref="B1458:B1460"/>
    <mergeCell ref="E1458:E1460"/>
    <mergeCell ref="H1458:I1458"/>
    <mergeCell ref="J1458:K1458"/>
    <mergeCell ref="B1461:B1463"/>
    <mergeCell ref="H1462:I1462"/>
    <mergeCell ref="J1462:K1462"/>
    <mergeCell ref="R1454:R1456"/>
    <mergeCell ref="C1455:D1455"/>
    <mergeCell ref="H1455:I1455"/>
    <mergeCell ref="J1455:K1455"/>
    <mergeCell ref="L1455:M1455"/>
    <mergeCell ref="P1451:P1453"/>
    <mergeCell ref="Q1451:Q1453"/>
    <mergeCell ref="R1451:R1453"/>
    <mergeCell ref="S1451:S1456"/>
    <mergeCell ref="C1452:D1452"/>
    <mergeCell ref="H1452:I1452"/>
    <mergeCell ref="J1452:K1452"/>
    <mergeCell ref="L1452:M1452"/>
    <mergeCell ref="E1454:E1456"/>
    <mergeCell ref="H1454:I1454"/>
    <mergeCell ref="J1454:K1454"/>
    <mergeCell ref="L1454:M1454"/>
    <mergeCell ref="N1454:N1456"/>
    <mergeCell ref="O1454:O1456"/>
    <mergeCell ref="P1454:P1456"/>
    <mergeCell ref="Q1454:Q1456"/>
    <mergeCell ref="L1448:M1448"/>
    <mergeCell ref="B1450:O1450"/>
    <mergeCell ref="A1451:A1457"/>
    <mergeCell ref="B1451:B1453"/>
    <mergeCell ref="E1451:E1453"/>
    <mergeCell ref="H1451:I1451"/>
    <mergeCell ref="J1451:K1451"/>
    <mergeCell ref="L1451:M1451"/>
    <mergeCell ref="N1451:N1453"/>
    <mergeCell ref="O1451:O1453"/>
    <mergeCell ref="B1454:B1456"/>
    <mergeCell ref="B1457:O1457"/>
    <mergeCell ref="R1444:R1446"/>
    <mergeCell ref="S1444:S1449"/>
    <mergeCell ref="C1445:D1445"/>
    <mergeCell ref="H1445:I1445"/>
    <mergeCell ref="J1445:K1445"/>
    <mergeCell ref="L1445:M1445"/>
    <mergeCell ref="E1447:E1449"/>
    <mergeCell ref="H1447:I1447"/>
    <mergeCell ref="J1447:K1447"/>
    <mergeCell ref="L1447:M1447"/>
    <mergeCell ref="N1447:N1449"/>
    <mergeCell ref="O1447:O1449"/>
    <mergeCell ref="P1447:P1449"/>
    <mergeCell ref="Q1447:Q1449"/>
    <mergeCell ref="R1447:R1449"/>
    <mergeCell ref="C1448:D1448"/>
    <mergeCell ref="L1444:M1444"/>
    <mergeCell ref="N1444:N1446"/>
    <mergeCell ref="O1444:O1446"/>
    <mergeCell ref="P1444:P1446"/>
    <mergeCell ref="Q1444:Q1446"/>
    <mergeCell ref="A1444:A1450"/>
    <mergeCell ref="B1444:B1446"/>
    <mergeCell ref="E1444:E1446"/>
    <mergeCell ref="H1444:I1444"/>
    <mergeCell ref="J1444:K1444"/>
    <mergeCell ref="B1447:B1449"/>
    <mergeCell ref="H1448:I1448"/>
    <mergeCell ref="J1448:K1448"/>
    <mergeCell ref="R1440:R1442"/>
    <mergeCell ref="C1441:D1441"/>
    <mergeCell ref="H1441:I1441"/>
    <mergeCell ref="J1441:K1441"/>
    <mergeCell ref="L1441:M1441"/>
    <mergeCell ref="P1437:P1439"/>
    <mergeCell ref="Q1437:Q1439"/>
    <mergeCell ref="R1437:R1439"/>
    <mergeCell ref="S1437:S1442"/>
    <mergeCell ref="C1438:D1438"/>
    <mergeCell ref="H1438:I1438"/>
    <mergeCell ref="J1438:K1438"/>
    <mergeCell ref="L1438:M1438"/>
    <mergeCell ref="E1440:E1442"/>
    <mergeCell ref="H1440:I1440"/>
    <mergeCell ref="J1440:K1440"/>
    <mergeCell ref="L1440:M1440"/>
    <mergeCell ref="N1440:N1442"/>
    <mergeCell ref="O1440:O1442"/>
    <mergeCell ref="P1440:P1442"/>
    <mergeCell ref="Q1440:Q1442"/>
    <mergeCell ref="L1434:M1434"/>
    <mergeCell ref="B1436:O1436"/>
    <mergeCell ref="A1437:A1443"/>
    <mergeCell ref="B1437:B1439"/>
    <mergeCell ref="E1437:E1439"/>
    <mergeCell ref="H1437:I1437"/>
    <mergeCell ref="J1437:K1437"/>
    <mergeCell ref="L1437:M1437"/>
    <mergeCell ref="N1437:N1439"/>
    <mergeCell ref="O1437:O1439"/>
    <mergeCell ref="B1440:B1442"/>
    <mergeCell ref="B1443:O1443"/>
    <mergeCell ref="R1430:R1432"/>
    <mergeCell ref="S1430:S1435"/>
    <mergeCell ref="C1431:D1431"/>
    <mergeCell ref="H1431:I1431"/>
    <mergeCell ref="J1431:K1431"/>
    <mergeCell ref="L1431:M1431"/>
    <mergeCell ref="E1433:E1435"/>
    <mergeCell ref="H1433:I1433"/>
    <mergeCell ref="J1433:K1433"/>
    <mergeCell ref="L1433:M1433"/>
    <mergeCell ref="N1433:N1435"/>
    <mergeCell ref="O1433:O1435"/>
    <mergeCell ref="P1433:P1435"/>
    <mergeCell ref="Q1433:Q1435"/>
    <mergeCell ref="R1433:R1435"/>
    <mergeCell ref="C1434:D1434"/>
    <mergeCell ref="L1430:M1430"/>
    <mergeCell ref="N1430:N1432"/>
    <mergeCell ref="O1430:O1432"/>
    <mergeCell ref="P1430:P1432"/>
    <mergeCell ref="Q1430:Q1432"/>
    <mergeCell ref="A1430:A1436"/>
    <mergeCell ref="B1430:B1432"/>
    <mergeCell ref="E1430:E1432"/>
    <mergeCell ref="H1430:I1430"/>
    <mergeCell ref="J1430:K1430"/>
    <mergeCell ref="B1433:B1435"/>
    <mergeCell ref="H1434:I1434"/>
    <mergeCell ref="J1434:K1434"/>
    <mergeCell ref="R1426:R1428"/>
    <mergeCell ref="C1427:D1427"/>
    <mergeCell ref="H1427:I1427"/>
    <mergeCell ref="J1427:K1427"/>
    <mergeCell ref="L1427:M1427"/>
    <mergeCell ref="P1423:P1425"/>
    <mergeCell ref="Q1423:Q1425"/>
    <mergeCell ref="R1423:R1425"/>
    <mergeCell ref="S1423:S1428"/>
    <mergeCell ref="C1424:D1424"/>
    <mergeCell ref="H1424:I1424"/>
    <mergeCell ref="J1424:K1424"/>
    <mergeCell ref="L1424:M1424"/>
    <mergeCell ref="E1426:E1428"/>
    <mergeCell ref="H1426:I1426"/>
    <mergeCell ref="J1426:K1426"/>
    <mergeCell ref="L1426:M1426"/>
    <mergeCell ref="N1426:N1428"/>
    <mergeCell ref="O1426:O1428"/>
    <mergeCell ref="P1426:P1428"/>
    <mergeCell ref="Q1426:Q1428"/>
    <mergeCell ref="L1420:M1420"/>
    <mergeCell ref="B1422:O1422"/>
    <mergeCell ref="A1423:A1429"/>
    <mergeCell ref="B1423:B1425"/>
    <mergeCell ref="E1423:E1425"/>
    <mergeCell ref="H1423:I1423"/>
    <mergeCell ref="J1423:K1423"/>
    <mergeCell ref="L1423:M1423"/>
    <mergeCell ref="N1423:N1425"/>
    <mergeCell ref="O1423:O1425"/>
    <mergeCell ref="B1426:B1428"/>
    <mergeCell ref="B1429:O1429"/>
    <mergeCell ref="R1416:R1418"/>
    <mergeCell ref="S1416:S1421"/>
    <mergeCell ref="C1417:D1417"/>
    <mergeCell ref="H1417:I1417"/>
    <mergeCell ref="J1417:K1417"/>
    <mergeCell ref="L1417:M1417"/>
    <mergeCell ref="E1419:E1421"/>
    <mergeCell ref="H1419:I1419"/>
    <mergeCell ref="J1419:K1419"/>
    <mergeCell ref="L1419:M1419"/>
    <mergeCell ref="N1419:N1421"/>
    <mergeCell ref="O1419:O1421"/>
    <mergeCell ref="P1419:P1421"/>
    <mergeCell ref="Q1419:Q1421"/>
    <mergeCell ref="R1419:R1421"/>
    <mergeCell ref="C1420:D1420"/>
    <mergeCell ref="L1416:M1416"/>
    <mergeCell ref="N1416:N1418"/>
    <mergeCell ref="O1416:O1418"/>
    <mergeCell ref="P1416:P1418"/>
    <mergeCell ref="Q1416:Q1418"/>
    <mergeCell ref="A1416:A1422"/>
    <mergeCell ref="B1416:B1418"/>
    <mergeCell ref="E1416:E1418"/>
    <mergeCell ref="H1416:I1416"/>
    <mergeCell ref="J1416:K1416"/>
    <mergeCell ref="B1419:B1421"/>
    <mergeCell ref="H1420:I1420"/>
    <mergeCell ref="J1420:K1420"/>
    <mergeCell ref="R1412:R1414"/>
    <mergeCell ref="C1413:D1413"/>
    <mergeCell ref="H1413:I1413"/>
    <mergeCell ref="J1413:K1413"/>
    <mergeCell ref="L1413:M1413"/>
    <mergeCell ref="P1409:P1411"/>
    <mergeCell ref="Q1409:Q1411"/>
    <mergeCell ref="R1409:R1411"/>
    <mergeCell ref="S1409:S1414"/>
    <mergeCell ref="C1410:D1410"/>
    <mergeCell ref="H1410:I1410"/>
    <mergeCell ref="J1410:K1410"/>
    <mergeCell ref="L1410:M1410"/>
    <mergeCell ref="E1412:E1414"/>
    <mergeCell ref="H1412:I1412"/>
    <mergeCell ref="J1412:K1412"/>
    <mergeCell ref="L1412:M1412"/>
    <mergeCell ref="N1412:N1414"/>
    <mergeCell ref="O1412:O1414"/>
    <mergeCell ref="P1412:P1414"/>
    <mergeCell ref="Q1412:Q1414"/>
    <mergeCell ref="L1406:M1406"/>
    <mergeCell ref="B1408:O1408"/>
    <mergeCell ref="A1409:A1415"/>
    <mergeCell ref="B1409:B1411"/>
    <mergeCell ref="E1409:E1411"/>
    <mergeCell ref="H1409:I1409"/>
    <mergeCell ref="J1409:K1409"/>
    <mergeCell ref="L1409:M1409"/>
    <mergeCell ref="N1409:N1411"/>
    <mergeCell ref="O1409:O1411"/>
    <mergeCell ref="B1412:B1414"/>
    <mergeCell ref="B1415:O1415"/>
    <mergeCell ref="R1402:R1404"/>
    <mergeCell ref="S1402:S1407"/>
    <mergeCell ref="C1403:D1403"/>
    <mergeCell ref="H1403:I1403"/>
    <mergeCell ref="J1403:K1403"/>
    <mergeCell ref="L1403:M1403"/>
    <mergeCell ref="E1405:E1407"/>
    <mergeCell ref="H1405:I1405"/>
    <mergeCell ref="J1405:K1405"/>
    <mergeCell ref="L1405:M1405"/>
    <mergeCell ref="N1405:N1407"/>
    <mergeCell ref="O1405:O1407"/>
    <mergeCell ref="P1405:P1407"/>
    <mergeCell ref="Q1405:Q1407"/>
    <mergeCell ref="R1405:R1407"/>
    <mergeCell ref="C1406:D1406"/>
    <mergeCell ref="L1402:M1402"/>
    <mergeCell ref="N1402:N1404"/>
    <mergeCell ref="O1402:O1404"/>
    <mergeCell ref="P1402:P1404"/>
    <mergeCell ref="Q1402:Q1404"/>
    <mergeCell ref="A1402:A1408"/>
    <mergeCell ref="B1402:B1404"/>
    <mergeCell ref="E1402:E1404"/>
    <mergeCell ref="H1402:I1402"/>
    <mergeCell ref="J1402:K1402"/>
    <mergeCell ref="B1405:B1407"/>
    <mergeCell ref="H1406:I1406"/>
    <mergeCell ref="J1406:K1406"/>
    <mergeCell ref="R1398:R1400"/>
    <mergeCell ref="C1399:D1399"/>
    <mergeCell ref="H1399:I1399"/>
    <mergeCell ref="J1399:K1399"/>
    <mergeCell ref="L1399:M1399"/>
    <mergeCell ref="P1395:P1397"/>
    <mergeCell ref="Q1395:Q1397"/>
    <mergeCell ref="R1395:R1397"/>
    <mergeCell ref="S1395:S1400"/>
    <mergeCell ref="C1396:D1396"/>
    <mergeCell ref="H1396:I1396"/>
    <mergeCell ref="J1396:K1396"/>
    <mergeCell ref="L1396:M1396"/>
    <mergeCell ref="E1398:E1400"/>
    <mergeCell ref="H1398:I1398"/>
    <mergeCell ref="J1398:K1398"/>
    <mergeCell ref="L1398:M1398"/>
    <mergeCell ref="N1398:N1400"/>
    <mergeCell ref="O1398:O1400"/>
    <mergeCell ref="P1398:P1400"/>
    <mergeCell ref="Q1398:Q1400"/>
    <mergeCell ref="L1392:M1392"/>
    <mergeCell ref="B1394:O1394"/>
    <mergeCell ref="A1395:A1401"/>
    <mergeCell ref="B1395:B1397"/>
    <mergeCell ref="E1395:E1397"/>
    <mergeCell ref="H1395:I1395"/>
    <mergeCell ref="J1395:K1395"/>
    <mergeCell ref="L1395:M1395"/>
    <mergeCell ref="N1395:N1397"/>
    <mergeCell ref="O1395:O1397"/>
    <mergeCell ref="B1398:B1400"/>
    <mergeCell ref="B1401:O1401"/>
    <mergeCell ref="R1388:R1390"/>
    <mergeCell ref="S1388:S1393"/>
    <mergeCell ref="C1389:D1389"/>
    <mergeCell ref="H1389:I1389"/>
    <mergeCell ref="J1389:K1389"/>
    <mergeCell ref="L1389:M1389"/>
    <mergeCell ref="E1391:E1393"/>
    <mergeCell ref="H1391:I1391"/>
    <mergeCell ref="J1391:K1391"/>
    <mergeCell ref="L1391:M1391"/>
    <mergeCell ref="N1391:N1393"/>
    <mergeCell ref="O1391:O1393"/>
    <mergeCell ref="P1391:P1393"/>
    <mergeCell ref="Q1391:Q1393"/>
    <mergeCell ref="R1391:R1393"/>
    <mergeCell ref="C1392:D1392"/>
    <mergeCell ref="L1388:M1388"/>
    <mergeCell ref="N1388:N1390"/>
    <mergeCell ref="O1388:O1390"/>
    <mergeCell ref="P1388:P1390"/>
    <mergeCell ref="Q1388:Q1390"/>
    <mergeCell ref="A1388:A1394"/>
    <mergeCell ref="B1388:B1390"/>
    <mergeCell ref="E1388:E1390"/>
    <mergeCell ref="H1388:I1388"/>
    <mergeCell ref="J1388:K1388"/>
    <mergeCell ref="B1391:B1393"/>
    <mergeCell ref="H1392:I1392"/>
    <mergeCell ref="J1392:K1392"/>
    <mergeCell ref="R1384:R1386"/>
    <mergeCell ref="C1385:D1385"/>
    <mergeCell ref="H1385:I1385"/>
    <mergeCell ref="J1385:K1385"/>
    <mergeCell ref="L1385:M1385"/>
    <mergeCell ref="P1381:P1383"/>
    <mergeCell ref="Q1381:Q1383"/>
    <mergeCell ref="R1381:R1383"/>
    <mergeCell ref="S1381:S1386"/>
    <mergeCell ref="C1382:D1382"/>
    <mergeCell ref="H1382:I1382"/>
    <mergeCell ref="J1382:K1382"/>
    <mergeCell ref="L1382:M1382"/>
    <mergeCell ref="E1384:E1386"/>
    <mergeCell ref="H1384:I1384"/>
    <mergeCell ref="J1384:K1384"/>
    <mergeCell ref="L1384:M1384"/>
    <mergeCell ref="N1384:N1386"/>
    <mergeCell ref="O1384:O1386"/>
    <mergeCell ref="P1384:P1386"/>
    <mergeCell ref="Q1384:Q1386"/>
    <mergeCell ref="L1378:M1378"/>
    <mergeCell ref="B1380:O1380"/>
    <mergeCell ref="A1381:A1387"/>
    <mergeCell ref="B1381:B1383"/>
    <mergeCell ref="E1381:E1383"/>
    <mergeCell ref="H1381:I1381"/>
    <mergeCell ref="J1381:K1381"/>
    <mergeCell ref="L1381:M1381"/>
    <mergeCell ref="N1381:N1383"/>
    <mergeCell ref="O1381:O1383"/>
    <mergeCell ref="B1384:B1386"/>
    <mergeCell ref="B1387:O1387"/>
    <mergeCell ref="R1374:R1376"/>
    <mergeCell ref="S1374:S1379"/>
    <mergeCell ref="C1375:D1375"/>
    <mergeCell ref="H1375:I1375"/>
    <mergeCell ref="J1375:K1375"/>
    <mergeCell ref="L1375:M1375"/>
    <mergeCell ref="E1377:E1379"/>
    <mergeCell ref="H1377:I1377"/>
    <mergeCell ref="J1377:K1377"/>
    <mergeCell ref="L1377:M1377"/>
    <mergeCell ref="N1377:N1379"/>
    <mergeCell ref="O1377:O1379"/>
    <mergeCell ref="P1377:P1379"/>
    <mergeCell ref="Q1377:Q1379"/>
    <mergeCell ref="R1377:R1379"/>
    <mergeCell ref="C1378:D1378"/>
    <mergeCell ref="L1374:M1374"/>
    <mergeCell ref="N1374:N1376"/>
    <mergeCell ref="O1374:O1376"/>
    <mergeCell ref="P1374:P1376"/>
    <mergeCell ref="Q1374:Q1376"/>
    <mergeCell ref="A1374:A1380"/>
    <mergeCell ref="B1374:B1376"/>
    <mergeCell ref="E1374:E1376"/>
    <mergeCell ref="H1374:I1374"/>
    <mergeCell ref="J1374:K1374"/>
    <mergeCell ref="B1377:B1379"/>
    <mergeCell ref="H1378:I1378"/>
    <mergeCell ref="J1378:K1378"/>
    <mergeCell ref="R1370:R1372"/>
    <mergeCell ref="C1371:D1371"/>
    <mergeCell ref="H1371:I1371"/>
    <mergeCell ref="J1371:K1371"/>
    <mergeCell ref="L1371:M1371"/>
    <mergeCell ref="P1367:P1369"/>
    <mergeCell ref="Q1367:Q1369"/>
    <mergeCell ref="R1367:R1369"/>
    <mergeCell ref="S1367:S1372"/>
    <mergeCell ref="C1368:D1368"/>
    <mergeCell ref="H1368:I1368"/>
    <mergeCell ref="J1368:K1368"/>
    <mergeCell ref="L1368:M1368"/>
    <mergeCell ref="E1370:E1372"/>
    <mergeCell ref="H1370:I1370"/>
    <mergeCell ref="J1370:K1370"/>
    <mergeCell ref="L1370:M1370"/>
    <mergeCell ref="N1370:N1372"/>
    <mergeCell ref="O1370:O1372"/>
    <mergeCell ref="P1370:P1372"/>
    <mergeCell ref="Q1370:Q1372"/>
    <mergeCell ref="L1364:M1364"/>
    <mergeCell ref="B1366:O1366"/>
    <mergeCell ref="A1367:A1373"/>
    <mergeCell ref="B1367:B1369"/>
    <mergeCell ref="E1367:E1369"/>
    <mergeCell ref="H1367:I1367"/>
    <mergeCell ref="J1367:K1367"/>
    <mergeCell ref="L1367:M1367"/>
    <mergeCell ref="N1367:N1369"/>
    <mergeCell ref="O1367:O1369"/>
    <mergeCell ref="B1370:B1372"/>
    <mergeCell ref="B1373:O1373"/>
    <mergeCell ref="R1360:R1362"/>
    <mergeCell ref="S1360:S1365"/>
    <mergeCell ref="C1361:D1361"/>
    <mergeCell ref="H1361:I1361"/>
    <mergeCell ref="J1361:K1361"/>
    <mergeCell ref="L1361:M1361"/>
    <mergeCell ref="E1363:E1365"/>
    <mergeCell ref="H1363:I1363"/>
    <mergeCell ref="J1363:K1363"/>
    <mergeCell ref="L1363:M1363"/>
    <mergeCell ref="N1363:N1365"/>
    <mergeCell ref="O1363:O1365"/>
    <mergeCell ref="P1363:P1365"/>
    <mergeCell ref="Q1363:Q1365"/>
    <mergeCell ref="R1363:R1365"/>
    <mergeCell ref="C1364:D1364"/>
    <mergeCell ref="L1360:M1360"/>
    <mergeCell ref="N1360:N1362"/>
    <mergeCell ref="O1360:O1362"/>
    <mergeCell ref="P1360:P1362"/>
    <mergeCell ref="Q1360:Q1362"/>
    <mergeCell ref="A1360:A1366"/>
    <mergeCell ref="B1360:B1362"/>
    <mergeCell ref="E1360:E1362"/>
    <mergeCell ref="H1360:I1360"/>
    <mergeCell ref="J1360:K1360"/>
    <mergeCell ref="B1363:B1365"/>
    <mergeCell ref="H1364:I1364"/>
    <mergeCell ref="J1364:K1364"/>
    <mergeCell ref="R1356:R1358"/>
    <mergeCell ref="C1357:D1357"/>
    <mergeCell ref="H1357:I1357"/>
    <mergeCell ref="J1357:K1357"/>
    <mergeCell ref="L1357:M1357"/>
    <mergeCell ref="P1353:P1355"/>
    <mergeCell ref="Q1353:Q1355"/>
    <mergeCell ref="R1353:R1355"/>
    <mergeCell ref="S1353:S1358"/>
    <mergeCell ref="C1354:D1354"/>
    <mergeCell ref="H1354:I1354"/>
    <mergeCell ref="J1354:K1354"/>
    <mergeCell ref="L1354:M1354"/>
    <mergeCell ref="E1356:E1358"/>
    <mergeCell ref="H1356:I1356"/>
    <mergeCell ref="J1356:K1356"/>
    <mergeCell ref="L1356:M1356"/>
    <mergeCell ref="N1356:N1358"/>
    <mergeCell ref="O1356:O1358"/>
    <mergeCell ref="P1356:P1358"/>
    <mergeCell ref="Q1356:Q1358"/>
    <mergeCell ref="L1350:M1350"/>
    <mergeCell ref="B1352:O1352"/>
    <mergeCell ref="A1353:A1359"/>
    <mergeCell ref="B1353:B1355"/>
    <mergeCell ref="E1353:E1355"/>
    <mergeCell ref="H1353:I1353"/>
    <mergeCell ref="J1353:K1353"/>
    <mergeCell ref="L1353:M1353"/>
    <mergeCell ref="N1353:N1355"/>
    <mergeCell ref="O1353:O1355"/>
    <mergeCell ref="B1356:B1358"/>
    <mergeCell ref="B1359:O1359"/>
    <mergeCell ref="R1346:R1348"/>
    <mergeCell ref="S1346:S1351"/>
    <mergeCell ref="C1347:D1347"/>
    <mergeCell ref="H1347:I1347"/>
    <mergeCell ref="J1347:K1347"/>
    <mergeCell ref="L1347:M1347"/>
    <mergeCell ref="E1349:E1351"/>
    <mergeCell ref="H1349:I1349"/>
    <mergeCell ref="J1349:K1349"/>
    <mergeCell ref="L1349:M1349"/>
    <mergeCell ref="N1349:N1351"/>
    <mergeCell ref="O1349:O1351"/>
    <mergeCell ref="P1349:P1351"/>
    <mergeCell ref="Q1349:Q1351"/>
    <mergeCell ref="R1349:R1351"/>
    <mergeCell ref="C1350:D1350"/>
    <mergeCell ref="L1346:M1346"/>
    <mergeCell ref="N1346:N1348"/>
    <mergeCell ref="O1346:O1348"/>
    <mergeCell ref="P1346:P1348"/>
    <mergeCell ref="Q1346:Q1348"/>
    <mergeCell ref="A1346:A1352"/>
    <mergeCell ref="B1346:B1348"/>
    <mergeCell ref="E1346:E1348"/>
    <mergeCell ref="H1346:I1346"/>
    <mergeCell ref="J1346:K1346"/>
    <mergeCell ref="B1349:B1351"/>
    <mergeCell ref="H1350:I1350"/>
    <mergeCell ref="J1350:K1350"/>
    <mergeCell ref="R1342:R1344"/>
    <mergeCell ref="C1343:D1343"/>
    <mergeCell ref="H1343:I1343"/>
    <mergeCell ref="J1343:K1343"/>
    <mergeCell ref="L1343:M1343"/>
    <mergeCell ref="P1339:P1341"/>
    <mergeCell ref="Q1339:Q1341"/>
    <mergeCell ref="R1339:R1341"/>
    <mergeCell ref="S1339:S1344"/>
    <mergeCell ref="C1340:D1340"/>
    <mergeCell ref="H1340:I1340"/>
    <mergeCell ref="J1340:K1340"/>
    <mergeCell ref="L1340:M1340"/>
    <mergeCell ref="E1342:E1344"/>
    <mergeCell ref="H1342:I1342"/>
    <mergeCell ref="J1342:K1342"/>
    <mergeCell ref="L1342:M1342"/>
    <mergeCell ref="N1342:N1344"/>
    <mergeCell ref="O1342:O1344"/>
    <mergeCell ref="P1342:P1344"/>
    <mergeCell ref="Q1342:Q1344"/>
    <mergeCell ref="L1336:M1336"/>
    <mergeCell ref="B1338:O1338"/>
    <mergeCell ref="A1339:A1345"/>
    <mergeCell ref="B1339:B1341"/>
    <mergeCell ref="E1339:E1341"/>
    <mergeCell ref="H1339:I1339"/>
    <mergeCell ref="J1339:K1339"/>
    <mergeCell ref="L1339:M1339"/>
    <mergeCell ref="N1339:N1341"/>
    <mergeCell ref="O1339:O1341"/>
    <mergeCell ref="B1342:B1344"/>
    <mergeCell ref="B1345:O1345"/>
    <mergeCell ref="R1332:R1334"/>
    <mergeCell ref="S1332:S1337"/>
    <mergeCell ref="C1333:D1333"/>
    <mergeCell ref="H1333:I1333"/>
    <mergeCell ref="J1333:K1333"/>
    <mergeCell ref="L1333:M1333"/>
    <mergeCell ref="E1335:E1337"/>
    <mergeCell ref="H1335:I1335"/>
    <mergeCell ref="J1335:K1335"/>
    <mergeCell ref="L1335:M1335"/>
    <mergeCell ref="N1335:N1337"/>
    <mergeCell ref="O1335:O1337"/>
    <mergeCell ref="P1335:P1337"/>
    <mergeCell ref="Q1335:Q1337"/>
    <mergeCell ref="R1335:R1337"/>
    <mergeCell ref="C1336:D1336"/>
    <mergeCell ref="L1332:M1332"/>
    <mergeCell ref="N1332:N1334"/>
    <mergeCell ref="O1332:O1334"/>
    <mergeCell ref="P1332:P1334"/>
    <mergeCell ref="Q1332:Q1334"/>
    <mergeCell ref="A1332:A1338"/>
    <mergeCell ref="B1332:B1334"/>
    <mergeCell ref="E1332:E1334"/>
    <mergeCell ref="H1332:I1332"/>
    <mergeCell ref="J1332:K1332"/>
    <mergeCell ref="B1335:B1337"/>
    <mergeCell ref="H1336:I1336"/>
    <mergeCell ref="J1336:K1336"/>
    <mergeCell ref="R1328:R1330"/>
    <mergeCell ref="C1329:D1329"/>
    <mergeCell ref="H1329:I1329"/>
    <mergeCell ref="J1329:K1329"/>
    <mergeCell ref="L1329:M1329"/>
    <mergeCell ref="P1325:P1327"/>
    <mergeCell ref="Q1325:Q1327"/>
    <mergeCell ref="R1325:R1327"/>
    <mergeCell ref="S1325:S1330"/>
    <mergeCell ref="C1326:D1326"/>
    <mergeCell ref="H1326:I1326"/>
    <mergeCell ref="J1326:K1326"/>
    <mergeCell ref="L1326:M1326"/>
    <mergeCell ref="E1328:E1330"/>
    <mergeCell ref="H1328:I1328"/>
    <mergeCell ref="J1328:K1328"/>
    <mergeCell ref="L1328:M1328"/>
    <mergeCell ref="N1328:N1330"/>
    <mergeCell ref="O1328:O1330"/>
    <mergeCell ref="P1328:P1330"/>
    <mergeCell ref="Q1328:Q1330"/>
    <mergeCell ref="L1322:M1322"/>
    <mergeCell ref="B1324:O1324"/>
    <mergeCell ref="A1325:A1331"/>
    <mergeCell ref="B1325:B1327"/>
    <mergeCell ref="E1325:E1327"/>
    <mergeCell ref="H1325:I1325"/>
    <mergeCell ref="J1325:K1325"/>
    <mergeCell ref="L1325:M1325"/>
    <mergeCell ref="N1325:N1327"/>
    <mergeCell ref="O1325:O1327"/>
    <mergeCell ref="B1328:B1330"/>
    <mergeCell ref="B1331:O1331"/>
    <mergeCell ref="R1318:R1320"/>
    <mergeCell ref="S1318:S1323"/>
    <mergeCell ref="C1319:D1319"/>
    <mergeCell ref="H1319:I1319"/>
    <mergeCell ref="J1319:K1319"/>
    <mergeCell ref="L1319:M1319"/>
    <mergeCell ref="E1321:E1323"/>
    <mergeCell ref="H1321:I1321"/>
    <mergeCell ref="J1321:K1321"/>
    <mergeCell ref="L1321:M1321"/>
    <mergeCell ref="N1321:N1323"/>
    <mergeCell ref="O1321:O1323"/>
    <mergeCell ref="P1321:P1323"/>
    <mergeCell ref="Q1321:Q1323"/>
    <mergeCell ref="R1321:R1323"/>
    <mergeCell ref="C1322:D1322"/>
    <mergeCell ref="L1318:M1318"/>
    <mergeCell ref="N1318:N1320"/>
    <mergeCell ref="O1318:O1320"/>
    <mergeCell ref="P1318:P1320"/>
    <mergeCell ref="Q1318:Q1320"/>
    <mergeCell ref="A1318:A1324"/>
    <mergeCell ref="B1318:B1320"/>
    <mergeCell ref="E1318:E1320"/>
    <mergeCell ref="H1318:I1318"/>
    <mergeCell ref="J1318:K1318"/>
    <mergeCell ref="B1321:B1323"/>
    <mergeCell ref="H1322:I1322"/>
    <mergeCell ref="J1322:K1322"/>
    <mergeCell ref="R1314:R1316"/>
    <mergeCell ref="C1315:D1315"/>
    <mergeCell ref="H1315:I1315"/>
    <mergeCell ref="J1315:K1315"/>
    <mergeCell ref="L1315:M1315"/>
    <mergeCell ref="P1311:P1313"/>
    <mergeCell ref="Q1311:Q1313"/>
    <mergeCell ref="R1311:R1313"/>
    <mergeCell ref="S1311:S1316"/>
    <mergeCell ref="C1312:D1312"/>
    <mergeCell ref="H1312:I1312"/>
    <mergeCell ref="J1312:K1312"/>
    <mergeCell ref="L1312:M1312"/>
    <mergeCell ref="E1314:E1316"/>
    <mergeCell ref="H1314:I1314"/>
    <mergeCell ref="J1314:K1314"/>
    <mergeCell ref="L1314:M1314"/>
    <mergeCell ref="N1314:N1316"/>
    <mergeCell ref="O1314:O1316"/>
    <mergeCell ref="P1314:P1316"/>
    <mergeCell ref="Q1314:Q1316"/>
    <mergeCell ref="L1308:M1308"/>
    <mergeCell ref="B1310:O1310"/>
    <mergeCell ref="A1311:A1317"/>
    <mergeCell ref="B1311:B1313"/>
    <mergeCell ref="E1311:E1313"/>
    <mergeCell ref="H1311:I1311"/>
    <mergeCell ref="J1311:K1311"/>
    <mergeCell ref="L1311:M1311"/>
    <mergeCell ref="N1311:N1313"/>
    <mergeCell ref="O1311:O1313"/>
    <mergeCell ref="B1314:B1316"/>
    <mergeCell ref="B1317:O1317"/>
    <mergeCell ref="R1304:R1306"/>
    <mergeCell ref="S1304:S1309"/>
    <mergeCell ref="C1305:D1305"/>
    <mergeCell ref="H1305:I1305"/>
    <mergeCell ref="J1305:K1305"/>
    <mergeCell ref="L1305:M1305"/>
    <mergeCell ref="E1307:E1309"/>
    <mergeCell ref="H1307:I1307"/>
    <mergeCell ref="J1307:K1307"/>
    <mergeCell ref="L1307:M1307"/>
    <mergeCell ref="N1307:N1309"/>
    <mergeCell ref="O1307:O1309"/>
    <mergeCell ref="P1307:P1309"/>
    <mergeCell ref="Q1307:Q1309"/>
    <mergeCell ref="R1307:R1309"/>
    <mergeCell ref="C1308:D1308"/>
    <mergeCell ref="L1304:M1304"/>
    <mergeCell ref="N1304:N1306"/>
    <mergeCell ref="O1304:O1306"/>
    <mergeCell ref="P1304:P1306"/>
    <mergeCell ref="Q1304:Q1306"/>
    <mergeCell ref="A1304:A1310"/>
    <mergeCell ref="B1304:B1306"/>
    <mergeCell ref="E1304:E1306"/>
    <mergeCell ref="H1304:I1304"/>
    <mergeCell ref="J1304:K1304"/>
    <mergeCell ref="B1307:B1309"/>
    <mergeCell ref="H1308:I1308"/>
    <mergeCell ref="J1308:K1308"/>
    <mergeCell ref="R1300:R1302"/>
    <mergeCell ref="C1301:D1301"/>
    <mergeCell ref="H1301:I1301"/>
    <mergeCell ref="J1301:K1301"/>
    <mergeCell ref="L1301:M1301"/>
    <mergeCell ref="P1297:P1299"/>
    <mergeCell ref="Q1297:Q1299"/>
    <mergeCell ref="R1297:R1299"/>
    <mergeCell ref="S1297:S1302"/>
    <mergeCell ref="C1298:D1298"/>
    <mergeCell ref="H1298:I1298"/>
    <mergeCell ref="J1298:K1298"/>
    <mergeCell ref="L1298:M1298"/>
    <mergeCell ref="E1300:E1302"/>
    <mergeCell ref="H1300:I1300"/>
    <mergeCell ref="J1300:K1300"/>
    <mergeCell ref="L1300:M1300"/>
    <mergeCell ref="N1300:N1302"/>
    <mergeCell ref="O1300:O1302"/>
    <mergeCell ref="P1300:P1302"/>
    <mergeCell ref="Q1300:Q1302"/>
    <mergeCell ref="L1294:M1294"/>
    <mergeCell ref="B1296:O1296"/>
    <mergeCell ref="A1297:A1303"/>
    <mergeCell ref="B1297:B1299"/>
    <mergeCell ref="E1297:E1299"/>
    <mergeCell ref="H1297:I1297"/>
    <mergeCell ref="J1297:K1297"/>
    <mergeCell ref="L1297:M1297"/>
    <mergeCell ref="N1297:N1299"/>
    <mergeCell ref="O1297:O1299"/>
    <mergeCell ref="B1300:B1302"/>
    <mergeCell ref="B1303:O1303"/>
    <mergeCell ref="R1290:R1292"/>
    <mergeCell ref="S1290:S1295"/>
    <mergeCell ref="C1291:D1291"/>
    <mergeCell ref="H1291:I1291"/>
    <mergeCell ref="J1291:K1291"/>
    <mergeCell ref="L1291:M1291"/>
    <mergeCell ref="E1293:E1295"/>
    <mergeCell ref="H1293:I1293"/>
    <mergeCell ref="J1293:K1293"/>
    <mergeCell ref="L1293:M1293"/>
    <mergeCell ref="N1293:N1295"/>
    <mergeCell ref="O1293:O1295"/>
    <mergeCell ref="P1293:P1295"/>
    <mergeCell ref="Q1293:Q1295"/>
    <mergeCell ref="R1293:R1295"/>
    <mergeCell ref="C1294:D1294"/>
    <mergeCell ref="L1290:M1290"/>
    <mergeCell ref="N1290:N1292"/>
    <mergeCell ref="O1290:O1292"/>
    <mergeCell ref="P1290:P1292"/>
    <mergeCell ref="Q1290:Q1292"/>
    <mergeCell ref="A1290:A1296"/>
    <mergeCell ref="B1290:B1292"/>
    <mergeCell ref="E1290:E1292"/>
    <mergeCell ref="H1290:I1290"/>
    <mergeCell ref="J1290:K1290"/>
    <mergeCell ref="B1293:B1295"/>
    <mergeCell ref="H1294:I1294"/>
    <mergeCell ref="J1294:K1294"/>
    <mergeCell ref="R1286:R1288"/>
    <mergeCell ref="C1287:D1287"/>
    <mergeCell ref="H1287:I1287"/>
    <mergeCell ref="J1287:K1287"/>
    <mergeCell ref="L1287:M1287"/>
    <mergeCell ref="P1283:P1285"/>
    <mergeCell ref="Q1283:Q1285"/>
    <mergeCell ref="R1283:R1285"/>
    <mergeCell ref="S1283:S1288"/>
    <mergeCell ref="C1284:D1284"/>
    <mergeCell ref="H1284:I1284"/>
    <mergeCell ref="J1284:K1284"/>
    <mergeCell ref="L1284:M1284"/>
    <mergeCell ref="E1286:E1288"/>
    <mergeCell ref="H1286:I1286"/>
    <mergeCell ref="J1286:K1286"/>
    <mergeCell ref="L1286:M1286"/>
    <mergeCell ref="N1286:N1288"/>
    <mergeCell ref="O1286:O1288"/>
    <mergeCell ref="P1286:P1288"/>
    <mergeCell ref="Q1286:Q1288"/>
    <mergeCell ref="L1280:M1280"/>
    <mergeCell ref="B1282:O1282"/>
    <mergeCell ref="A1283:A1289"/>
    <mergeCell ref="B1283:B1285"/>
    <mergeCell ref="E1283:E1285"/>
    <mergeCell ref="H1283:I1283"/>
    <mergeCell ref="J1283:K1283"/>
    <mergeCell ref="L1283:M1283"/>
    <mergeCell ref="N1283:N1285"/>
    <mergeCell ref="O1283:O1285"/>
    <mergeCell ref="B1286:B1288"/>
    <mergeCell ref="B1289:O1289"/>
    <mergeCell ref="R1276:R1278"/>
    <mergeCell ref="S1276:S1281"/>
    <mergeCell ref="C1277:D1277"/>
    <mergeCell ref="H1277:I1277"/>
    <mergeCell ref="J1277:K1277"/>
    <mergeCell ref="L1277:M1277"/>
    <mergeCell ref="E1279:E1281"/>
    <mergeCell ref="H1279:I1279"/>
    <mergeCell ref="J1279:K1279"/>
    <mergeCell ref="L1279:M1279"/>
    <mergeCell ref="N1279:N1281"/>
    <mergeCell ref="O1279:O1281"/>
    <mergeCell ref="P1279:P1281"/>
    <mergeCell ref="Q1279:Q1281"/>
    <mergeCell ref="R1279:R1281"/>
    <mergeCell ref="C1280:D1280"/>
    <mergeCell ref="L1276:M1276"/>
    <mergeCell ref="N1276:N1278"/>
    <mergeCell ref="O1276:O1278"/>
    <mergeCell ref="P1276:P1278"/>
    <mergeCell ref="Q1276:Q1278"/>
    <mergeCell ref="A1276:A1282"/>
    <mergeCell ref="B1276:B1278"/>
    <mergeCell ref="E1276:E1278"/>
    <mergeCell ref="H1276:I1276"/>
    <mergeCell ref="J1276:K1276"/>
    <mergeCell ref="B1279:B1281"/>
    <mergeCell ref="H1280:I1280"/>
    <mergeCell ref="J1280:K1280"/>
    <mergeCell ref="R1272:R1274"/>
    <mergeCell ref="C1273:D1273"/>
    <mergeCell ref="H1273:I1273"/>
    <mergeCell ref="J1273:K1273"/>
    <mergeCell ref="L1273:M1273"/>
    <mergeCell ref="P1269:P1271"/>
    <mergeCell ref="Q1269:Q1271"/>
    <mergeCell ref="R1269:R1271"/>
    <mergeCell ref="S1269:S1274"/>
    <mergeCell ref="C1270:D1270"/>
    <mergeCell ref="H1270:I1270"/>
    <mergeCell ref="J1270:K1270"/>
    <mergeCell ref="L1270:M1270"/>
    <mergeCell ref="E1272:E1274"/>
    <mergeCell ref="H1272:I1272"/>
    <mergeCell ref="J1272:K1272"/>
    <mergeCell ref="L1272:M1272"/>
    <mergeCell ref="N1272:N1274"/>
    <mergeCell ref="O1272:O1274"/>
    <mergeCell ref="P1272:P1274"/>
    <mergeCell ref="Q1272:Q1274"/>
    <mergeCell ref="L1266:M1266"/>
    <mergeCell ref="B1268:O1268"/>
    <mergeCell ref="A1269:A1275"/>
    <mergeCell ref="B1269:B1271"/>
    <mergeCell ref="E1269:E1271"/>
    <mergeCell ref="H1269:I1269"/>
    <mergeCell ref="J1269:K1269"/>
    <mergeCell ref="L1269:M1269"/>
    <mergeCell ref="N1269:N1271"/>
    <mergeCell ref="O1269:O1271"/>
    <mergeCell ref="B1272:B1274"/>
    <mergeCell ref="B1275:O1275"/>
    <mergeCell ref="R1262:R1264"/>
    <mergeCell ref="S1262:S1267"/>
    <mergeCell ref="C1263:D1263"/>
    <mergeCell ref="H1263:I1263"/>
    <mergeCell ref="J1263:K1263"/>
    <mergeCell ref="L1263:M1263"/>
    <mergeCell ref="E1265:E1267"/>
    <mergeCell ref="H1265:I1265"/>
    <mergeCell ref="J1265:K1265"/>
    <mergeCell ref="L1265:M1265"/>
    <mergeCell ref="N1265:N1267"/>
    <mergeCell ref="O1265:O1267"/>
    <mergeCell ref="P1265:P1267"/>
    <mergeCell ref="Q1265:Q1267"/>
    <mergeCell ref="R1265:R1267"/>
    <mergeCell ref="C1266:D1266"/>
    <mergeCell ref="L1262:M1262"/>
    <mergeCell ref="N1262:N1264"/>
    <mergeCell ref="O1262:O1264"/>
    <mergeCell ref="P1262:P1264"/>
    <mergeCell ref="Q1262:Q1264"/>
    <mergeCell ref="A1262:A1268"/>
    <mergeCell ref="B1262:B1264"/>
    <mergeCell ref="E1262:E1264"/>
    <mergeCell ref="H1262:I1262"/>
    <mergeCell ref="J1262:K1262"/>
    <mergeCell ref="B1265:B1267"/>
    <mergeCell ref="H1266:I1266"/>
    <mergeCell ref="J1266:K1266"/>
    <mergeCell ref="R1258:R1260"/>
    <mergeCell ref="C1259:D1259"/>
    <mergeCell ref="H1259:I1259"/>
    <mergeCell ref="J1259:K1259"/>
    <mergeCell ref="L1259:M1259"/>
    <mergeCell ref="P1255:P1257"/>
    <mergeCell ref="Q1255:Q1257"/>
    <mergeCell ref="R1255:R1257"/>
    <mergeCell ref="S1255:S1260"/>
    <mergeCell ref="C1256:D1256"/>
    <mergeCell ref="H1256:I1256"/>
    <mergeCell ref="J1256:K1256"/>
    <mergeCell ref="L1256:M1256"/>
    <mergeCell ref="E1258:E1260"/>
    <mergeCell ref="H1258:I1258"/>
    <mergeCell ref="J1258:K1258"/>
    <mergeCell ref="L1258:M1258"/>
    <mergeCell ref="N1258:N1260"/>
    <mergeCell ref="O1258:O1260"/>
    <mergeCell ref="P1258:P1260"/>
    <mergeCell ref="Q1258:Q1260"/>
    <mergeCell ref="L1252:M1252"/>
    <mergeCell ref="B1254:O1254"/>
    <mergeCell ref="A1255:A1261"/>
    <mergeCell ref="B1255:B1257"/>
    <mergeCell ref="E1255:E1257"/>
    <mergeCell ref="H1255:I1255"/>
    <mergeCell ref="J1255:K1255"/>
    <mergeCell ref="L1255:M1255"/>
    <mergeCell ref="N1255:N1257"/>
    <mergeCell ref="O1255:O1257"/>
    <mergeCell ref="B1258:B1260"/>
    <mergeCell ref="B1261:O1261"/>
    <mergeCell ref="R1248:R1250"/>
    <mergeCell ref="S1248:S1253"/>
    <mergeCell ref="C1249:D1249"/>
    <mergeCell ref="H1249:I1249"/>
    <mergeCell ref="J1249:K1249"/>
    <mergeCell ref="L1249:M1249"/>
    <mergeCell ref="E1251:E1253"/>
    <mergeCell ref="H1251:I1251"/>
    <mergeCell ref="J1251:K1251"/>
    <mergeCell ref="L1251:M1251"/>
    <mergeCell ref="N1251:N1253"/>
    <mergeCell ref="O1251:O1253"/>
    <mergeCell ref="P1251:P1253"/>
    <mergeCell ref="Q1251:Q1253"/>
    <mergeCell ref="R1251:R1253"/>
    <mergeCell ref="C1252:D1252"/>
    <mergeCell ref="L1248:M1248"/>
    <mergeCell ref="N1248:N1250"/>
    <mergeCell ref="O1248:O1250"/>
    <mergeCell ref="P1248:P1250"/>
    <mergeCell ref="Q1248:Q1250"/>
    <mergeCell ref="A1248:A1254"/>
    <mergeCell ref="B1248:B1250"/>
    <mergeCell ref="E1248:E1250"/>
    <mergeCell ref="H1248:I1248"/>
    <mergeCell ref="J1248:K1248"/>
    <mergeCell ref="B1251:B1253"/>
    <mergeCell ref="H1252:I1252"/>
    <mergeCell ref="J1252:K1252"/>
    <mergeCell ref="R1244:R1246"/>
    <mergeCell ref="C1245:D1245"/>
    <mergeCell ref="H1245:I1245"/>
    <mergeCell ref="J1245:K1245"/>
    <mergeCell ref="L1245:M1245"/>
    <mergeCell ref="P1241:P1243"/>
    <mergeCell ref="Q1241:Q1243"/>
    <mergeCell ref="R1241:R1243"/>
    <mergeCell ref="S1241:S1246"/>
    <mergeCell ref="C1242:D1242"/>
    <mergeCell ref="H1242:I1242"/>
    <mergeCell ref="J1242:K1242"/>
    <mergeCell ref="L1242:M1242"/>
    <mergeCell ref="E1244:E1246"/>
    <mergeCell ref="H1244:I1244"/>
    <mergeCell ref="J1244:K1244"/>
    <mergeCell ref="L1244:M1244"/>
    <mergeCell ref="N1244:N1246"/>
    <mergeCell ref="O1244:O1246"/>
    <mergeCell ref="P1244:P1246"/>
    <mergeCell ref="Q1244:Q1246"/>
    <mergeCell ref="L1238:M1238"/>
    <mergeCell ref="B1240:O1240"/>
    <mergeCell ref="A1241:A1247"/>
    <mergeCell ref="B1241:B1243"/>
    <mergeCell ref="E1241:E1243"/>
    <mergeCell ref="H1241:I1241"/>
    <mergeCell ref="J1241:K1241"/>
    <mergeCell ref="L1241:M1241"/>
    <mergeCell ref="N1241:N1243"/>
    <mergeCell ref="O1241:O1243"/>
    <mergeCell ref="B1244:B1246"/>
    <mergeCell ref="B1247:O1247"/>
    <mergeCell ref="R1234:R1236"/>
    <mergeCell ref="S1234:S1239"/>
    <mergeCell ref="C1235:D1235"/>
    <mergeCell ref="H1235:I1235"/>
    <mergeCell ref="J1235:K1235"/>
    <mergeCell ref="L1235:M1235"/>
    <mergeCell ref="E1237:E1239"/>
    <mergeCell ref="H1237:I1237"/>
    <mergeCell ref="J1237:K1237"/>
    <mergeCell ref="L1237:M1237"/>
    <mergeCell ref="N1237:N1239"/>
    <mergeCell ref="O1237:O1239"/>
    <mergeCell ref="P1237:P1239"/>
    <mergeCell ref="Q1237:Q1239"/>
    <mergeCell ref="R1237:R1239"/>
    <mergeCell ref="C1238:D1238"/>
    <mergeCell ref="L1234:M1234"/>
    <mergeCell ref="N1234:N1236"/>
    <mergeCell ref="O1234:O1236"/>
    <mergeCell ref="P1234:P1236"/>
    <mergeCell ref="Q1234:Q1236"/>
    <mergeCell ref="A1234:A1240"/>
    <mergeCell ref="B1234:B1236"/>
    <mergeCell ref="E1234:E1236"/>
    <mergeCell ref="H1234:I1234"/>
    <mergeCell ref="J1234:K1234"/>
    <mergeCell ref="B1237:B1239"/>
    <mergeCell ref="H1238:I1238"/>
    <mergeCell ref="J1238:K1238"/>
    <mergeCell ref="R1230:R1232"/>
    <mergeCell ref="C1231:D1231"/>
    <mergeCell ref="H1231:I1231"/>
    <mergeCell ref="J1231:K1231"/>
    <mergeCell ref="L1231:M1231"/>
    <mergeCell ref="P1227:P1229"/>
    <mergeCell ref="Q1227:Q1229"/>
    <mergeCell ref="R1227:R1229"/>
    <mergeCell ref="S1227:S1232"/>
    <mergeCell ref="C1228:D1228"/>
    <mergeCell ref="H1228:I1228"/>
    <mergeCell ref="J1228:K1228"/>
    <mergeCell ref="L1228:M1228"/>
    <mergeCell ref="E1230:E1232"/>
    <mergeCell ref="H1230:I1230"/>
    <mergeCell ref="J1230:K1230"/>
    <mergeCell ref="L1230:M1230"/>
    <mergeCell ref="N1230:N1232"/>
    <mergeCell ref="O1230:O1232"/>
    <mergeCell ref="P1230:P1232"/>
    <mergeCell ref="Q1230:Q1232"/>
    <mergeCell ref="L1224:M1224"/>
    <mergeCell ref="B1226:O1226"/>
    <mergeCell ref="A1227:A1233"/>
    <mergeCell ref="B1227:B1229"/>
    <mergeCell ref="E1227:E1229"/>
    <mergeCell ref="H1227:I1227"/>
    <mergeCell ref="J1227:K1227"/>
    <mergeCell ref="L1227:M1227"/>
    <mergeCell ref="N1227:N1229"/>
    <mergeCell ref="O1227:O1229"/>
    <mergeCell ref="B1230:B1232"/>
    <mergeCell ref="B1233:O1233"/>
    <mergeCell ref="R1220:R1222"/>
    <mergeCell ref="S1220:S1225"/>
    <mergeCell ref="C1221:D1221"/>
    <mergeCell ref="H1221:I1221"/>
    <mergeCell ref="J1221:K1221"/>
    <mergeCell ref="L1221:M1221"/>
    <mergeCell ref="E1223:E1225"/>
    <mergeCell ref="H1223:I1223"/>
    <mergeCell ref="J1223:K1223"/>
    <mergeCell ref="L1223:M1223"/>
    <mergeCell ref="N1223:N1225"/>
    <mergeCell ref="O1223:O1225"/>
    <mergeCell ref="P1223:P1225"/>
    <mergeCell ref="Q1223:Q1225"/>
    <mergeCell ref="R1223:R1225"/>
    <mergeCell ref="C1224:D1224"/>
    <mergeCell ref="L1220:M1220"/>
    <mergeCell ref="N1220:N1222"/>
    <mergeCell ref="O1220:O1222"/>
    <mergeCell ref="P1220:P1222"/>
    <mergeCell ref="Q1220:Q1222"/>
    <mergeCell ref="A1220:A1226"/>
    <mergeCell ref="B1220:B1222"/>
    <mergeCell ref="E1220:E1222"/>
    <mergeCell ref="H1220:I1220"/>
    <mergeCell ref="J1220:K1220"/>
    <mergeCell ref="B1223:B1225"/>
    <mergeCell ref="H1224:I1224"/>
    <mergeCell ref="J1224:K1224"/>
    <mergeCell ref="R1216:R1218"/>
    <mergeCell ref="C1217:D1217"/>
    <mergeCell ref="H1217:I1217"/>
    <mergeCell ref="J1217:K1217"/>
    <mergeCell ref="L1217:M1217"/>
    <mergeCell ref="P1213:P1215"/>
    <mergeCell ref="Q1213:Q1215"/>
    <mergeCell ref="R1213:R1215"/>
    <mergeCell ref="S1213:S1218"/>
    <mergeCell ref="C1214:D1214"/>
    <mergeCell ref="H1214:I1214"/>
    <mergeCell ref="J1214:K1214"/>
    <mergeCell ref="L1214:M1214"/>
    <mergeCell ref="E1216:E1218"/>
    <mergeCell ref="H1216:I1216"/>
    <mergeCell ref="J1216:K1216"/>
    <mergeCell ref="L1216:M1216"/>
    <mergeCell ref="N1216:N1218"/>
    <mergeCell ref="O1216:O1218"/>
    <mergeCell ref="P1216:P1218"/>
    <mergeCell ref="Q1216:Q1218"/>
    <mergeCell ref="L1210:M1210"/>
    <mergeCell ref="B1212:O1212"/>
    <mergeCell ref="A1213:A1219"/>
    <mergeCell ref="B1213:B1215"/>
    <mergeCell ref="E1213:E1215"/>
    <mergeCell ref="H1213:I1213"/>
    <mergeCell ref="J1213:K1213"/>
    <mergeCell ref="L1213:M1213"/>
    <mergeCell ref="N1213:N1215"/>
    <mergeCell ref="O1213:O1215"/>
    <mergeCell ref="B1216:B1218"/>
    <mergeCell ref="B1219:O1219"/>
    <mergeCell ref="R1206:R1208"/>
    <mergeCell ref="S1206:S1211"/>
    <mergeCell ref="C1207:D1207"/>
    <mergeCell ref="H1207:I1207"/>
    <mergeCell ref="J1207:K1207"/>
    <mergeCell ref="L1207:M1207"/>
    <mergeCell ref="E1209:E1211"/>
    <mergeCell ref="H1209:I1209"/>
    <mergeCell ref="J1209:K1209"/>
    <mergeCell ref="L1209:M1209"/>
    <mergeCell ref="N1209:N1211"/>
    <mergeCell ref="O1209:O1211"/>
    <mergeCell ref="P1209:P1211"/>
    <mergeCell ref="Q1209:Q1211"/>
    <mergeCell ref="R1209:R1211"/>
    <mergeCell ref="C1210:D1210"/>
    <mergeCell ref="L1206:M1206"/>
    <mergeCell ref="N1206:N1208"/>
    <mergeCell ref="O1206:O1208"/>
    <mergeCell ref="P1206:P1208"/>
    <mergeCell ref="Q1206:Q1208"/>
    <mergeCell ref="A1206:A1212"/>
    <mergeCell ref="B1206:B1208"/>
    <mergeCell ref="E1206:E1208"/>
    <mergeCell ref="H1206:I1206"/>
    <mergeCell ref="J1206:K1206"/>
    <mergeCell ref="B1209:B1211"/>
    <mergeCell ref="H1210:I1210"/>
    <mergeCell ref="J1210:K1210"/>
    <mergeCell ref="R1202:R1204"/>
    <mergeCell ref="C1203:D1203"/>
    <mergeCell ref="H1203:I1203"/>
    <mergeCell ref="J1203:K1203"/>
    <mergeCell ref="L1203:M1203"/>
    <mergeCell ref="P1199:P1201"/>
    <mergeCell ref="Q1199:Q1201"/>
    <mergeCell ref="R1199:R1201"/>
    <mergeCell ref="S1199:S1204"/>
    <mergeCell ref="C1200:D1200"/>
    <mergeCell ref="H1200:I1200"/>
    <mergeCell ref="J1200:K1200"/>
    <mergeCell ref="L1200:M1200"/>
    <mergeCell ref="E1202:E1204"/>
    <mergeCell ref="H1202:I1202"/>
    <mergeCell ref="J1202:K1202"/>
    <mergeCell ref="L1202:M1202"/>
    <mergeCell ref="N1202:N1204"/>
    <mergeCell ref="O1202:O1204"/>
    <mergeCell ref="P1202:P1204"/>
    <mergeCell ref="Q1202:Q1204"/>
    <mergeCell ref="L1196:M1196"/>
    <mergeCell ref="B1198:O1198"/>
    <mergeCell ref="A1199:A1205"/>
    <mergeCell ref="B1199:B1201"/>
    <mergeCell ref="E1199:E1201"/>
    <mergeCell ref="H1199:I1199"/>
    <mergeCell ref="J1199:K1199"/>
    <mergeCell ref="L1199:M1199"/>
    <mergeCell ref="N1199:N1201"/>
    <mergeCell ref="O1199:O1201"/>
    <mergeCell ref="B1202:B1204"/>
    <mergeCell ref="B1205:O1205"/>
    <mergeCell ref="R1192:R1194"/>
    <mergeCell ref="S1192:S1197"/>
    <mergeCell ref="C1193:D1193"/>
    <mergeCell ref="H1193:I1193"/>
    <mergeCell ref="J1193:K1193"/>
    <mergeCell ref="L1193:M1193"/>
    <mergeCell ref="E1195:E1197"/>
    <mergeCell ref="H1195:I1195"/>
    <mergeCell ref="J1195:K1195"/>
    <mergeCell ref="L1195:M1195"/>
    <mergeCell ref="N1195:N1197"/>
    <mergeCell ref="O1195:O1197"/>
    <mergeCell ref="P1195:P1197"/>
    <mergeCell ref="Q1195:Q1197"/>
    <mergeCell ref="R1195:R1197"/>
    <mergeCell ref="C1196:D1196"/>
    <mergeCell ref="L1192:M1192"/>
    <mergeCell ref="N1192:N1194"/>
    <mergeCell ref="O1192:O1194"/>
    <mergeCell ref="P1192:P1194"/>
    <mergeCell ref="Q1192:Q1194"/>
    <mergeCell ref="A1192:A1198"/>
    <mergeCell ref="B1192:B1194"/>
    <mergeCell ref="E1192:E1194"/>
    <mergeCell ref="H1192:I1192"/>
    <mergeCell ref="J1192:K1192"/>
    <mergeCell ref="B1195:B1197"/>
    <mergeCell ref="H1196:I1196"/>
    <mergeCell ref="J1196:K1196"/>
    <mergeCell ref="R1188:R1190"/>
    <mergeCell ref="C1189:D1189"/>
    <mergeCell ref="H1189:I1189"/>
    <mergeCell ref="J1189:K1189"/>
    <mergeCell ref="L1189:M1189"/>
    <mergeCell ref="P1185:P1187"/>
    <mergeCell ref="Q1185:Q1187"/>
    <mergeCell ref="R1185:R1187"/>
    <mergeCell ref="S1185:S1190"/>
    <mergeCell ref="C1186:D1186"/>
    <mergeCell ref="H1186:I1186"/>
    <mergeCell ref="J1186:K1186"/>
    <mergeCell ref="L1186:M1186"/>
    <mergeCell ref="E1188:E1190"/>
    <mergeCell ref="H1188:I1188"/>
    <mergeCell ref="J1188:K1188"/>
    <mergeCell ref="L1188:M1188"/>
    <mergeCell ref="N1188:N1190"/>
    <mergeCell ref="O1188:O1190"/>
    <mergeCell ref="P1188:P1190"/>
    <mergeCell ref="Q1188:Q1190"/>
    <mergeCell ref="L1182:M1182"/>
    <mergeCell ref="B1184:O1184"/>
    <mergeCell ref="A1185:A1191"/>
    <mergeCell ref="B1185:B1187"/>
    <mergeCell ref="E1185:E1187"/>
    <mergeCell ref="H1185:I1185"/>
    <mergeCell ref="J1185:K1185"/>
    <mergeCell ref="L1185:M1185"/>
    <mergeCell ref="N1185:N1187"/>
    <mergeCell ref="O1185:O1187"/>
    <mergeCell ref="B1188:B1190"/>
    <mergeCell ref="B1191:O1191"/>
    <mergeCell ref="R1178:R1180"/>
    <mergeCell ref="S1178:S1183"/>
    <mergeCell ref="C1179:D1179"/>
    <mergeCell ref="H1179:I1179"/>
    <mergeCell ref="J1179:K1179"/>
    <mergeCell ref="L1179:M1179"/>
    <mergeCell ref="E1181:E1183"/>
    <mergeCell ref="H1181:I1181"/>
    <mergeCell ref="J1181:K1181"/>
    <mergeCell ref="L1181:M1181"/>
    <mergeCell ref="N1181:N1183"/>
    <mergeCell ref="O1181:O1183"/>
    <mergeCell ref="P1181:P1183"/>
    <mergeCell ref="Q1181:Q1183"/>
    <mergeCell ref="R1181:R1183"/>
    <mergeCell ref="C1182:D1182"/>
    <mergeCell ref="L1178:M1178"/>
    <mergeCell ref="N1178:N1180"/>
    <mergeCell ref="O1178:O1180"/>
    <mergeCell ref="P1178:P1180"/>
    <mergeCell ref="Q1178:Q1180"/>
    <mergeCell ref="A1178:A1184"/>
    <mergeCell ref="B1178:B1180"/>
    <mergeCell ref="E1178:E1180"/>
    <mergeCell ref="H1178:I1178"/>
    <mergeCell ref="J1178:K1178"/>
    <mergeCell ref="B1181:B1183"/>
    <mergeCell ref="H1182:I1182"/>
    <mergeCell ref="J1182:K1182"/>
    <mergeCell ref="R1174:R1176"/>
    <mergeCell ref="C1175:D1175"/>
    <mergeCell ref="H1175:I1175"/>
    <mergeCell ref="J1175:K1175"/>
    <mergeCell ref="L1175:M1175"/>
    <mergeCell ref="P1171:P1173"/>
    <mergeCell ref="Q1171:Q1173"/>
    <mergeCell ref="R1171:R1173"/>
    <mergeCell ref="S1171:S1176"/>
    <mergeCell ref="C1172:D1172"/>
    <mergeCell ref="H1172:I1172"/>
    <mergeCell ref="J1172:K1172"/>
    <mergeCell ref="L1172:M1172"/>
    <mergeCell ref="E1174:E1176"/>
    <mergeCell ref="H1174:I1174"/>
    <mergeCell ref="J1174:K1174"/>
    <mergeCell ref="L1174:M1174"/>
    <mergeCell ref="N1174:N1176"/>
    <mergeCell ref="O1174:O1176"/>
    <mergeCell ref="P1174:P1176"/>
    <mergeCell ref="Q1174:Q1176"/>
    <mergeCell ref="L1168:M1168"/>
    <mergeCell ref="B1170:O1170"/>
    <mergeCell ref="A1171:A1177"/>
    <mergeCell ref="B1171:B1173"/>
    <mergeCell ref="E1171:E1173"/>
    <mergeCell ref="H1171:I1171"/>
    <mergeCell ref="J1171:K1171"/>
    <mergeCell ref="L1171:M1171"/>
    <mergeCell ref="N1171:N1173"/>
    <mergeCell ref="O1171:O1173"/>
    <mergeCell ref="B1174:B1176"/>
    <mergeCell ref="B1177:O1177"/>
    <mergeCell ref="R1164:R1166"/>
    <mergeCell ref="S1164:S1169"/>
    <mergeCell ref="C1165:D1165"/>
    <mergeCell ref="H1165:I1165"/>
    <mergeCell ref="J1165:K1165"/>
    <mergeCell ref="L1165:M1165"/>
    <mergeCell ref="E1167:E1169"/>
    <mergeCell ref="H1167:I1167"/>
    <mergeCell ref="J1167:K1167"/>
    <mergeCell ref="L1167:M1167"/>
    <mergeCell ref="N1167:N1169"/>
    <mergeCell ref="O1167:O1169"/>
    <mergeCell ref="P1167:P1169"/>
    <mergeCell ref="Q1167:Q1169"/>
    <mergeCell ref="R1167:R1169"/>
    <mergeCell ref="C1168:D1168"/>
    <mergeCell ref="L1164:M1164"/>
    <mergeCell ref="N1164:N1166"/>
    <mergeCell ref="O1164:O1166"/>
    <mergeCell ref="P1164:P1166"/>
    <mergeCell ref="Q1164:Q1166"/>
    <mergeCell ref="A1164:A1170"/>
    <mergeCell ref="B1164:B1166"/>
    <mergeCell ref="E1164:E1166"/>
    <mergeCell ref="H1164:I1164"/>
    <mergeCell ref="J1164:K1164"/>
    <mergeCell ref="B1167:B1169"/>
    <mergeCell ref="H1168:I1168"/>
    <mergeCell ref="J1168:K1168"/>
    <mergeCell ref="R1160:R1162"/>
    <mergeCell ref="C1161:D1161"/>
    <mergeCell ref="H1161:I1161"/>
    <mergeCell ref="J1161:K1161"/>
    <mergeCell ref="L1161:M1161"/>
    <mergeCell ref="P1157:P1159"/>
    <mergeCell ref="Q1157:Q1159"/>
    <mergeCell ref="R1157:R1159"/>
    <mergeCell ref="S1157:S1162"/>
    <mergeCell ref="C1158:D1158"/>
    <mergeCell ref="H1158:I1158"/>
    <mergeCell ref="J1158:K1158"/>
    <mergeCell ref="L1158:M1158"/>
    <mergeCell ref="E1160:E1162"/>
    <mergeCell ref="H1160:I1160"/>
    <mergeCell ref="J1160:K1160"/>
    <mergeCell ref="L1160:M1160"/>
    <mergeCell ref="N1160:N1162"/>
    <mergeCell ref="O1160:O1162"/>
    <mergeCell ref="P1160:P1162"/>
    <mergeCell ref="Q1160:Q1162"/>
    <mergeCell ref="L1154:M1154"/>
    <mergeCell ref="B1156:O1156"/>
    <mergeCell ref="A1157:A1163"/>
    <mergeCell ref="B1157:B1159"/>
    <mergeCell ref="E1157:E1159"/>
    <mergeCell ref="H1157:I1157"/>
    <mergeCell ref="J1157:K1157"/>
    <mergeCell ref="L1157:M1157"/>
    <mergeCell ref="N1157:N1159"/>
    <mergeCell ref="O1157:O1159"/>
    <mergeCell ref="B1160:B1162"/>
    <mergeCell ref="B1163:O1163"/>
    <mergeCell ref="R1150:R1152"/>
    <mergeCell ref="S1150:S1155"/>
    <mergeCell ref="C1151:D1151"/>
    <mergeCell ref="H1151:I1151"/>
    <mergeCell ref="J1151:K1151"/>
    <mergeCell ref="L1151:M1151"/>
    <mergeCell ref="E1153:E1155"/>
    <mergeCell ref="H1153:I1153"/>
    <mergeCell ref="J1153:K1153"/>
    <mergeCell ref="L1153:M1153"/>
    <mergeCell ref="N1153:N1155"/>
    <mergeCell ref="O1153:O1155"/>
    <mergeCell ref="P1153:P1155"/>
    <mergeCell ref="Q1153:Q1155"/>
    <mergeCell ref="R1153:R1155"/>
    <mergeCell ref="C1154:D1154"/>
    <mergeCell ref="L1150:M1150"/>
    <mergeCell ref="N1150:N1152"/>
    <mergeCell ref="O1150:O1152"/>
    <mergeCell ref="P1150:P1152"/>
    <mergeCell ref="Q1150:Q1152"/>
    <mergeCell ref="A1150:A1156"/>
    <mergeCell ref="B1150:B1152"/>
    <mergeCell ref="E1150:E1152"/>
    <mergeCell ref="H1150:I1150"/>
    <mergeCell ref="J1150:K1150"/>
    <mergeCell ref="B1153:B1155"/>
    <mergeCell ref="H1154:I1154"/>
    <mergeCell ref="J1154:K1154"/>
    <mergeCell ref="R1146:R1148"/>
    <mergeCell ref="C1147:D1147"/>
    <mergeCell ref="H1147:I1147"/>
    <mergeCell ref="J1147:K1147"/>
    <mergeCell ref="L1147:M1147"/>
    <mergeCell ref="P1143:P1145"/>
    <mergeCell ref="Q1143:Q1145"/>
    <mergeCell ref="R1143:R1145"/>
    <mergeCell ref="S1143:S1148"/>
    <mergeCell ref="C1144:D1144"/>
    <mergeCell ref="H1144:I1144"/>
    <mergeCell ref="J1144:K1144"/>
    <mergeCell ref="L1144:M1144"/>
    <mergeCell ref="E1146:E1148"/>
    <mergeCell ref="H1146:I1146"/>
    <mergeCell ref="J1146:K1146"/>
    <mergeCell ref="L1146:M1146"/>
    <mergeCell ref="N1146:N1148"/>
    <mergeCell ref="O1146:O1148"/>
    <mergeCell ref="P1146:P1148"/>
    <mergeCell ref="Q1146:Q1148"/>
    <mergeCell ref="L1140:M1140"/>
    <mergeCell ref="B1142:O1142"/>
    <mergeCell ref="A1143:A1149"/>
    <mergeCell ref="B1143:B1145"/>
    <mergeCell ref="E1143:E1145"/>
    <mergeCell ref="H1143:I1143"/>
    <mergeCell ref="J1143:K1143"/>
    <mergeCell ref="L1143:M1143"/>
    <mergeCell ref="N1143:N1145"/>
    <mergeCell ref="O1143:O1145"/>
    <mergeCell ref="B1146:B1148"/>
    <mergeCell ref="B1149:O1149"/>
    <mergeCell ref="R1136:R1138"/>
    <mergeCell ref="S1136:S1141"/>
    <mergeCell ref="C1137:D1137"/>
    <mergeCell ref="H1137:I1137"/>
    <mergeCell ref="J1137:K1137"/>
    <mergeCell ref="L1137:M1137"/>
    <mergeCell ref="E1139:E1141"/>
    <mergeCell ref="H1139:I1139"/>
    <mergeCell ref="J1139:K1139"/>
    <mergeCell ref="L1139:M1139"/>
    <mergeCell ref="N1139:N1141"/>
    <mergeCell ref="O1139:O1141"/>
    <mergeCell ref="P1139:P1141"/>
    <mergeCell ref="Q1139:Q1141"/>
    <mergeCell ref="R1139:R1141"/>
    <mergeCell ref="C1140:D1140"/>
    <mergeCell ref="L1136:M1136"/>
    <mergeCell ref="N1136:N1138"/>
    <mergeCell ref="O1136:O1138"/>
    <mergeCell ref="P1136:P1138"/>
    <mergeCell ref="Q1136:Q1138"/>
    <mergeCell ref="A1136:A1142"/>
    <mergeCell ref="B1136:B1138"/>
    <mergeCell ref="E1136:E1138"/>
    <mergeCell ref="H1136:I1136"/>
    <mergeCell ref="J1136:K1136"/>
    <mergeCell ref="B1139:B1141"/>
    <mergeCell ref="H1140:I1140"/>
    <mergeCell ref="J1140:K1140"/>
    <mergeCell ref="R1132:R1134"/>
    <mergeCell ref="C1133:D1133"/>
    <mergeCell ref="H1133:I1133"/>
    <mergeCell ref="J1133:K1133"/>
    <mergeCell ref="L1133:M1133"/>
    <mergeCell ref="P1129:P1131"/>
    <mergeCell ref="Q1129:Q1131"/>
    <mergeCell ref="R1129:R1131"/>
    <mergeCell ref="S1129:S1134"/>
    <mergeCell ref="C1130:D1130"/>
    <mergeCell ref="H1130:I1130"/>
    <mergeCell ref="J1130:K1130"/>
    <mergeCell ref="L1130:M1130"/>
    <mergeCell ref="E1132:E1134"/>
    <mergeCell ref="H1132:I1132"/>
    <mergeCell ref="J1132:K1132"/>
    <mergeCell ref="L1132:M1132"/>
    <mergeCell ref="N1132:N1134"/>
    <mergeCell ref="O1132:O1134"/>
    <mergeCell ref="P1132:P1134"/>
    <mergeCell ref="Q1132:Q1134"/>
    <mergeCell ref="L1126:M1126"/>
    <mergeCell ref="B1128:O1128"/>
    <mergeCell ref="A1129:A1135"/>
    <mergeCell ref="B1129:B1131"/>
    <mergeCell ref="E1129:E1131"/>
    <mergeCell ref="H1129:I1129"/>
    <mergeCell ref="J1129:K1129"/>
    <mergeCell ref="L1129:M1129"/>
    <mergeCell ref="N1129:N1131"/>
    <mergeCell ref="O1129:O1131"/>
    <mergeCell ref="B1132:B1134"/>
    <mergeCell ref="B1135:O1135"/>
    <mergeCell ref="R1122:R1124"/>
    <mergeCell ref="S1122:S1127"/>
    <mergeCell ref="C1123:D1123"/>
    <mergeCell ref="H1123:I1123"/>
    <mergeCell ref="J1123:K1123"/>
    <mergeCell ref="L1123:M1123"/>
    <mergeCell ref="E1125:E1127"/>
    <mergeCell ref="H1125:I1125"/>
    <mergeCell ref="J1125:K1125"/>
    <mergeCell ref="L1125:M1125"/>
    <mergeCell ref="N1125:N1127"/>
    <mergeCell ref="O1125:O1127"/>
    <mergeCell ref="P1125:P1127"/>
    <mergeCell ref="Q1125:Q1127"/>
    <mergeCell ref="R1125:R1127"/>
    <mergeCell ref="C1126:D1126"/>
    <mergeCell ref="L1122:M1122"/>
    <mergeCell ref="N1122:N1124"/>
    <mergeCell ref="O1122:O1124"/>
    <mergeCell ref="P1122:P1124"/>
    <mergeCell ref="Q1122:Q1124"/>
    <mergeCell ref="A1122:A1128"/>
    <mergeCell ref="B1122:B1124"/>
    <mergeCell ref="E1122:E1124"/>
    <mergeCell ref="H1122:I1122"/>
    <mergeCell ref="J1122:K1122"/>
    <mergeCell ref="B1125:B1127"/>
    <mergeCell ref="H1126:I1126"/>
    <mergeCell ref="J1126:K1126"/>
    <mergeCell ref="R1118:R1120"/>
    <mergeCell ref="C1119:D1119"/>
    <mergeCell ref="H1119:I1119"/>
    <mergeCell ref="J1119:K1119"/>
    <mergeCell ref="L1119:M1119"/>
    <mergeCell ref="P1115:P1117"/>
    <mergeCell ref="Q1115:Q1117"/>
    <mergeCell ref="R1115:R1117"/>
    <mergeCell ref="S1115:S1120"/>
    <mergeCell ref="C1116:D1116"/>
    <mergeCell ref="H1116:I1116"/>
    <mergeCell ref="J1116:K1116"/>
    <mergeCell ref="L1116:M1116"/>
    <mergeCell ref="E1118:E1120"/>
    <mergeCell ref="H1118:I1118"/>
    <mergeCell ref="J1118:K1118"/>
    <mergeCell ref="L1118:M1118"/>
    <mergeCell ref="N1118:N1120"/>
    <mergeCell ref="O1118:O1120"/>
    <mergeCell ref="P1118:P1120"/>
    <mergeCell ref="Q1118:Q1120"/>
    <mergeCell ref="L1112:M1112"/>
    <mergeCell ref="B1114:O1114"/>
    <mergeCell ref="A1115:A1121"/>
    <mergeCell ref="B1115:B1117"/>
    <mergeCell ref="E1115:E1117"/>
    <mergeCell ref="H1115:I1115"/>
    <mergeCell ref="J1115:K1115"/>
    <mergeCell ref="L1115:M1115"/>
    <mergeCell ref="N1115:N1117"/>
    <mergeCell ref="O1115:O1117"/>
    <mergeCell ref="B1118:B1120"/>
    <mergeCell ref="B1121:O1121"/>
    <mergeCell ref="R1108:R1110"/>
    <mergeCell ref="S1108:S1113"/>
    <mergeCell ref="C1109:D1109"/>
    <mergeCell ref="H1109:I1109"/>
    <mergeCell ref="J1109:K1109"/>
    <mergeCell ref="L1109:M1109"/>
    <mergeCell ref="E1111:E1113"/>
    <mergeCell ref="H1111:I1111"/>
    <mergeCell ref="J1111:K1111"/>
    <mergeCell ref="L1111:M1111"/>
    <mergeCell ref="N1111:N1113"/>
    <mergeCell ref="O1111:O1113"/>
    <mergeCell ref="P1111:P1113"/>
    <mergeCell ref="Q1111:Q1113"/>
    <mergeCell ref="R1111:R1113"/>
    <mergeCell ref="C1112:D1112"/>
    <mergeCell ref="L1108:M1108"/>
    <mergeCell ref="N1108:N1110"/>
    <mergeCell ref="O1108:O1110"/>
    <mergeCell ref="P1108:P1110"/>
    <mergeCell ref="Q1108:Q1110"/>
    <mergeCell ref="A1108:A1114"/>
    <mergeCell ref="B1108:B1110"/>
    <mergeCell ref="E1108:E1110"/>
    <mergeCell ref="H1108:I1108"/>
    <mergeCell ref="J1108:K1108"/>
    <mergeCell ref="B1111:B1113"/>
    <mergeCell ref="H1112:I1112"/>
    <mergeCell ref="J1112:K1112"/>
    <mergeCell ref="R1104:R1106"/>
    <mergeCell ref="C1105:D1105"/>
    <mergeCell ref="H1105:I1105"/>
    <mergeCell ref="J1105:K1105"/>
    <mergeCell ref="L1105:M1105"/>
    <mergeCell ref="P1101:P1103"/>
    <mergeCell ref="Q1101:Q1103"/>
    <mergeCell ref="R1101:R1103"/>
    <mergeCell ref="S1101:S1106"/>
    <mergeCell ref="C1102:D1102"/>
    <mergeCell ref="H1102:I1102"/>
    <mergeCell ref="J1102:K1102"/>
    <mergeCell ref="L1102:M1102"/>
    <mergeCell ref="E1104:E1106"/>
    <mergeCell ref="H1104:I1104"/>
    <mergeCell ref="J1104:K1104"/>
    <mergeCell ref="L1104:M1104"/>
    <mergeCell ref="N1104:N1106"/>
    <mergeCell ref="O1104:O1106"/>
    <mergeCell ref="P1104:P1106"/>
    <mergeCell ref="Q1104:Q1106"/>
    <mergeCell ref="L1098:M1098"/>
    <mergeCell ref="B1100:O1100"/>
    <mergeCell ref="A1101:A1107"/>
    <mergeCell ref="B1101:B1103"/>
    <mergeCell ref="E1101:E1103"/>
    <mergeCell ref="H1101:I1101"/>
    <mergeCell ref="J1101:K1101"/>
    <mergeCell ref="L1101:M1101"/>
    <mergeCell ref="N1101:N1103"/>
    <mergeCell ref="O1101:O1103"/>
    <mergeCell ref="B1104:B1106"/>
    <mergeCell ref="B1107:O1107"/>
    <mergeCell ref="R1094:R1096"/>
    <mergeCell ref="S1094:S1099"/>
    <mergeCell ref="C1095:D1095"/>
    <mergeCell ref="H1095:I1095"/>
    <mergeCell ref="J1095:K1095"/>
    <mergeCell ref="L1095:M1095"/>
    <mergeCell ref="E1097:E1099"/>
    <mergeCell ref="H1097:I1097"/>
    <mergeCell ref="J1097:K1097"/>
    <mergeCell ref="L1097:M1097"/>
    <mergeCell ref="N1097:N1099"/>
    <mergeCell ref="O1097:O1099"/>
    <mergeCell ref="P1097:P1099"/>
    <mergeCell ref="Q1097:Q1099"/>
    <mergeCell ref="R1097:R1099"/>
    <mergeCell ref="C1098:D1098"/>
    <mergeCell ref="L1094:M1094"/>
    <mergeCell ref="N1094:N1096"/>
    <mergeCell ref="O1094:O1096"/>
    <mergeCell ref="P1094:P1096"/>
    <mergeCell ref="Q1094:Q1096"/>
    <mergeCell ref="A1094:A1100"/>
    <mergeCell ref="B1094:B1096"/>
    <mergeCell ref="E1094:E1096"/>
    <mergeCell ref="H1094:I1094"/>
    <mergeCell ref="J1094:K1094"/>
    <mergeCell ref="B1097:B1099"/>
    <mergeCell ref="H1098:I1098"/>
    <mergeCell ref="J1098:K1098"/>
    <mergeCell ref="R1090:R1092"/>
    <mergeCell ref="C1091:D1091"/>
    <mergeCell ref="H1091:I1091"/>
    <mergeCell ref="J1091:K1091"/>
    <mergeCell ref="L1091:M1091"/>
    <mergeCell ref="P1087:P1089"/>
    <mergeCell ref="Q1087:Q1089"/>
    <mergeCell ref="R1087:R1089"/>
    <mergeCell ref="S1087:S1092"/>
    <mergeCell ref="C1088:D1088"/>
    <mergeCell ref="H1088:I1088"/>
    <mergeCell ref="J1088:K1088"/>
    <mergeCell ref="L1088:M1088"/>
    <mergeCell ref="E1090:E1092"/>
    <mergeCell ref="H1090:I1090"/>
    <mergeCell ref="J1090:K1090"/>
    <mergeCell ref="L1090:M1090"/>
    <mergeCell ref="N1090:N1092"/>
    <mergeCell ref="O1090:O1092"/>
    <mergeCell ref="P1090:P1092"/>
    <mergeCell ref="Q1090:Q1092"/>
    <mergeCell ref="L1084:M1084"/>
    <mergeCell ref="B1086:O1086"/>
    <mergeCell ref="A1087:A1093"/>
    <mergeCell ref="B1087:B1089"/>
    <mergeCell ref="E1087:E1089"/>
    <mergeCell ref="H1087:I1087"/>
    <mergeCell ref="J1087:K1087"/>
    <mergeCell ref="L1087:M1087"/>
    <mergeCell ref="N1087:N1089"/>
    <mergeCell ref="O1087:O1089"/>
    <mergeCell ref="B1090:B1092"/>
    <mergeCell ref="B1093:O1093"/>
    <mergeCell ref="R1080:R1082"/>
    <mergeCell ref="S1080:S1085"/>
    <mergeCell ref="C1081:D1081"/>
    <mergeCell ref="H1081:I1081"/>
    <mergeCell ref="J1081:K1081"/>
    <mergeCell ref="L1081:M1081"/>
    <mergeCell ref="E1083:E1085"/>
    <mergeCell ref="H1083:I1083"/>
    <mergeCell ref="J1083:K1083"/>
    <mergeCell ref="L1083:M1083"/>
    <mergeCell ref="N1083:N1085"/>
    <mergeCell ref="O1083:O1085"/>
    <mergeCell ref="P1083:P1085"/>
    <mergeCell ref="Q1083:Q1085"/>
    <mergeCell ref="R1083:R1085"/>
    <mergeCell ref="C1084:D1084"/>
    <mergeCell ref="L1080:M1080"/>
    <mergeCell ref="N1080:N1082"/>
    <mergeCell ref="O1080:O1082"/>
    <mergeCell ref="P1080:P1082"/>
    <mergeCell ref="Q1080:Q1082"/>
    <mergeCell ref="A1080:A1086"/>
    <mergeCell ref="B1080:B1082"/>
    <mergeCell ref="E1080:E1082"/>
    <mergeCell ref="H1080:I1080"/>
    <mergeCell ref="J1080:K1080"/>
    <mergeCell ref="B1083:B1085"/>
    <mergeCell ref="H1084:I1084"/>
    <mergeCell ref="J1084:K1084"/>
    <mergeCell ref="R1076:R1078"/>
    <mergeCell ref="C1077:D1077"/>
    <mergeCell ref="H1077:I1077"/>
    <mergeCell ref="J1077:K1077"/>
    <mergeCell ref="L1077:M1077"/>
    <mergeCell ref="P1073:P1075"/>
    <mergeCell ref="Q1073:Q1075"/>
    <mergeCell ref="R1073:R1075"/>
    <mergeCell ref="S1073:S1078"/>
    <mergeCell ref="C1074:D1074"/>
    <mergeCell ref="H1074:I1074"/>
    <mergeCell ref="J1074:K1074"/>
    <mergeCell ref="L1074:M1074"/>
    <mergeCell ref="E1076:E1078"/>
    <mergeCell ref="H1076:I1076"/>
    <mergeCell ref="J1076:K1076"/>
    <mergeCell ref="L1076:M1076"/>
    <mergeCell ref="N1076:N1078"/>
    <mergeCell ref="O1076:O1078"/>
    <mergeCell ref="P1076:P1078"/>
    <mergeCell ref="Q1076:Q1078"/>
    <mergeCell ref="L1070:M1070"/>
    <mergeCell ref="B1072:O1072"/>
    <mergeCell ref="A1073:A1079"/>
    <mergeCell ref="B1073:B1075"/>
    <mergeCell ref="E1073:E1075"/>
    <mergeCell ref="H1073:I1073"/>
    <mergeCell ref="J1073:K1073"/>
    <mergeCell ref="L1073:M1073"/>
    <mergeCell ref="N1073:N1075"/>
    <mergeCell ref="O1073:O1075"/>
    <mergeCell ref="B1076:B1078"/>
    <mergeCell ref="B1079:O1079"/>
    <mergeCell ref="R1066:R1068"/>
    <mergeCell ref="S1066:S1071"/>
    <mergeCell ref="C1067:D1067"/>
    <mergeCell ref="H1067:I1067"/>
    <mergeCell ref="J1067:K1067"/>
    <mergeCell ref="L1067:M1067"/>
    <mergeCell ref="E1069:E1071"/>
    <mergeCell ref="H1069:I1069"/>
    <mergeCell ref="J1069:K1069"/>
    <mergeCell ref="L1069:M1069"/>
    <mergeCell ref="N1069:N1071"/>
    <mergeCell ref="O1069:O1071"/>
    <mergeCell ref="P1069:P1071"/>
    <mergeCell ref="Q1069:Q1071"/>
    <mergeCell ref="R1069:R1071"/>
    <mergeCell ref="C1070:D1070"/>
    <mergeCell ref="L1066:M1066"/>
    <mergeCell ref="N1066:N1068"/>
    <mergeCell ref="O1066:O1068"/>
    <mergeCell ref="P1066:P1068"/>
    <mergeCell ref="Q1066:Q1068"/>
    <mergeCell ref="A1066:A1072"/>
    <mergeCell ref="B1066:B1068"/>
    <mergeCell ref="E1066:E1068"/>
    <mergeCell ref="H1066:I1066"/>
    <mergeCell ref="J1066:K1066"/>
    <mergeCell ref="B1069:B1071"/>
    <mergeCell ref="H1070:I1070"/>
    <mergeCell ref="J1070:K1070"/>
    <mergeCell ref="R1062:R1064"/>
    <mergeCell ref="C1063:D1063"/>
    <mergeCell ref="H1063:I1063"/>
    <mergeCell ref="J1063:K1063"/>
    <mergeCell ref="L1063:M1063"/>
    <mergeCell ref="P1059:P1061"/>
    <mergeCell ref="Q1059:Q1061"/>
    <mergeCell ref="R1059:R1061"/>
    <mergeCell ref="S1059:S1064"/>
    <mergeCell ref="C1060:D1060"/>
    <mergeCell ref="H1060:I1060"/>
    <mergeCell ref="J1060:K1060"/>
    <mergeCell ref="L1060:M1060"/>
    <mergeCell ref="E1062:E1064"/>
    <mergeCell ref="H1062:I1062"/>
    <mergeCell ref="J1062:K1062"/>
    <mergeCell ref="L1062:M1062"/>
    <mergeCell ref="N1062:N1064"/>
    <mergeCell ref="O1062:O1064"/>
    <mergeCell ref="P1062:P1064"/>
    <mergeCell ref="Q1062:Q1064"/>
    <mergeCell ref="L1056:M1056"/>
    <mergeCell ref="B1058:O1058"/>
    <mergeCell ref="A1059:A1065"/>
    <mergeCell ref="B1059:B1061"/>
    <mergeCell ref="E1059:E1061"/>
    <mergeCell ref="H1059:I1059"/>
    <mergeCell ref="J1059:K1059"/>
    <mergeCell ref="L1059:M1059"/>
    <mergeCell ref="N1059:N1061"/>
    <mergeCell ref="O1059:O1061"/>
    <mergeCell ref="B1062:B1064"/>
    <mergeCell ref="B1065:O1065"/>
    <mergeCell ref="R1052:R1054"/>
    <mergeCell ref="S1052:S1057"/>
    <mergeCell ref="C1053:D1053"/>
    <mergeCell ref="H1053:I1053"/>
    <mergeCell ref="J1053:K1053"/>
    <mergeCell ref="L1053:M1053"/>
    <mergeCell ref="E1055:E1057"/>
    <mergeCell ref="H1055:I1055"/>
    <mergeCell ref="J1055:K1055"/>
    <mergeCell ref="L1055:M1055"/>
    <mergeCell ref="N1055:N1057"/>
    <mergeCell ref="O1055:O1057"/>
    <mergeCell ref="P1055:P1057"/>
    <mergeCell ref="Q1055:Q1057"/>
    <mergeCell ref="R1055:R1057"/>
    <mergeCell ref="C1056:D1056"/>
    <mergeCell ref="L1052:M1052"/>
    <mergeCell ref="N1052:N1054"/>
    <mergeCell ref="O1052:O1054"/>
    <mergeCell ref="P1052:P1054"/>
    <mergeCell ref="Q1052:Q1054"/>
    <mergeCell ref="A1052:A1058"/>
    <mergeCell ref="B1052:B1054"/>
    <mergeCell ref="E1052:E1054"/>
    <mergeCell ref="H1052:I1052"/>
    <mergeCell ref="J1052:K1052"/>
    <mergeCell ref="B1055:B1057"/>
    <mergeCell ref="H1056:I1056"/>
    <mergeCell ref="J1056:K1056"/>
    <mergeCell ref="R1048:R1050"/>
    <mergeCell ref="C1049:D1049"/>
    <mergeCell ref="H1049:I1049"/>
    <mergeCell ref="J1049:K1049"/>
    <mergeCell ref="L1049:M1049"/>
    <mergeCell ref="P1045:P1047"/>
    <mergeCell ref="Q1045:Q1047"/>
    <mergeCell ref="R1045:R1047"/>
    <mergeCell ref="S1045:S1050"/>
    <mergeCell ref="C1046:D1046"/>
    <mergeCell ref="H1046:I1046"/>
    <mergeCell ref="J1046:K1046"/>
    <mergeCell ref="L1046:M1046"/>
    <mergeCell ref="E1048:E1050"/>
    <mergeCell ref="H1048:I1048"/>
    <mergeCell ref="J1048:K1048"/>
    <mergeCell ref="L1048:M1048"/>
    <mergeCell ref="N1048:N1050"/>
    <mergeCell ref="O1048:O1050"/>
    <mergeCell ref="P1048:P1050"/>
    <mergeCell ref="Q1048:Q1050"/>
    <mergeCell ref="L1042:M1042"/>
    <mergeCell ref="B1044:O1044"/>
    <mergeCell ref="A1045:A1051"/>
    <mergeCell ref="B1045:B1047"/>
    <mergeCell ref="E1045:E1047"/>
    <mergeCell ref="H1045:I1045"/>
    <mergeCell ref="J1045:K1045"/>
    <mergeCell ref="L1045:M1045"/>
    <mergeCell ref="N1045:N1047"/>
    <mergeCell ref="O1045:O1047"/>
    <mergeCell ref="B1048:B1050"/>
    <mergeCell ref="B1051:O1051"/>
    <mergeCell ref="R1038:R1040"/>
    <mergeCell ref="S1038:S1043"/>
    <mergeCell ref="C1039:D1039"/>
    <mergeCell ref="H1039:I1039"/>
    <mergeCell ref="J1039:K1039"/>
    <mergeCell ref="L1039:M1039"/>
    <mergeCell ref="E1041:E1043"/>
    <mergeCell ref="H1041:I1041"/>
    <mergeCell ref="J1041:K1041"/>
    <mergeCell ref="L1041:M1041"/>
    <mergeCell ref="N1041:N1043"/>
    <mergeCell ref="O1041:O1043"/>
    <mergeCell ref="P1041:P1043"/>
    <mergeCell ref="Q1041:Q1043"/>
    <mergeCell ref="R1041:R1043"/>
    <mergeCell ref="C1042:D1042"/>
    <mergeCell ref="L1038:M1038"/>
    <mergeCell ref="N1038:N1040"/>
    <mergeCell ref="O1038:O1040"/>
    <mergeCell ref="P1038:P1040"/>
    <mergeCell ref="Q1038:Q1040"/>
    <mergeCell ref="A1038:A1044"/>
    <mergeCell ref="B1038:B1040"/>
    <mergeCell ref="E1038:E1040"/>
    <mergeCell ref="H1038:I1038"/>
    <mergeCell ref="J1038:K1038"/>
    <mergeCell ref="B1041:B1043"/>
    <mergeCell ref="H1042:I1042"/>
    <mergeCell ref="J1042:K1042"/>
    <mergeCell ref="R1034:R1036"/>
    <mergeCell ref="C1035:D1035"/>
    <mergeCell ref="H1035:I1035"/>
    <mergeCell ref="J1035:K1035"/>
    <mergeCell ref="L1035:M1035"/>
    <mergeCell ref="P1031:P1033"/>
    <mergeCell ref="Q1031:Q1033"/>
    <mergeCell ref="R1031:R1033"/>
    <mergeCell ref="S1031:S1036"/>
    <mergeCell ref="C1032:D1032"/>
    <mergeCell ref="H1032:I1032"/>
    <mergeCell ref="J1032:K1032"/>
    <mergeCell ref="L1032:M1032"/>
    <mergeCell ref="E1034:E1036"/>
    <mergeCell ref="H1034:I1034"/>
    <mergeCell ref="J1034:K1034"/>
    <mergeCell ref="L1034:M1034"/>
    <mergeCell ref="N1034:N1036"/>
    <mergeCell ref="O1034:O1036"/>
    <mergeCell ref="P1034:P1036"/>
    <mergeCell ref="Q1034:Q1036"/>
    <mergeCell ref="L1028:M1028"/>
    <mergeCell ref="B1030:O1030"/>
    <mergeCell ref="A1031:A1037"/>
    <mergeCell ref="B1031:B1033"/>
    <mergeCell ref="E1031:E1033"/>
    <mergeCell ref="H1031:I1031"/>
    <mergeCell ref="J1031:K1031"/>
    <mergeCell ref="L1031:M1031"/>
    <mergeCell ref="N1031:N1033"/>
    <mergeCell ref="O1031:O1033"/>
    <mergeCell ref="B1034:B1036"/>
    <mergeCell ref="B1037:O1037"/>
    <mergeCell ref="R1024:R1026"/>
    <mergeCell ref="S1024:S1029"/>
    <mergeCell ref="C1025:D1025"/>
    <mergeCell ref="H1025:I1025"/>
    <mergeCell ref="J1025:K1025"/>
    <mergeCell ref="L1025:M1025"/>
    <mergeCell ref="E1027:E1029"/>
    <mergeCell ref="H1027:I1027"/>
    <mergeCell ref="J1027:K1027"/>
    <mergeCell ref="L1027:M1027"/>
    <mergeCell ref="N1027:N1029"/>
    <mergeCell ref="O1027:O1029"/>
    <mergeCell ref="P1027:P1029"/>
    <mergeCell ref="Q1027:Q1029"/>
    <mergeCell ref="R1027:R1029"/>
    <mergeCell ref="C1028:D1028"/>
    <mergeCell ref="L1024:M1024"/>
    <mergeCell ref="N1024:N1026"/>
    <mergeCell ref="O1024:O1026"/>
    <mergeCell ref="P1024:P1026"/>
    <mergeCell ref="Q1024:Q1026"/>
    <mergeCell ref="A1024:A1030"/>
    <mergeCell ref="B1024:B1026"/>
    <mergeCell ref="E1024:E1026"/>
    <mergeCell ref="H1024:I1024"/>
    <mergeCell ref="J1024:K1024"/>
    <mergeCell ref="B1027:B1029"/>
    <mergeCell ref="H1028:I1028"/>
    <mergeCell ref="J1028:K1028"/>
    <mergeCell ref="R1020:R1022"/>
    <mergeCell ref="C1021:D1021"/>
    <mergeCell ref="H1021:I1021"/>
    <mergeCell ref="J1021:K1021"/>
    <mergeCell ref="L1021:M1021"/>
    <mergeCell ref="P1017:P1019"/>
    <mergeCell ref="Q1017:Q1019"/>
    <mergeCell ref="R1017:R1019"/>
    <mergeCell ref="S1017:S1022"/>
    <mergeCell ref="C1018:D1018"/>
    <mergeCell ref="H1018:I1018"/>
    <mergeCell ref="J1018:K1018"/>
    <mergeCell ref="L1018:M1018"/>
    <mergeCell ref="E1020:E1022"/>
    <mergeCell ref="H1020:I1020"/>
    <mergeCell ref="J1020:K1020"/>
    <mergeCell ref="L1020:M1020"/>
    <mergeCell ref="N1020:N1022"/>
    <mergeCell ref="O1020:O1022"/>
    <mergeCell ref="P1020:P1022"/>
    <mergeCell ref="Q1020:Q1022"/>
    <mergeCell ref="L1014:M1014"/>
    <mergeCell ref="B1016:O1016"/>
    <mergeCell ref="A1017:A1023"/>
    <mergeCell ref="B1017:B1019"/>
    <mergeCell ref="E1017:E1019"/>
    <mergeCell ref="H1017:I1017"/>
    <mergeCell ref="J1017:K1017"/>
    <mergeCell ref="L1017:M1017"/>
    <mergeCell ref="N1017:N1019"/>
    <mergeCell ref="O1017:O1019"/>
    <mergeCell ref="B1020:B1022"/>
    <mergeCell ref="B1023:O1023"/>
    <mergeCell ref="R1010:R1012"/>
    <mergeCell ref="S1010:S1015"/>
    <mergeCell ref="C1011:D1011"/>
    <mergeCell ref="H1011:I1011"/>
    <mergeCell ref="J1011:K1011"/>
    <mergeCell ref="L1011:M1011"/>
    <mergeCell ref="E1013:E1015"/>
    <mergeCell ref="H1013:I1013"/>
    <mergeCell ref="J1013:K1013"/>
    <mergeCell ref="L1013:M1013"/>
    <mergeCell ref="N1013:N1015"/>
    <mergeCell ref="O1013:O1015"/>
    <mergeCell ref="P1013:P1015"/>
    <mergeCell ref="Q1013:Q1015"/>
    <mergeCell ref="R1013:R1015"/>
    <mergeCell ref="C1014:D1014"/>
    <mergeCell ref="L1010:M1010"/>
    <mergeCell ref="N1010:N1012"/>
    <mergeCell ref="O1010:O1012"/>
    <mergeCell ref="P1010:P1012"/>
    <mergeCell ref="Q1010:Q1012"/>
    <mergeCell ref="A1010:A1016"/>
    <mergeCell ref="B1010:B1012"/>
    <mergeCell ref="E1010:E1012"/>
    <mergeCell ref="H1010:I1010"/>
    <mergeCell ref="J1010:K1010"/>
    <mergeCell ref="B1013:B1015"/>
    <mergeCell ref="H1014:I1014"/>
    <mergeCell ref="J1014:K1014"/>
    <mergeCell ref="R1006:R1008"/>
    <mergeCell ref="C1007:D1007"/>
    <mergeCell ref="H1007:I1007"/>
    <mergeCell ref="J1007:K1007"/>
    <mergeCell ref="L1007:M1007"/>
    <mergeCell ref="P1003:P1005"/>
    <mergeCell ref="Q1003:Q1005"/>
    <mergeCell ref="R1003:R1005"/>
    <mergeCell ref="S1003:S1008"/>
    <mergeCell ref="C1004:D1004"/>
    <mergeCell ref="H1004:I1004"/>
    <mergeCell ref="J1004:K1004"/>
    <mergeCell ref="L1004:M1004"/>
    <mergeCell ref="E1006:E1008"/>
    <mergeCell ref="H1006:I1006"/>
    <mergeCell ref="J1006:K1006"/>
    <mergeCell ref="L1006:M1006"/>
    <mergeCell ref="N1006:N1008"/>
    <mergeCell ref="O1006:O1008"/>
    <mergeCell ref="P1006:P1008"/>
    <mergeCell ref="Q1006:Q1008"/>
    <mergeCell ref="L1000:M1000"/>
    <mergeCell ref="B1002:O1002"/>
    <mergeCell ref="A1003:A1009"/>
    <mergeCell ref="B1003:B1005"/>
    <mergeCell ref="E1003:E1005"/>
    <mergeCell ref="H1003:I1003"/>
    <mergeCell ref="J1003:K1003"/>
    <mergeCell ref="L1003:M1003"/>
    <mergeCell ref="N1003:N1005"/>
    <mergeCell ref="O1003:O1005"/>
    <mergeCell ref="B1006:B1008"/>
    <mergeCell ref="B1009:O1009"/>
    <mergeCell ref="R996:R998"/>
    <mergeCell ref="S996:S1001"/>
    <mergeCell ref="C997:D997"/>
    <mergeCell ref="H997:I997"/>
    <mergeCell ref="J997:K997"/>
    <mergeCell ref="L997:M997"/>
    <mergeCell ref="E999:E1001"/>
    <mergeCell ref="H999:I999"/>
    <mergeCell ref="J999:K999"/>
    <mergeCell ref="L999:M999"/>
    <mergeCell ref="N999:N1001"/>
    <mergeCell ref="O999:O1001"/>
    <mergeCell ref="P999:P1001"/>
    <mergeCell ref="Q999:Q1001"/>
    <mergeCell ref="R999:R1001"/>
    <mergeCell ref="C1000:D1000"/>
    <mergeCell ref="L996:M996"/>
    <mergeCell ref="N996:N998"/>
    <mergeCell ref="O996:O998"/>
    <mergeCell ref="P996:P998"/>
    <mergeCell ref="Q996:Q998"/>
    <mergeCell ref="A996:A1002"/>
    <mergeCell ref="B996:B998"/>
    <mergeCell ref="E996:E998"/>
    <mergeCell ref="H996:I996"/>
    <mergeCell ref="J996:K996"/>
    <mergeCell ref="B999:B1001"/>
    <mergeCell ref="H1000:I1000"/>
    <mergeCell ref="J1000:K1000"/>
    <mergeCell ref="R992:R994"/>
    <mergeCell ref="C993:D993"/>
    <mergeCell ref="H993:I993"/>
    <mergeCell ref="J993:K993"/>
    <mergeCell ref="L993:M993"/>
    <mergeCell ref="P989:P991"/>
    <mergeCell ref="Q989:Q991"/>
    <mergeCell ref="R989:R991"/>
    <mergeCell ref="S989:S994"/>
    <mergeCell ref="C990:D990"/>
    <mergeCell ref="H990:I990"/>
    <mergeCell ref="J990:K990"/>
    <mergeCell ref="L990:M990"/>
    <mergeCell ref="E992:E994"/>
    <mergeCell ref="H992:I992"/>
    <mergeCell ref="J992:K992"/>
    <mergeCell ref="L992:M992"/>
    <mergeCell ref="N992:N994"/>
    <mergeCell ref="O992:O994"/>
    <mergeCell ref="P992:P994"/>
    <mergeCell ref="Q992:Q994"/>
    <mergeCell ref="L986:M986"/>
    <mergeCell ref="B988:O988"/>
    <mergeCell ref="A989:A995"/>
    <mergeCell ref="B989:B991"/>
    <mergeCell ref="E989:E991"/>
    <mergeCell ref="H989:I989"/>
    <mergeCell ref="J989:K989"/>
    <mergeCell ref="L989:M989"/>
    <mergeCell ref="N989:N991"/>
    <mergeCell ref="O989:O991"/>
    <mergeCell ref="B992:B994"/>
    <mergeCell ref="B995:O995"/>
    <mergeCell ref="R982:R984"/>
    <mergeCell ref="S982:S987"/>
    <mergeCell ref="C983:D983"/>
    <mergeCell ref="H983:I983"/>
    <mergeCell ref="J983:K983"/>
    <mergeCell ref="L983:M983"/>
    <mergeCell ref="E985:E987"/>
    <mergeCell ref="H985:I985"/>
    <mergeCell ref="J985:K985"/>
    <mergeCell ref="L985:M985"/>
    <mergeCell ref="N985:N987"/>
    <mergeCell ref="O985:O987"/>
    <mergeCell ref="P985:P987"/>
    <mergeCell ref="Q985:Q987"/>
    <mergeCell ref="R985:R987"/>
    <mergeCell ref="C986:D986"/>
    <mergeCell ref="L982:M982"/>
    <mergeCell ref="N982:N984"/>
    <mergeCell ref="O982:O984"/>
    <mergeCell ref="P982:P984"/>
    <mergeCell ref="Q982:Q984"/>
    <mergeCell ref="A982:A988"/>
    <mergeCell ref="B982:B984"/>
    <mergeCell ref="E982:E984"/>
    <mergeCell ref="H982:I982"/>
    <mergeCell ref="J982:K982"/>
    <mergeCell ref="B985:B987"/>
    <mergeCell ref="H986:I986"/>
    <mergeCell ref="J986:K986"/>
    <mergeCell ref="R978:R980"/>
    <mergeCell ref="C979:D979"/>
    <mergeCell ref="H979:I979"/>
    <mergeCell ref="J979:K979"/>
    <mergeCell ref="L979:M979"/>
    <mergeCell ref="P975:P977"/>
    <mergeCell ref="Q975:Q977"/>
    <mergeCell ref="R975:R977"/>
    <mergeCell ref="S975:S980"/>
    <mergeCell ref="C976:D976"/>
    <mergeCell ref="H976:I976"/>
    <mergeCell ref="J976:K976"/>
    <mergeCell ref="L976:M976"/>
    <mergeCell ref="E978:E980"/>
    <mergeCell ref="H978:I978"/>
    <mergeCell ref="J978:K978"/>
    <mergeCell ref="L978:M978"/>
    <mergeCell ref="N978:N980"/>
    <mergeCell ref="O978:O980"/>
    <mergeCell ref="P978:P980"/>
    <mergeCell ref="Q978:Q980"/>
    <mergeCell ref="L972:M972"/>
    <mergeCell ref="B974:O974"/>
    <mergeCell ref="A975:A981"/>
    <mergeCell ref="B975:B977"/>
    <mergeCell ref="E975:E977"/>
    <mergeCell ref="H975:I975"/>
    <mergeCell ref="J975:K975"/>
    <mergeCell ref="L975:M975"/>
    <mergeCell ref="N975:N977"/>
    <mergeCell ref="O975:O977"/>
    <mergeCell ref="B978:B980"/>
    <mergeCell ref="B981:O981"/>
    <mergeCell ref="R968:R970"/>
    <mergeCell ref="S968:S973"/>
    <mergeCell ref="C969:D969"/>
    <mergeCell ref="H969:I969"/>
    <mergeCell ref="J969:K969"/>
    <mergeCell ref="L969:M969"/>
    <mergeCell ref="E971:E973"/>
    <mergeCell ref="H971:I971"/>
    <mergeCell ref="J971:K971"/>
    <mergeCell ref="L971:M971"/>
    <mergeCell ref="N971:N973"/>
    <mergeCell ref="O971:O973"/>
    <mergeCell ref="P971:P973"/>
    <mergeCell ref="Q971:Q973"/>
    <mergeCell ref="R971:R973"/>
    <mergeCell ref="C972:D972"/>
    <mergeCell ref="L968:M968"/>
    <mergeCell ref="N968:N970"/>
    <mergeCell ref="O968:O970"/>
    <mergeCell ref="P968:P970"/>
    <mergeCell ref="Q968:Q970"/>
    <mergeCell ref="A968:A974"/>
    <mergeCell ref="B968:B970"/>
    <mergeCell ref="E968:E970"/>
    <mergeCell ref="H968:I968"/>
    <mergeCell ref="J968:K968"/>
    <mergeCell ref="B971:B973"/>
    <mergeCell ref="H972:I972"/>
    <mergeCell ref="J972:K972"/>
    <mergeCell ref="R964:R966"/>
    <mergeCell ref="C965:D965"/>
    <mergeCell ref="H965:I965"/>
    <mergeCell ref="J965:K965"/>
    <mergeCell ref="L965:M965"/>
    <mergeCell ref="P961:P963"/>
    <mergeCell ref="Q961:Q963"/>
    <mergeCell ref="R961:R963"/>
    <mergeCell ref="S961:S966"/>
    <mergeCell ref="C962:D962"/>
    <mergeCell ref="H962:I962"/>
    <mergeCell ref="J962:K962"/>
    <mergeCell ref="L962:M962"/>
    <mergeCell ref="E964:E966"/>
    <mergeCell ref="H964:I964"/>
    <mergeCell ref="J964:K964"/>
    <mergeCell ref="L964:M964"/>
    <mergeCell ref="N964:N966"/>
    <mergeCell ref="O964:O966"/>
    <mergeCell ref="P964:P966"/>
    <mergeCell ref="Q964:Q966"/>
    <mergeCell ref="L958:M958"/>
    <mergeCell ref="B960:O960"/>
    <mergeCell ref="A961:A967"/>
    <mergeCell ref="B961:B963"/>
    <mergeCell ref="E961:E963"/>
    <mergeCell ref="H961:I961"/>
    <mergeCell ref="J961:K961"/>
    <mergeCell ref="L961:M961"/>
    <mergeCell ref="N961:N963"/>
    <mergeCell ref="O961:O963"/>
    <mergeCell ref="B964:B966"/>
    <mergeCell ref="B967:O967"/>
    <mergeCell ref="R954:R956"/>
    <mergeCell ref="S954:S959"/>
    <mergeCell ref="C955:D955"/>
    <mergeCell ref="H955:I955"/>
    <mergeCell ref="J955:K955"/>
    <mergeCell ref="L955:M955"/>
    <mergeCell ref="E957:E959"/>
    <mergeCell ref="H957:I957"/>
    <mergeCell ref="J957:K957"/>
    <mergeCell ref="L957:M957"/>
    <mergeCell ref="N957:N959"/>
    <mergeCell ref="O957:O959"/>
    <mergeCell ref="P957:P959"/>
    <mergeCell ref="Q957:Q959"/>
    <mergeCell ref="R957:R959"/>
    <mergeCell ref="C958:D958"/>
    <mergeCell ref="L954:M954"/>
    <mergeCell ref="N954:N956"/>
    <mergeCell ref="O954:O956"/>
    <mergeCell ref="P954:P956"/>
    <mergeCell ref="Q954:Q956"/>
    <mergeCell ref="A954:A960"/>
    <mergeCell ref="B954:B956"/>
    <mergeCell ref="E954:E956"/>
    <mergeCell ref="H954:I954"/>
    <mergeCell ref="J954:K954"/>
    <mergeCell ref="B957:B959"/>
    <mergeCell ref="H958:I958"/>
    <mergeCell ref="J958:K958"/>
    <mergeCell ref="R950:R952"/>
    <mergeCell ref="C951:D951"/>
    <mergeCell ref="H951:I951"/>
    <mergeCell ref="J951:K951"/>
    <mergeCell ref="L951:M951"/>
    <mergeCell ref="P947:P949"/>
    <mergeCell ref="Q947:Q949"/>
    <mergeCell ref="R947:R949"/>
    <mergeCell ref="S947:S952"/>
    <mergeCell ref="C948:D948"/>
    <mergeCell ref="H948:I948"/>
    <mergeCell ref="J948:K948"/>
    <mergeCell ref="L948:M948"/>
    <mergeCell ref="E950:E952"/>
    <mergeCell ref="H950:I950"/>
    <mergeCell ref="J950:K950"/>
    <mergeCell ref="L950:M950"/>
    <mergeCell ref="N950:N952"/>
    <mergeCell ref="O950:O952"/>
    <mergeCell ref="P950:P952"/>
    <mergeCell ref="Q950:Q952"/>
    <mergeCell ref="L944:M944"/>
    <mergeCell ref="B946:O946"/>
    <mergeCell ref="A947:A953"/>
    <mergeCell ref="B947:B949"/>
    <mergeCell ref="E947:E949"/>
    <mergeCell ref="H947:I947"/>
    <mergeCell ref="J947:K947"/>
    <mergeCell ref="L947:M947"/>
    <mergeCell ref="N947:N949"/>
    <mergeCell ref="O947:O949"/>
    <mergeCell ref="B950:B952"/>
    <mergeCell ref="B953:O953"/>
    <mergeCell ref="R940:R942"/>
    <mergeCell ref="S940:S945"/>
    <mergeCell ref="C941:D941"/>
    <mergeCell ref="H941:I941"/>
    <mergeCell ref="J941:K941"/>
    <mergeCell ref="L941:M941"/>
    <mergeCell ref="E943:E945"/>
    <mergeCell ref="H943:I943"/>
    <mergeCell ref="J943:K943"/>
    <mergeCell ref="L943:M943"/>
    <mergeCell ref="N943:N945"/>
    <mergeCell ref="O943:O945"/>
    <mergeCell ref="P943:P945"/>
    <mergeCell ref="Q943:Q945"/>
    <mergeCell ref="R943:R945"/>
    <mergeCell ref="C944:D944"/>
    <mergeCell ref="L940:M940"/>
    <mergeCell ref="N940:N942"/>
    <mergeCell ref="O940:O942"/>
    <mergeCell ref="P940:P942"/>
    <mergeCell ref="Q940:Q942"/>
    <mergeCell ref="A940:A946"/>
    <mergeCell ref="B940:B942"/>
    <mergeCell ref="E940:E942"/>
    <mergeCell ref="H940:I940"/>
    <mergeCell ref="J940:K940"/>
    <mergeCell ref="B943:B945"/>
    <mergeCell ref="H944:I944"/>
    <mergeCell ref="J944:K944"/>
    <mergeCell ref="R936:R938"/>
    <mergeCell ref="C937:D937"/>
    <mergeCell ref="H937:I937"/>
    <mergeCell ref="J937:K937"/>
    <mergeCell ref="L937:M937"/>
    <mergeCell ref="P933:P935"/>
    <mergeCell ref="Q933:Q935"/>
    <mergeCell ref="R933:R935"/>
    <mergeCell ref="S933:S938"/>
    <mergeCell ref="C934:D934"/>
    <mergeCell ref="H934:I934"/>
    <mergeCell ref="J934:K934"/>
    <mergeCell ref="L934:M934"/>
    <mergeCell ref="E936:E938"/>
    <mergeCell ref="H936:I936"/>
    <mergeCell ref="J936:K936"/>
    <mergeCell ref="L936:M936"/>
    <mergeCell ref="N936:N938"/>
    <mergeCell ref="O936:O938"/>
    <mergeCell ref="P936:P938"/>
    <mergeCell ref="Q936:Q938"/>
    <mergeCell ref="L930:M930"/>
    <mergeCell ref="B932:O932"/>
    <mergeCell ref="A933:A939"/>
    <mergeCell ref="B933:B935"/>
    <mergeCell ref="E933:E935"/>
    <mergeCell ref="H933:I933"/>
    <mergeCell ref="J933:K933"/>
    <mergeCell ref="L933:M933"/>
    <mergeCell ref="N933:N935"/>
    <mergeCell ref="O933:O935"/>
    <mergeCell ref="B936:B938"/>
    <mergeCell ref="B939:O939"/>
    <mergeCell ref="R926:R928"/>
    <mergeCell ref="S926:S931"/>
    <mergeCell ref="C927:D927"/>
    <mergeCell ref="H927:I927"/>
    <mergeCell ref="J927:K927"/>
    <mergeCell ref="L927:M927"/>
    <mergeCell ref="E929:E931"/>
    <mergeCell ref="H929:I929"/>
    <mergeCell ref="J929:K929"/>
    <mergeCell ref="L929:M929"/>
    <mergeCell ref="N929:N931"/>
    <mergeCell ref="O929:O931"/>
    <mergeCell ref="P929:P931"/>
    <mergeCell ref="Q929:Q931"/>
    <mergeCell ref="R929:R931"/>
    <mergeCell ref="C930:D930"/>
    <mergeCell ref="L926:M926"/>
    <mergeCell ref="N926:N928"/>
    <mergeCell ref="O926:O928"/>
    <mergeCell ref="P926:P928"/>
    <mergeCell ref="Q926:Q928"/>
    <mergeCell ref="A926:A932"/>
    <mergeCell ref="B926:B928"/>
    <mergeCell ref="E926:E928"/>
    <mergeCell ref="H926:I926"/>
    <mergeCell ref="J926:K926"/>
    <mergeCell ref="B929:B931"/>
    <mergeCell ref="H930:I930"/>
    <mergeCell ref="J930:K930"/>
    <mergeCell ref="R922:R924"/>
    <mergeCell ref="C923:D923"/>
    <mergeCell ref="H923:I923"/>
    <mergeCell ref="J923:K923"/>
    <mergeCell ref="L923:M923"/>
    <mergeCell ref="P919:P921"/>
    <mergeCell ref="Q919:Q921"/>
    <mergeCell ref="R919:R921"/>
    <mergeCell ref="S919:S924"/>
    <mergeCell ref="C920:D920"/>
    <mergeCell ref="H920:I920"/>
    <mergeCell ref="J920:K920"/>
    <mergeCell ref="L920:M920"/>
    <mergeCell ref="E922:E924"/>
    <mergeCell ref="H922:I922"/>
    <mergeCell ref="J922:K922"/>
    <mergeCell ref="L922:M922"/>
    <mergeCell ref="N922:N924"/>
    <mergeCell ref="O922:O924"/>
    <mergeCell ref="P922:P924"/>
    <mergeCell ref="Q922:Q924"/>
    <mergeCell ref="L916:M916"/>
    <mergeCell ref="B918:O918"/>
    <mergeCell ref="A919:A925"/>
    <mergeCell ref="B919:B921"/>
    <mergeCell ref="E919:E921"/>
    <mergeCell ref="H919:I919"/>
    <mergeCell ref="J919:K919"/>
    <mergeCell ref="L919:M919"/>
    <mergeCell ref="N919:N921"/>
    <mergeCell ref="O919:O921"/>
    <mergeCell ref="B922:B924"/>
    <mergeCell ref="B925:O925"/>
    <mergeCell ref="R912:R914"/>
    <mergeCell ref="S912:S917"/>
    <mergeCell ref="C913:D913"/>
    <mergeCell ref="H913:I913"/>
    <mergeCell ref="J913:K913"/>
    <mergeCell ref="L913:M913"/>
    <mergeCell ref="E915:E917"/>
    <mergeCell ref="H915:I915"/>
    <mergeCell ref="J915:K915"/>
    <mergeCell ref="L915:M915"/>
    <mergeCell ref="N915:N917"/>
    <mergeCell ref="O915:O917"/>
    <mergeCell ref="P915:P917"/>
    <mergeCell ref="Q915:Q917"/>
    <mergeCell ref="R915:R917"/>
    <mergeCell ref="C916:D916"/>
    <mergeCell ref="L912:M912"/>
    <mergeCell ref="N912:N914"/>
    <mergeCell ref="O912:O914"/>
    <mergeCell ref="P912:P914"/>
    <mergeCell ref="Q912:Q914"/>
    <mergeCell ref="A912:A918"/>
    <mergeCell ref="B912:B914"/>
    <mergeCell ref="E912:E914"/>
    <mergeCell ref="H912:I912"/>
    <mergeCell ref="J912:K912"/>
    <mergeCell ref="B915:B917"/>
    <mergeCell ref="H916:I916"/>
    <mergeCell ref="J916:K916"/>
    <mergeCell ref="R908:R910"/>
    <mergeCell ref="C909:D909"/>
    <mergeCell ref="H909:I909"/>
    <mergeCell ref="J909:K909"/>
    <mergeCell ref="L909:M909"/>
    <mergeCell ref="P905:P907"/>
    <mergeCell ref="Q905:Q907"/>
    <mergeCell ref="R905:R907"/>
    <mergeCell ref="S905:S910"/>
    <mergeCell ref="C906:D906"/>
    <mergeCell ref="H906:I906"/>
    <mergeCell ref="J906:K906"/>
    <mergeCell ref="L906:M906"/>
    <mergeCell ref="E908:E910"/>
    <mergeCell ref="H908:I908"/>
    <mergeCell ref="J908:K908"/>
    <mergeCell ref="L908:M908"/>
    <mergeCell ref="N908:N910"/>
    <mergeCell ref="O908:O910"/>
    <mergeCell ref="P908:P910"/>
    <mergeCell ref="Q908:Q910"/>
    <mergeCell ref="L902:M902"/>
    <mergeCell ref="B904:O904"/>
    <mergeCell ref="A905:A911"/>
    <mergeCell ref="B905:B907"/>
    <mergeCell ref="E905:E907"/>
    <mergeCell ref="H905:I905"/>
    <mergeCell ref="J905:K905"/>
    <mergeCell ref="L905:M905"/>
    <mergeCell ref="N905:N907"/>
    <mergeCell ref="O905:O907"/>
    <mergeCell ref="B908:B910"/>
    <mergeCell ref="B911:O911"/>
    <mergeCell ref="R898:R900"/>
    <mergeCell ref="S898:S903"/>
    <mergeCell ref="C899:D899"/>
    <mergeCell ref="H899:I899"/>
    <mergeCell ref="J899:K899"/>
    <mergeCell ref="L899:M899"/>
    <mergeCell ref="E901:E903"/>
    <mergeCell ref="H901:I901"/>
    <mergeCell ref="J901:K901"/>
    <mergeCell ref="L901:M901"/>
    <mergeCell ref="N901:N903"/>
    <mergeCell ref="O901:O903"/>
    <mergeCell ref="P901:P903"/>
    <mergeCell ref="Q901:Q903"/>
    <mergeCell ref="R901:R903"/>
    <mergeCell ref="C902:D902"/>
    <mergeCell ref="L898:M898"/>
    <mergeCell ref="N898:N900"/>
    <mergeCell ref="O898:O900"/>
    <mergeCell ref="P898:P900"/>
    <mergeCell ref="Q898:Q900"/>
    <mergeCell ref="A898:A904"/>
    <mergeCell ref="B898:B900"/>
    <mergeCell ref="E898:E900"/>
    <mergeCell ref="H898:I898"/>
    <mergeCell ref="J898:K898"/>
    <mergeCell ref="B901:B903"/>
    <mergeCell ref="H902:I902"/>
    <mergeCell ref="J902:K902"/>
    <mergeCell ref="R894:R896"/>
    <mergeCell ref="C895:D895"/>
    <mergeCell ref="H895:I895"/>
    <mergeCell ref="J895:K895"/>
    <mergeCell ref="L895:M895"/>
    <mergeCell ref="P891:P893"/>
    <mergeCell ref="Q891:Q893"/>
    <mergeCell ref="R891:R893"/>
    <mergeCell ref="S891:S896"/>
    <mergeCell ref="C892:D892"/>
    <mergeCell ref="H892:I892"/>
    <mergeCell ref="J892:K892"/>
    <mergeCell ref="L892:M892"/>
    <mergeCell ref="E894:E896"/>
    <mergeCell ref="H894:I894"/>
    <mergeCell ref="J894:K894"/>
    <mergeCell ref="L894:M894"/>
    <mergeCell ref="N894:N896"/>
    <mergeCell ref="O894:O896"/>
    <mergeCell ref="P894:P896"/>
    <mergeCell ref="Q894:Q896"/>
    <mergeCell ref="L888:M888"/>
    <mergeCell ref="B890:O890"/>
    <mergeCell ref="A891:A897"/>
    <mergeCell ref="B891:B893"/>
    <mergeCell ref="E891:E893"/>
    <mergeCell ref="H891:I891"/>
    <mergeCell ref="J891:K891"/>
    <mergeCell ref="L891:M891"/>
    <mergeCell ref="N891:N893"/>
    <mergeCell ref="O891:O893"/>
    <mergeCell ref="B894:B896"/>
    <mergeCell ref="B897:O897"/>
    <mergeCell ref="R884:R886"/>
    <mergeCell ref="S884:S889"/>
    <mergeCell ref="C885:D885"/>
    <mergeCell ref="H885:I885"/>
    <mergeCell ref="J885:K885"/>
    <mergeCell ref="L885:M885"/>
    <mergeCell ref="E887:E889"/>
    <mergeCell ref="H887:I887"/>
    <mergeCell ref="J887:K887"/>
    <mergeCell ref="L887:M887"/>
    <mergeCell ref="N887:N889"/>
    <mergeCell ref="O887:O889"/>
    <mergeCell ref="P887:P889"/>
    <mergeCell ref="Q887:Q889"/>
    <mergeCell ref="R887:R889"/>
    <mergeCell ref="C888:D888"/>
    <mergeCell ref="L884:M884"/>
    <mergeCell ref="N884:N886"/>
    <mergeCell ref="O884:O886"/>
    <mergeCell ref="P884:P886"/>
    <mergeCell ref="Q884:Q886"/>
    <mergeCell ref="A884:A890"/>
    <mergeCell ref="B884:B886"/>
    <mergeCell ref="E884:E886"/>
    <mergeCell ref="H884:I884"/>
    <mergeCell ref="J884:K884"/>
    <mergeCell ref="B887:B889"/>
    <mergeCell ref="H888:I888"/>
    <mergeCell ref="J888:K888"/>
    <mergeCell ref="R880:R882"/>
    <mergeCell ref="C881:D881"/>
    <mergeCell ref="H881:I881"/>
    <mergeCell ref="J881:K881"/>
    <mergeCell ref="L881:M881"/>
    <mergeCell ref="P877:P879"/>
    <mergeCell ref="Q877:Q879"/>
    <mergeCell ref="R877:R879"/>
    <mergeCell ref="S877:S882"/>
    <mergeCell ref="C878:D878"/>
    <mergeCell ref="H878:I878"/>
    <mergeCell ref="J878:K878"/>
    <mergeCell ref="L878:M878"/>
    <mergeCell ref="E880:E882"/>
    <mergeCell ref="H880:I880"/>
    <mergeCell ref="J880:K880"/>
    <mergeCell ref="L880:M880"/>
    <mergeCell ref="N880:N882"/>
    <mergeCell ref="O880:O882"/>
    <mergeCell ref="P880:P882"/>
    <mergeCell ref="Q880:Q882"/>
    <mergeCell ref="L874:M874"/>
    <mergeCell ref="B876:O876"/>
    <mergeCell ref="A877:A883"/>
    <mergeCell ref="B877:B879"/>
    <mergeCell ref="E877:E879"/>
    <mergeCell ref="H877:I877"/>
    <mergeCell ref="J877:K877"/>
    <mergeCell ref="L877:M877"/>
    <mergeCell ref="N877:N879"/>
    <mergeCell ref="O877:O879"/>
    <mergeCell ref="B880:B882"/>
    <mergeCell ref="B883:O883"/>
    <mergeCell ref="R870:R872"/>
    <mergeCell ref="S870:S875"/>
    <mergeCell ref="C871:D871"/>
    <mergeCell ref="H871:I871"/>
    <mergeCell ref="J871:K871"/>
    <mergeCell ref="L871:M871"/>
    <mergeCell ref="E873:E875"/>
    <mergeCell ref="H873:I873"/>
    <mergeCell ref="J873:K873"/>
    <mergeCell ref="L873:M873"/>
    <mergeCell ref="N873:N875"/>
    <mergeCell ref="O873:O875"/>
    <mergeCell ref="P873:P875"/>
    <mergeCell ref="Q873:Q875"/>
    <mergeCell ref="R873:R875"/>
    <mergeCell ref="C874:D874"/>
    <mergeCell ref="L870:M870"/>
    <mergeCell ref="N870:N872"/>
    <mergeCell ref="O870:O872"/>
    <mergeCell ref="P870:P872"/>
    <mergeCell ref="Q870:Q872"/>
    <mergeCell ref="A870:A876"/>
    <mergeCell ref="B870:B872"/>
    <mergeCell ref="E870:E872"/>
    <mergeCell ref="H870:I870"/>
    <mergeCell ref="J870:K870"/>
    <mergeCell ref="B873:B875"/>
    <mergeCell ref="H874:I874"/>
    <mergeCell ref="J874:K874"/>
    <mergeCell ref="R866:R868"/>
    <mergeCell ref="C867:D867"/>
    <mergeCell ref="H867:I867"/>
    <mergeCell ref="J867:K867"/>
    <mergeCell ref="L867:M867"/>
    <mergeCell ref="P863:P865"/>
    <mergeCell ref="Q863:Q865"/>
    <mergeCell ref="R863:R865"/>
    <mergeCell ref="S863:S868"/>
    <mergeCell ref="C864:D864"/>
    <mergeCell ref="H864:I864"/>
    <mergeCell ref="J864:K864"/>
    <mergeCell ref="L864:M864"/>
    <mergeCell ref="E866:E868"/>
    <mergeCell ref="H866:I866"/>
    <mergeCell ref="J866:K866"/>
    <mergeCell ref="L866:M866"/>
    <mergeCell ref="N866:N868"/>
    <mergeCell ref="O866:O868"/>
    <mergeCell ref="P866:P868"/>
    <mergeCell ref="Q866:Q868"/>
    <mergeCell ref="L860:M860"/>
    <mergeCell ref="B862:O862"/>
    <mergeCell ref="A863:A869"/>
    <mergeCell ref="B863:B865"/>
    <mergeCell ref="E863:E865"/>
    <mergeCell ref="H863:I863"/>
    <mergeCell ref="J863:K863"/>
    <mergeCell ref="L863:M863"/>
    <mergeCell ref="N863:N865"/>
    <mergeCell ref="O863:O865"/>
    <mergeCell ref="B866:B868"/>
    <mergeCell ref="B869:O869"/>
    <mergeCell ref="R856:R858"/>
    <mergeCell ref="S856:S861"/>
    <mergeCell ref="C857:D857"/>
    <mergeCell ref="H857:I857"/>
    <mergeCell ref="J857:K857"/>
    <mergeCell ref="L857:M857"/>
    <mergeCell ref="E859:E861"/>
    <mergeCell ref="H859:I859"/>
    <mergeCell ref="J859:K859"/>
    <mergeCell ref="L859:M859"/>
    <mergeCell ref="N859:N861"/>
    <mergeCell ref="O859:O861"/>
    <mergeCell ref="P859:P861"/>
    <mergeCell ref="Q859:Q861"/>
    <mergeCell ref="R859:R861"/>
    <mergeCell ref="C860:D860"/>
    <mergeCell ref="L856:M856"/>
    <mergeCell ref="N856:N858"/>
    <mergeCell ref="O856:O858"/>
    <mergeCell ref="P856:P858"/>
    <mergeCell ref="Q856:Q858"/>
    <mergeCell ref="A856:A862"/>
    <mergeCell ref="B856:B858"/>
    <mergeCell ref="E856:E858"/>
    <mergeCell ref="H856:I856"/>
    <mergeCell ref="J856:K856"/>
    <mergeCell ref="B859:B861"/>
    <mergeCell ref="H860:I860"/>
    <mergeCell ref="J860:K860"/>
    <mergeCell ref="R852:R854"/>
    <mergeCell ref="C853:D853"/>
    <mergeCell ref="H853:I853"/>
    <mergeCell ref="J853:K853"/>
    <mergeCell ref="L853:M853"/>
    <mergeCell ref="P849:P851"/>
    <mergeCell ref="Q849:Q851"/>
    <mergeCell ref="R849:R851"/>
    <mergeCell ref="S849:S854"/>
    <mergeCell ref="C850:D850"/>
    <mergeCell ref="H850:I850"/>
    <mergeCell ref="J850:K850"/>
    <mergeCell ref="L850:M850"/>
    <mergeCell ref="E852:E854"/>
    <mergeCell ref="H852:I852"/>
    <mergeCell ref="J852:K852"/>
    <mergeCell ref="L852:M852"/>
    <mergeCell ref="N852:N854"/>
    <mergeCell ref="O852:O854"/>
    <mergeCell ref="P852:P854"/>
    <mergeCell ref="Q852:Q854"/>
    <mergeCell ref="L846:M846"/>
    <mergeCell ref="B848:O848"/>
    <mergeCell ref="A849:A855"/>
    <mergeCell ref="B849:B851"/>
    <mergeCell ref="E849:E851"/>
    <mergeCell ref="H849:I849"/>
    <mergeCell ref="J849:K849"/>
    <mergeCell ref="L849:M849"/>
    <mergeCell ref="N849:N851"/>
    <mergeCell ref="O849:O851"/>
    <mergeCell ref="B852:B854"/>
    <mergeCell ref="B855:O855"/>
    <mergeCell ref="R842:R844"/>
    <mergeCell ref="S842:S847"/>
    <mergeCell ref="C843:D843"/>
    <mergeCell ref="H843:I843"/>
    <mergeCell ref="J843:K843"/>
    <mergeCell ref="L843:M843"/>
    <mergeCell ref="E845:E847"/>
    <mergeCell ref="H845:I845"/>
    <mergeCell ref="J845:K845"/>
    <mergeCell ref="L845:M845"/>
    <mergeCell ref="N845:N847"/>
    <mergeCell ref="O845:O847"/>
    <mergeCell ref="P845:P847"/>
    <mergeCell ref="Q845:Q847"/>
    <mergeCell ref="R845:R847"/>
    <mergeCell ref="C846:D846"/>
    <mergeCell ref="L842:M842"/>
    <mergeCell ref="N842:N844"/>
    <mergeCell ref="O842:O844"/>
    <mergeCell ref="P842:P844"/>
    <mergeCell ref="Q842:Q844"/>
    <mergeCell ref="A842:A848"/>
    <mergeCell ref="B842:B844"/>
    <mergeCell ref="E842:E844"/>
    <mergeCell ref="H842:I842"/>
    <mergeCell ref="J842:K842"/>
    <mergeCell ref="B845:B847"/>
    <mergeCell ref="H846:I846"/>
    <mergeCell ref="J846:K846"/>
    <mergeCell ref="R838:R840"/>
    <mergeCell ref="C839:D839"/>
    <mergeCell ref="H839:I839"/>
    <mergeCell ref="J839:K839"/>
    <mergeCell ref="L839:M839"/>
    <mergeCell ref="P835:P837"/>
    <mergeCell ref="Q835:Q837"/>
    <mergeCell ref="R835:R837"/>
    <mergeCell ref="S835:S840"/>
    <mergeCell ref="C836:D836"/>
    <mergeCell ref="H836:I836"/>
    <mergeCell ref="J836:K836"/>
    <mergeCell ref="L836:M836"/>
    <mergeCell ref="E838:E840"/>
    <mergeCell ref="H838:I838"/>
    <mergeCell ref="J838:K838"/>
    <mergeCell ref="L838:M838"/>
    <mergeCell ref="N838:N840"/>
    <mergeCell ref="O838:O840"/>
    <mergeCell ref="P838:P840"/>
    <mergeCell ref="Q838:Q840"/>
    <mergeCell ref="L832:M832"/>
    <mergeCell ref="B834:O834"/>
    <mergeCell ref="A835:A841"/>
    <mergeCell ref="B835:B837"/>
    <mergeCell ref="E835:E837"/>
    <mergeCell ref="H835:I835"/>
    <mergeCell ref="J835:K835"/>
    <mergeCell ref="L835:M835"/>
    <mergeCell ref="N835:N837"/>
    <mergeCell ref="O835:O837"/>
    <mergeCell ref="B838:B840"/>
    <mergeCell ref="B841:O841"/>
    <mergeCell ref="R828:R830"/>
    <mergeCell ref="S828:S833"/>
    <mergeCell ref="C829:D829"/>
    <mergeCell ref="H829:I829"/>
    <mergeCell ref="J829:K829"/>
    <mergeCell ref="L829:M829"/>
    <mergeCell ref="E831:E833"/>
    <mergeCell ref="H831:I831"/>
    <mergeCell ref="J831:K831"/>
    <mergeCell ref="L831:M831"/>
    <mergeCell ref="N831:N833"/>
    <mergeCell ref="O831:O833"/>
    <mergeCell ref="P831:P833"/>
    <mergeCell ref="Q831:Q833"/>
    <mergeCell ref="R831:R833"/>
    <mergeCell ref="C832:D832"/>
    <mergeCell ref="L828:M828"/>
    <mergeCell ref="N828:N830"/>
    <mergeCell ref="O828:O830"/>
    <mergeCell ref="P828:P830"/>
    <mergeCell ref="Q828:Q830"/>
    <mergeCell ref="A828:A834"/>
    <mergeCell ref="B828:B830"/>
    <mergeCell ref="E828:E830"/>
    <mergeCell ref="H828:I828"/>
    <mergeCell ref="J828:K828"/>
    <mergeCell ref="B831:B833"/>
    <mergeCell ref="H832:I832"/>
    <mergeCell ref="J832:K832"/>
    <mergeCell ref="R824:R826"/>
    <mergeCell ref="C825:D825"/>
    <mergeCell ref="H825:I825"/>
    <mergeCell ref="J825:K825"/>
    <mergeCell ref="L825:M825"/>
    <mergeCell ref="P821:P823"/>
    <mergeCell ref="Q821:Q823"/>
    <mergeCell ref="R821:R823"/>
    <mergeCell ref="S821:S826"/>
    <mergeCell ref="C822:D822"/>
    <mergeCell ref="H822:I822"/>
    <mergeCell ref="J822:K822"/>
    <mergeCell ref="L822:M822"/>
    <mergeCell ref="E824:E826"/>
    <mergeCell ref="H824:I824"/>
    <mergeCell ref="J824:K824"/>
    <mergeCell ref="L824:M824"/>
    <mergeCell ref="N824:N826"/>
    <mergeCell ref="O824:O826"/>
    <mergeCell ref="P824:P826"/>
    <mergeCell ref="Q824:Q826"/>
    <mergeCell ref="L818:M818"/>
    <mergeCell ref="B820:O820"/>
    <mergeCell ref="A821:A827"/>
    <mergeCell ref="B821:B823"/>
    <mergeCell ref="E821:E823"/>
    <mergeCell ref="H821:I821"/>
    <mergeCell ref="J821:K821"/>
    <mergeCell ref="L821:M821"/>
    <mergeCell ref="N821:N823"/>
    <mergeCell ref="O821:O823"/>
    <mergeCell ref="B824:B826"/>
    <mergeCell ref="B827:O827"/>
    <mergeCell ref="R814:R816"/>
    <mergeCell ref="S814:S819"/>
    <mergeCell ref="C815:D815"/>
    <mergeCell ref="H815:I815"/>
    <mergeCell ref="J815:K815"/>
    <mergeCell ref="L815:M815"/>
    <mergeCell ref="E817:E819"/>
    <mergeCell ref="H817:I817"/>
    <mergeCell ref="J817:K817"/>
    <mergeCell ref="L817:M817"/>
    <mergeCell ref="N817:N819"/>
    <mergeCell ref="O817:O819"/>
    <mergeCell ref="P817:P819"/>
    <mergeCell ref="Q817:Q819"/>
    <mergeCell ref="R817:R819"/>
    <mergeCell ref="C818:D818"/>
    <mergeCell ref="L814:M814"/>
    <mergeCell ref="N814:N816"/>
    <mergeCell ref="O814:O816"/>
    <mergeCell ref="P814:P816"/>
    <mergeCell ref="Q814:Q816"/>
    <mergeCell ref="A814:A820"/>
    <mergeCell ref="B814:B816"/>
    <mergeCell ref="E814:E816"/>
    <mergeCell ref="H814:I814"/>
    <mergeCell ref="J814:K814"/>
    <mergeCell ref="B817:B819"/>
    <mergeCell ref="H818:I818"/>
    <mergeCell ref="J818:K818"/>
    <mergeCell ref="R810:R812"/>
    <mergeCell ref="C811:D811"/>
    <mergeCell ref="H811:I811"/>
    <mergeCell ref="J811:K811"/>
    <mergeCell ref="L811:M811"/>
    <mergeCell ref="P807:P809"/>
    <mergeCell ref="Q807:Q809"/>
    <mergeCell ref="R807:R809"/>
    <mergeCell ref="S807:S812"/>
    <mergeCell ref="C808:D808"/>
    <mergeCell ref="H808:I808"/>
    <mergeCell ref="J808:K808"/>
    <mergeCell ref="L808:M808"/>
    <mergeCell ref="E810:E812"/>
    <mergeCell ref="H810:I810"/>
    <mergeCell ref="J810:K810"/>
    <mergeCell ref="L810:M810"/>
    <mergeCell ref="N810:N812"/>
    <mergeCell ref="O810:O812"/>
    <mergeCell ref="P810:P812"/>
    <mergeCell ref="Q810:Q812"/>
    <mergeCell ref="L804:M804"/>
    <mergeCell ref="B806:O806"/>
    <mergeCell ref="A807:A813"/>
    <mergeCell ref="B807:B809"/>
    <mergeCell ref="E807:E809"/>
    <mergeCell ref="H807:I807"/>
    <mergeCell ref="J807:K807"/>
    <mergeCell ref="L807:M807"/>
    <mergeCell ref="N807:N809"/>
    <mergeCell ref="O807:O809"/>
    <mergeCell ref="B810:B812"/>
    <mergeCell ref="B813:O813"/>
    <mergeCell ref="R800:R802"/>
    <mergeCell ref="S800:S805"/>
    <mergeCell ref="C801:D801"/>
    <mergeCell ref="H801:I801"/>
    <mergeCell ref="J801:K801"/>
    <mergeCell ref="L801:M801"/>
    <mergeCell ref="E803:E805"/>
    <mergeCell ref="H803:I803"/>
    <mergeCell ref="J803:K803"/>
    <mergeCell ref="L803:M803"/>
    <mergeCell ref="N803:N805"/>
    <mergeCell ref="O803:O805"/>
    <mergeCell ref="P803:P805"/>
    <mergeCell ref="Q803:Q805"/>
    <mergeCell ref="R803:R805"/>
    <mergeCell ref="C804:D804"/>
    <mergeCell ref="L800:M800"/>
    <mergeCell ref="N800:N802"/>
    <mergeCell ref="O800:O802"/>
    <mergeCell ref="P800:P802"/>
    <mergeCell ref="Q800:Q802"/>
    <mergeCell ref="A800:A806"/>
    <mergeCell ref="B800:B802"/>
    <mergeCell ref="E800:E802"/>
    <mergeCell ref="H800:I800"/>
    <mergeCell ref="J800:K800"/>
    <mergeCell ref="B803:B805"/>
    <mergeCell ref="H804:I804"/>
    <mergeCell ref="J804:K804"/>
    <mergeCell ref="R796:R798"/>
    <mergeCell ref="C797:D797"/>
    <mergeCell ref="H797:I797"/>
    <mergeCell ref="J797:K797"/>
    <mergeCell ref="L797:M797"/>
    <mergeCell ref="P793:P795"/>
    <mergeCell ref="Q793:Q795"/>
    <mergeCell ref="R793:R795"/>
    <mergeCell ref="S793:S798"/>
    <mergeCell ref="C794:D794"/>
    <mergeCell ref="H794:I794"/>
    <mergeCell ref="J794:K794"/>
    <mergeCell ref="L794:M794"/>
    <mergeCell ref="E796:E798"/>
    <mergeCell ref="H796:I796"/>
    <mergeCell ref="J796:K796"/>
    <mergeCell ref="L796:M796"/>
    <mergeCell ref="N796:N798"/>
    <mergeCell ref="O796:O798"/>
    <mergeCell ref="P796:P798"/>
    <mergeCell ref="Q796:Q798"/>
    <mergeCell ref="L790:M790"/>
    <mergeCell ref="B792:O792"/>
    <mergeCell ref="A793:A799"/>
    <mergeCell ref="B793:B795"/>
    <mergeCell ref="E793:E795"/>
    <mergeCell ref="H793:I793"/>
    <mergeCell ref="J793:K793"/>
    <mergeCell ref="L793:M793"/>
    <mergeCell ref="N793:N795"/>
    <mergeCell ref="O793:O795"/>
    <mergeCell ref="B796:B798"/>
    <mergeCell ref="B799:O799"/>
    <mergeCell ref="R786:R788"/>
    <mergeCell ref="S786:S791"/>
    <mergeCell ref="C787:D787"/>
    <mergeCell ref="H787:I787"/>
    <mergeCell ref="J787:K787"/>
    <mergeCell ref="L787:M787"/>
    <mergeCell ref="E789:E791"/>
    <mergeCell ref="H789:I789"/>
    <mergeCell ref="J789:K789"/>
    <mergeCell ref="L789:M789"/>
    <mergeCell ref="N789:N791"/>
    <mergeCell ref="O789:O791"/>
    <mergeCell ref="P789:P791"/>
    <mergeCell ref="Q789:Q791"/>
    <mergeCell ref="R789:R791"/>
    <mergeCell ref="C790:D790"/>
    <mergeCell ref="L786:M786"/>
    <mergeCell ref="N786:N788"/>
    <mergeCell ref="O786:O788"/>
    <mergeCell ref="P786:P788"/>
    <mergeCell ref="Q786:Q788"/>
    <mergeCell ref="A786:A792"/>
    <mergeCell ref="B786:B788"/>
    <mergeCell ref="E786:E788"/>
    <mergeCell ref="H786:I786"/>
    <mergeCell ref="J786:K786"/>
    <mergeCell ref="B789:B791"/>
    <mergeCell ref="H790:I790"/>
    <mergeCell ref="J790:K790"/>
    <mergeCell ref="R782:R784"/>
    <mergeCell ref="C783:D783"/>
    <mergeCell ref="H783:I783"/>
    <mergeCell ref="J783:K783"/>
    <mergeCell ref="L783:M783"/>
    <mergeCell ref="P779:P781"/>
    <mergeCell ref="Q779:Q781"/>
    <mergeCell ref="R779:R781"/>
    <mergeCell ref="S779:S784"/>
    <mergeCell ref="C780:D780"/>
    <mergeCell ref="H780:I780"/>
    <mergeCell ref="J780:K780"/>
    <mergeCell ref="L780:M780"/>
    <mergeCell ref="E782:E784"/>
    <mergeCell ref="H782:I782"/>
    <mergeCell ref="J782:K782"/>
    <mergeCell ref="L782:M782"/>
    <mergeCell ref="N782:N784"/>
    <mergeCell ref="O782:O784"/>
    <mergeCell ref="P782:P784"/>
    <mergeCell ref="Q782:Q784"/>
    <mergeCell ref="L776:M776"/>
    <mergeCell ref="B778:O778"/>
    <mergeCell ref="A779:A785"/>
    <mergeCell ref="B779:B781"/>
    <mergeCell ref="E779:E781"/>
    <mergeCell ref="H779:I779"/>
    <mergeCell ref="J779:K779"/>
    <mergeCell ref="L779:M779"/>
    <mergeCell ref="N779:N781"/>
    <mergeCell ref="O779:O781"/>
    <mergeCell ref="B782:B784"/>
    <mergeCell ref="B785:O785"/>
    <mergeCell ref="R772:R774"/>
    <mergeCell ref="S772:S777"/>
    <mergeCell ref="C773:D773"/>
    <mergeCell ref="H773:I773"/>
    <mergeCell ref="J773:K773"/>
    <mergeCell ref="L773:M773"/>
    <mergeCell ref="E775:E777"/>
    <mergeCell ref="H775:I775"/>
    <mergeCell ref="J775:K775"/>
    <mergeCell ref="L775:M775"/>
    <mergeCell ref="N775:N777"/>
    <mergeCell ref="O775:O777"/>
    <mergeCell ref="P775:P777"/>
    <mergeCell ref="Q775:Q777"/>
    <mergeCell ref="R775:R777"/>
    <mergeCell ref="C776:D776"/>
    <mergeCell ref="L772:M772"/>
    <mergeCell ref="N772:N774"/>
    <mergeCell ref="O772:O774"/>
    <mergeCell ref="P772:P774"/>
    <mergeCell ref="Q772:Q774"/>
    <mergeCell ref="A772:A778"/>
    <mergeCell ref="B772:B774"/>
    <mergeCell ref="E772:E774"/>
    <mergeCell ref="H772:I772"/>
    <mergeCell ref="J772:K772"/>
    <mergeCell ref="B775:B777"/>
    <mergeCell ref="H776:I776"/>
    <mergeCell ref="J776:K776"/>
    <mergeCell ref="R768:R770"/>
    <mergeCell ref="C769:D769"/>
    <mergeCell ref="H769:I769"/>
    <mergeCell ref="J769:K769"/>
    <mergeCell ref="L769:M769"/>
    <mergeCell ref="P765:P767"/>
    <mergeCell ref="Q765:Q767"/>
    <mergeCell ref="R765:R767"/>
    <mergeCell ref="S765:S770"/>
    <mergeCell ref="C766:D766"/>
    <mergeCell ref="H766:I766"/>
    <mergeCell ref="J766:K766"/>
    <mergeCell ref="L766:M766"/>
    <mergeCell ref="E768:E770"/>
    <mergeCell ref="H768:I768"/>
    <mergeCell ref="J768:K768"/>
    <mergeCell ref="L768:M768"/>
    <mergeCell ref="N768:N770"/>
    <mergeCell ref="O768:O770"/>
    <mergeCell ref="P768:P770"/>
    <mergeCell ref="Q768:Q770"/>
    <mergeCell ref="L762:M762"/>
    <mergeCell ref="B764:O764"/>
    <mergeCell ref="A765:A771"/>
    <mergeCell ref="B765:B767"/>
    <mergeCell ref="E765:E767"/>
    <mergeCell ref="H765:I765"/>
    <mergeCell ref="J765:K765"/>
    <mergeCell ref="L765:M765"/>
    <mergeCell ref="N765:N767"/>
    <mergeCell ref="O765:O767"/>
    <mergeCell ref="B768:B770"/>
    <mergeCell ref="B771:O771"/>
    <mergeCell ref="R758:R760"/>
    <mergeCell ref="S758:S763"/>
    <mergeCell ref="C759:D759"/>
    <mergeCell ref="H759:I759"/>
    <mergeCell ref="J759:K759"/>
    <mergeCell ref="L759:M759"/>
    <mergeCell ref="E761:E763"/>
    <mergeCell ref="H761:I761"/>
    <mergeCell ref="J761:K761"/>
    <mergeCell ref="L761:M761"/>
    <mergeCell ref="N761:N763"/>
    <mergeCell ref="O761:O763"/>
    <mergeCell ref="P761:P763"/>
    <mergeCell ref="Q761:Q763"/>
    <mergeCell ref="R761:R763"/>
    <mergeCell ref="C762:D762"/>
    <mergeCell ref="L758:M758"/>
    <mergeCell ref="N758:N760"/>
    <mergeCell ref="O758:O760"/>
    <mergeCell ref="P758:P760"/>
    <mergeCell ref="Q758:Q760"/>
    <mergeCell ref="A758:A764"/>
    <mergeCell ref="B758:B760"/>
    <mergeCell ref="E758:E760"/>
    <mergeCell ref="H758:I758"/>
    <mergeCell ref="J758:K758"/>
    <mergeCell ref="B761:B763"/>
    <mergeCell ref="H762:I762"/>
    <mergeCell ref="J762:K762"/>
    <mergeCell ref="R754:R756"/>
    <mergeCell ref="C755:D755"/>
    <mergeCell ref="H755:I755"/>
    <mergeCell ref="J755:K755"/>
    <mergeCell ref="L755:M755"/>
    <mergeCell ref="P751:P753"/>
    <mergeCell ref="Q751:Q753"/>
    <mergeCell ref="R751:R753"/>
    <mergeCell ref="S751:S756"/>
    <mergeCell ref="C752:D752"/>
    <mergeCell ref="H752:I752"/>
    <mergeCell ref="J752:K752"/>
    <mergeCell ref="L752:M752"/>
    <mergeCell ref="E754:E756"/>
    <mergeCell ref="H754:I754"/>
    <mergeCell ref="J754:K754"/>
    <mergeCell ref="L754:M754"/>
    <mergeCell ref="N754:N756"/>
    <mergeCell ref="O754:O756"/>
    <mergeCell ref="P754:P756"/>
    <mergeCell ref="Q754:Q756"/>
    <mergeCell ref="L748:M748"/>
    <mergeCell ref="B750:O750"/>
    <mergeCell ref="A751:A757"/>
    <mergeCell ref="B751:B753"/>
    <mergeCell ref="E751:E753"/>
    <mergeCell ref="H751:I751"/>
    <mergeCell ref="J751:K751"/>
    <mergeCell ref="L751:M751"/>
    <mergeCell ref="N751:N753"/>
    <mergeCell ref="O751:O753"/>
    <mergeCell ref="B754:B756"/>
    <mergeCell ref="B757:O757"/>
    <mergeCell ref="R744:R746"/>
    <mergeCell ref="S744:S749"/>
    <mergeCell ref="C745:D745"/>
    <mergeCell ref="H745:I745"/>
    <mergeCell ref="J745:K745"/>
    <mergeCell ref="L745:M745"/>
    <mergeCell ref="E747:E749"/>
    <mergeCell ref="H747:I747"/>
    <mergeCell ref="J747:K747"/>
    <mergeCell ref="L747:M747"/>
    <mergeCell ref="N747:N749"/>
    <mergeCell ref="O747:O749"/>
    <mergeCell ref="P747:P749"/>
    <mergeCell ref="Q747:Q749"/>
    <mergeCell ref="R747:R749"/>
    <mergeCell ref="C748:D748"/>
    <mergeCell ref="L744:M744"/>
    <mergeCell ref="N744:N746"/>
    <mergeCell ref="O744:O746"/>
    <mergeCell ref="P744:P746"/>
    <mergeCell ref="Q744:Q746"/>
    <mergeCell ref="A744:A750"/>
    <mergeCell ref="B744:B746"/>
    <mergeCell ref="E744:E746"/>
    <mergeCell ref="H744:I744"/>
    <mergeCell ref="J744:K744"/>
    <mergeCell ref="B747:B749"/>
    <mergeCell ref="H748:I748"/>
    <mergeCell ref="J748:K748"/>
    <mergeCell ref="R740:R742"/>
    <mergeCell ref="C741:D741"/>
    <mergeCell ref="H741:I741"/>
    <mergeCell ref="J741:K741"/>
    <mergeCell ref="L741:M741"/>
    <mergeCell ref="P737:P739"/>
    <mergeCell ref="Q737:Q739"/>
    <mergeCell ref="R737:R739"/>
    <mergeCell ref="S737:S742"/>
    <mergeCell ref="C738:D738"/>
    <mergeCell ref="H738:I738"/>
    <mergeCell ref="J738:K738"/>
    <mergeCell ref="L738:M738"/>
    <mergeCell ref="E740:E742"/>
    <mergeCell ref="H740:I740"/>
    <mergeCell ref="J740:K740"/>
    <mergeCell ref="L740:M740"/>
    <mergeCell ref="N740:N742"/>
    <mergeCell ref="O740:O742"/>
    <mergeCell ref="P740:P742"/>
    <mergeCell ref="Q740:Q742"/>
    <mergeCell ref="L734:M734"/>
    <mergeCell ref="B736:O736"/>
    <mergeCell ref="A737:A743"/>
    <mergeCell ref="B737:B739"/>
    <mergeCell ref="E737:E739"/>
    <mergeCell ref="H737:I737"/>
    <mergeCell ref="J737:K737"/>
    <mergeCell ref="L737:M737"/>
    <mergeCell ref="N737:N739"/>
    <mergeCell ref="O737:O739"/>
    <mergeCell ref="B740:B742"/>
    <mergeCell ref="B743:O743"/>
    <mergeCell ref="R730:R732"/>
    <mergeCell ref="S730:S735"/>
    <mergeCell ref="C731:D731"/>
    <mergeCell ref="H731:I731"/>
    <mergeCell ref="J731:K731"/>
    <mergeCell ref="L731:M731"/>
    <mergeCell ref="E733:E735"/>
    <mergeCell ref="H733:I733"/>
    <mergeCell ref="J733:K733"/>
    <mergeCell ref="L733:M733"/>
    <mergeCell ref="N733:N735"/>
    <mergeCell ref="O733:O735"/>
    <mergeCell ref="P733:P735"/>
    <mergeCell ref="Q733:Q735"/>
    <mergeCell ref="R733:R735"/>
    <mergeCell ref="C734:D734"/>
    <mergeCell ref="L730:M730"/>
    <mergeCell ref="N730:N732"/>
    <mergeCell ref="O730:O732"/>
    <mergeCell ref="P730:P732"/>
    <mergeCell ref="Q730:Q732"/>
    <mergeCell ref="A730:A736"/>
    <mergeCell ref="B730:B732"/>
    <mergeCell ref="E730:E732"/>
    <mergeCell ref="H730:I730"/>
    <mergeCell ref="J730:K730"/>
    <mergeCell ref="B733:B735"/>
    <mergeCell ref="H734:I734"/>
    <mergeCell ref="J734:K734"/>
    <mergeCell ref="R726:R728"/>
    <mergeCell ref="C727:D727"/>
    <mergeCell ref="H727:I727"/>
    <mergeCell ref="J727:K727"/>
    <mergeCell ref="L727:M727"/>
    <mergeCell ref="P723:P725"/>
    <mergeCell ref="Q723:Q725"/>
    <mergeCell ref="R723:R725"/>
    <mergeCell ref="S723:S728"/>
    <mergeCell ref="C724:D724"/>
    <mergeCell ref="H724:I724"/>
    <mergeCell ref="J724:K724"/>
    <mergeCell ref="L724:M724"/>
    <mergeCell ref="E726:E728"/>
    <mergeCell ref="H726:I726"/>
    <mergeCell ref="J726:K726"/>
    <mergeCell ref="L726:M726"/>
    <mergeCell ref="N726:N728"/>
    <mergeCell ref="O726:O728"/>
    <mergeCell ref="P726:P728"/>
    <mergeCell ref="Q726:Q728"/>
    <mergeCell ref="L720:M720"/>
    <mergeCell ref="B722:O722"/>
    <mergeCell ref="A723:A729"/>
    <mergeCell ref="B723:B725"/>
    <mergeCell ref="E723:E725"/>
    <mergeCell ref="H723:I723"/>
    <mergeCell ref="J723:K723"/>
    <mergeCell ref="L723:M723"/>
    <mergeCell ref="N723:N725"/>
    <mergeCell ref="O723:O725"/>
    <mergeCell ref="B726:B728"/>
    <mergeCell ref="B729:O729"/>
    <mergeCell ref="R716:R718"/>
    <mergeCell ref="S716:S721"/>
    <mergeCell ref="C717:D717"/>
    <mergeCell ref="H717:I717"/>
    <mergeCell ref="J717:K717"/>
    <mergeCell ref="L717:M717"/>
    <mergeCell ref="E719:E721"/>
    <mergeCell ref="H719:I719"/>
    <mergeCell ref="J719:K719"/>
    <mergeCell ref="L719:M719"/>
    <mergeCell ref="N719:N721"/>
    <mergeCell ref="O719:O721"/>
    <mergeCell ref="P719:P721"/>
    <mergeCell ref="Q719:Q721"/>
    <mergeCell ref="R719:R721"/>
    <mergeCell ref="C720:D720"/>
    <mergeCell ref="L716:M716"/>
    <mergeCell ref="N716:N718"/>
    <mergeCell ref="O716:O718"/>
    <mergeCell ref="P716:P718"/>
    <mergeCell ref="Q716:Q718"/>
    <mergeCell ref="A716:A722"/>
    <mergeCell ref="B716:B718"/>
    <mergeCell ref="E716:E718"/>
    <mergeCell ref="H716:I716"/>
    <mergeCell ref="J716:K716"/>
    <mergeCell ref="B719:B721"/>
    <mergeCell ref="H720:I720"/>
    <mergeCell ref="J720:K720"/>
    <mergeCell ref="R712:R714"/>
    <mergeCell ref="C713:D713"/>
    <mergeCell ref="H713:I713"/>
    <mergeCell ref="J713:K713"/>
    <mergeCell ref="L713:M713"/>
    <mergeCell ref="P709:P711"/>
    <mergeCell ref="Q709:Q711"/>
    <mergeCell ref="R709:R711"/>
    <mergeCell ref="S709:S714"/>
    <mergeCell ref="C710:D710"/>
    <mergeCell ref="H710:I710"/>
    <mergeCell ref="J710:K710"/>
    <mergeCell ref="L710:M710"/>
    <mergeCell ref="E712:E714"/>
    <mergeCell ref="H712:I712"/>
    <mergeCell ref="J712:K712"/>
    <mergeCell ref="L712:M712"/>
    <mergeCell ref="N712:N714"/>
    <mergeCell ref="O712:O714"/>
    <mergeCell ref="P712:P714"/>
    <mergeCell ref="Q712:Q714"/>
    <mergeCell ref="L706:M706"/>
    <mergeCell ref="B708:O708"/>
    <mergeCell ref="A709:A715"/>
    <mergeCell ref="B709:B711"/>
    <mergeCell ref="E709:E711"/>
    <mergeCell ref="H709:I709"/>
    <mergeCell ref="J709:K709"/>
    <mergeCell ref="L709:M709"/>
    <mergeCell ref="N709:N711"/>
    <mergeCell ref="O709:O711"/>
    <mergeCell ref="B712:B714"/>
    <mergeCell ref="B715:O715"/>
    <mergeCell ref="R702:R704"/>
    <mergeCell ref="S702:S707"/>
    <mergeCell ref="C703:D703"/>
    <mergeCell ref="H703:I703"/>
    <mergeCell ref="J703:K703"/>
    <mergeCell ref="L703:M703"/>
    <mergeCell ref="E705:E707"/>
    <mergeCell ref="H705:I705"/>
    <mergeCell ref="J705:K705"/>
    <mergeCell ref="L705:M705"/>
    <mergeCell ref="N705:N707"/>
    <mergeCell ref="O705:O707"/>
    <mergeCell ref="P705:P707"/>
    <mergeCell ref="Q705:Q707"/>
    <mergeCell ref="R705:R707"/>
    <mergeCell ref="C706:D706"/>
    <mergeCell ref="L702:M702"/>
    <mergeCell ref="N702:N704"/>
    <mergeCell ref="O702:O704"/>
    <mergeCell ref="P702:P704"/>
    <mergeCell ref="Q702:Q704"/>
    <mergeCell ref="A702:A708"/>
    <mergeCell ref="B702:B704"/>
    <mergeCell ref="E702:E704"/>
    <mergeCell ref="H702:I702"/>
    <mergeCell ref="J702:K702"/>
    <mergeCell ref="B705:B707"/>
    <mergeCell ref="H706:I706"/>
    <mergeCell ref="J706:K706"/>
    <mergeCell ref="R698:R700"/>
    <mergeCell ref="C699:D699"/>
    <mergeCell ref="H699:I699"/>
    <mergeCell ref="J699:K699"/>
    <mergeCell ref="L699:M699"/>
    <mergeCell ref="P695:P697"/>
    <mergeCell ref="Q695:Q697"/>
    <mergeCell ref="R695:R697"/>
    <mergeCell ref="S695:S700"/>
    <mergeCell ref="C696:D696"/>
    <mergeCell ref="H696:I696"/>
    <mergeCell ref="J696:K696"/>
    <mergeCell ref="L696:M696"/>
    <mergeCell ref="E698:E700"/>
    <mergeCell ref="H698:I698"/>
    <mergeCell ref="J698:K698"/>
    <mergeCell ref="L698:M698"/>
    <mergeCell ref="N698:N700"/>
    <mergeCell ref="O698:O700"/>
    <mergeCell ref="P698:P700"/>
    <mergeCell ref="Q698:Q700"/>
    <mergeCell ref="L692:M692"/>
    <mergeCell ref="B694:O694"/>
    <mergeCell ref="A695:A701"/>
    <mergeCell ref="B695:B697"/>
    <mergeCell ref="E695:E697"/>
    <mergeCell ref="H695:I695"/>
    <mergeCell ref="J695:K695"/>
    <mergeCell ref="L695:M695"/>
    <mergeCell ref="N695:N697"/>
    <mergeCell ref="O695:O697"/>
    <mergeCell ref="B698:B700"/>
    <mergeCell ref="B701:O701"/>
    <mergeCell ref="R688:R690"/>
    <mergeCell ref="S688:S693"/>
    <mergeCell ref="C689:D689"/>
    <mergeCell ref="H689:I689"/>
    <mergeCell ref="J689:K689"/>
    <mergeCell ref="L689:M689"/>
    <mergeCell ref="E691:E693"/>
    <mergeCell ref="H691:I691"/>
    <mergeCell ref="J691:K691"/>
    <mergeCell ref="L691:M691"/>
    <mergeCell ref="N691:N693"/>
    <mergeCell ref="O691:O693"/>
    <mergeCell ref="P691:P693"/>
    <mergeCell ref="Q691:Q693"/>
    <mergeCell ref="R691:R693"/>
    <mergeCell ref="C692:D692"/>
    <mergeCell ref="L688:M688"/>
    <mergeCell ref="N688:N690"/>
    <mergeCell ref="O688:O690"/>
    <mergeCell ref="P688:P690"/>
    <mergeCell ref="Q688:Q690"/>
    <mergeCell ref="A688:A694"/>
    <mergeCell ref="B688:B690"/>
    <mergeCell ref="E688:E690"/>
    <mergeCell ref="H688:I688"/>
    <mergeCell ref="J688:K688"/>
    <mergeCell ref="B691:B693"/>
    <mergeCell ref="H692:I692"/>
    <mergeCell ref="J692:K692"/>
    <mergeCell ref="R684:R686"/>
    <mergeCell ref="C685:D685"/>
    <mergeCell ref="H685:I685"/>
    <mergeCell ref="J685:K685"/>
    <mergeCell ref="L685:M685"/>
    <mergeCell ref="P681:P683"/>
    <mergeCell ref="Q681:Q683"/>
    <mergeCell ref="R681:R683"/>
    <mergeCell ref="S681:S686"/>
    <mergeCell ref="C682:D682"/>
    <mergeCell ref="H682:I682"/>
    <mergeCell ref="J682:K682"/>
    <mergeCell ref="L682:M682"/>
    <mergeCell ref="E684:E686"/>
    <mergeCell ref="H684:I684"/>
    <mergeCell ref="J684:K684"/>
    <mergeCell ref="L684:M684"/>
    <mergeCell ref="N684:N686"/>
    <mergeCell ref="O684:O686"/>
    <mergeCell ref="P684:P686"/>
    <mergeCell ref="Q684:Q686"/>
    <mergeCell ref="L678:M678"/>
    <mergeCell ref="B680:O680"/>
    <mergeCell ref="A681:A687"/>
    <mergeCell ref="B681:B683"/>
    <mergeCell ref="E681:E683"/>
    <mergeCell ref="H681:I681"/>
    <mergeCell ref="J681:K681"/>
    <mergeCell ref="L681:M681"/>
    <mergeCell ref="N681:N683"/>
    <mergeCell ref="O681:O683"/>
    <mergeCell ref="B684:B686"/>
    <mergeCell ref="B687:O687"/>
    <mergeCell ref="R674:R676"/>
    <mergeCell ref="S674:S679"/>
    <mergeCell ref="C675:D675"/>
    <mergeCell ref="H675:I675"/>
    <mergeCell ref="J675:K675"/>
    <mergeCell ref="L675:M675"/>
    <mergeCell ref="E677:E679"/>
    <mergeCell ref="H677:I677"/>
    <mergeCell ref="J677:K677"/>
    <mergeCell ref="L677:M677"/>
    <mergeCell ref="N677:N679"/>
    <mergeCell ref="O677:O679"/>
    <mergeCell ref="P677:P679"/>
    <mergeCell ref="Q677:Q679"/>
    <mergeCell ref="R677:R679"/>
    <mergeCell ref="C678:D678"/>
    <mergeCell ref="L674:M674"/>
    <mergeCell ref="N674:N676"/>
    <mergeCell ref="O674:O676"/>
    <mergeCell ref="P674:P676"/>
    <mergeCell ref="Q674:Q676"/>
    <mergeCell ref="A674:A680"/>
    <mergeCell ref="B674:B676"/>
    <mergeCell ref="E674:E676"/>
    <mergeCell ref="H674:I674"/>
    <mergeCell ref="J674:K674"/>
    <mergeCell ref="B677:B679"/>
    <mergeCell ref="H678:I678"/>
    <mergeCell ref="J678:K678"/>
    <mergeCell ref="R670:R672"/>
    <mergeCell ref="C671:D671"/>
    <mergeCell ref="H671:I671"/>
    <mergeCell ref="J671:K671"/>
    <mergeCell ref="L671:M671"/>
    <mergeCell ref="P667:P669"/>
    <mergeCell ref="Q667:Q669"/>
    <mergeCell ref="R667:R669"/>
    <mergeCell ref="S667:S672"/>
    <mergeCell ref="C668:D668"/>
    <mergeCell ref="H668:I668"/>
    <mergeCell ref="J668:K668"/>
    <mergeCell ref="L668:M668"/>
    <mergeCell ref="E670:E672"/>
    <mergeCell ref="H670:I670"/>
    <mergeCell ref="J670:K670"/>
    <mergeCell ref="L670:M670"/>
    <mergeCell ref="N670:N672"/>
    <mergeCell ref="O670:O672"/>
    <mergeCell ref="P670:P672"/>
    <mergeCell ref="Q670:Q672"/>
    <mergeCell ref="L664:M664"/>
    <mergeCell ref="B666:O666"/>
    <mergeCell ref="A667:A673"/>
    <mergeCell ref="B667:B669"/>
    <mergeCell ref="E667:E669"/>
    <mergeCell ref="H667:I667"/>
    <mergeCell ref="J667:K667"/>
    <mergeCell ref="L667:M667"/>
    <mergeCell ref="N667:N669"/>
    <mergeCell ref="O667:O669"/>
    <mergeCell ref="B670:B672"/>
    <mergeCell ref="B673:O673"/>
    <mergeCell ref="R660:R662"/>
    <mergeCell ref="S660:S665"/>
    <mergeCell ref="C661:D661"/>
    <mergeCell ref="H661:I661"/>
    <mergeCell ref="J661:K661"/>
    <mergeCell ref="L661:M661"/>
    <mergeCell ref="E663:E665"/>
    <mergeCell ref="H663:I663"/>
    <mergeCell ref="J663:K663"/>
    <mergeCell ref="L663:M663"/>
    <mergeCell ref="N663:N665"/>
    <mergeCell ref="O663:O665"/>
    <mergeCell ref="P663:P665"/>
    <mergeCell ref="Q663:Q665"/>
    <mergeCell ref="R663:R665"/>
    <mergeCell ref="C664:D664"/>
    <mergeCell ref="L660:M660"/>
    <mergeCell ref="N660:N662"/>
    <mergeCell ref="O660:O662"/>
    <mergeCell ref="P660:P662"/>
    <mergeCell ref="Q660:Q662"/>
    <mergeCell ref="A660:A666"/>
    <mergeCell ref="B660:B662"/>
    <mergeCell ref="E660:E662"/>
    <mergeCell ref="H660:I660"/>
    <mergeCell ref="J660:K660"/>
    <mergeCell ref="B663:B665"/>
    <mergeCell ref="H664:I664"/>
    <mergeCell ref="J664:K664"/>
    <mergeCell ref="R656:R658"/>
    <mergeCell ref="C657:D657"/>
    <mergeCell ref="H657:I657"/>
    <mergeCell ref="J657:K657"/>
    <mergeCell ref="L657:M657"/>
    <mergeCell ref="P653:P655"/>
    <mergeCell ref="Q653:Q655"/>
    <mergeCell ref="R653:R655"/>
    <mergeCell ref="S653:S658"/>
    <mergeCell ref="C654:D654"/>
    <mergeCell ref="H654:I654"/>
    <mergeCell ref="J654:K654"/>
    <mergeCell ref="L654:M654"/>
    <mergeCell ref="E656:E658"/>
    <mergeCell ref="H656:I656"/>
    <mergeCell ref="J656:K656"/>
    <mergeCell ref="L656:M656"/>
    <mergeCell ref="N656:N658"/>
    <mergeCell ref="O656:O658"/>
    <mergeCell ref="P656:P658"/>
    <mergeCell ref="Q656:Q658"/>
    <mergeCell ref="L650:M650"/>
    <mergeCell ref="B652:O652"/>
    <mergeCell ref="A653:A659"/>
    <mergeCell ref="B653:B655"/>
    <mergeCell ref="E653:E655"/>
    <mergeCell ref="H653:I653"/>
    <mergeCell ref="J653:K653"/>
    <mergeCell ref="L653:M653"/>
    <mergeCell ref="N653:N655"/>
    <mergeCell ref="O653:O655"/>
    <mergeCell ref="B656:B658"/>
    <mergeCell ref="B659:O659"/>
    <mergeCell ref="R646:R648"/>
    <mergeCell ref="S646:S651"/>
    <mergeCell ref="C647:D647"/>
    <mergeCell ref="H647:I647"/>
    <mergeCell ref="J647:K647"/>
    <mergeCell ref="L647:M647"/>
    <mergeCell ref="E649:E651"/>
    <mergeCell ref="H649:I649"/>
    <mergeCell ref="J649:K649"/>
    <mergeCell ref="L649:M649"/>
    <mergeCell ref="N649:N651"/>
    <mergeCell ref="O649:O651"/>
    <mergeCell ref="P649:P651"/>
    <mergeCell ref="Q649:Q651"/>
    <mergeCell ref="R649:R651"/>
    <mergeCell ref="C650:D650"/>
    <mergeCell ref="L646:M646"/>
    <mergeCell ref="N646:N648"/>
    <mergeCell ref="O646:O648"/>
    <mergeCell ref="P646:P648"/>
    <mergeCell ref="Q646:Q648"/>
    <mergeCell ref="A646:A652"/>
    <mergeCell ref="B646:B648"/>
    <mergeCell ref="E646:E648"/>
    <mergeCell ref="H646:I646"/>
    <mergeCell ref="J646:K646"/>
    <mergeCell ref="B649:B651"/>
    <mergeCell ref="H650:I650"/>
    <mergeCell ref="J650:K650"/>
    <mergeCell ref="R642:R644"/>
    <mergeCell ref="C643:D643"/>
    <mergeCell ref="H643:I643"/>
    <mergeCell ref="J643:K643"/>
    <mergeCell ref="L643:M643"/>
    <mergeCell ref="P639:P641"/>
    <mergeCell ref="Q639:Q641"/>
    <mergeCell ref="R639:R641"/>
    <mergeCell ref="S639:S644"/>
    <mergeCell ref="C640:D640"/>
    <mergeCell ref="H640:I640"/>
    <mergeCell ref="J640:K640"/>
    <mergeCell ref="L640:M640"/>
    <mergeCell ref="E642:E644"/>
    <mergeCell ref="H642:I642"/>
    <mergeCell ref="J642:K642"/>
    <mergeCell ref="L642:M642"/>
    <mergeCell ref="N642:N644"/>
    <mergeCell ref="O642:O644"/>
    <mergeCell ref="P642:P644"/>
    <mergeCell ref="Q642:Q644"/>
    <mergeCell ref="L636:M636"/>
    <mergeCell ref="B638:O638"/>
    <mergeCell ref="A639:A645"/>
    <mergeCell ref="B639:B641"/>
    <mergeCell ref="E639:E641"/>
    <mergeCell ref="H639:I639"/>
    <mergeCell ref="J639:K639"/>
    <mergeCell ref="L639:M639"/>
    <mergeCell ref="N639:N641"/>
    <mergeCell ref="O639:O641"/>
    <mergeCell ref="B642:B644"/>
    <mergeCell ref="B645:O645"/>
    <mergeCell ref="R632:R634"/>
    <mergeCell ref="S632:S637"/>
    <mergeCell ref="C633:D633"/>
    <mergeCell ref="H633:I633"/>
    <mergeCell ref="J633:K633"/>
    <mergeCell ref="L633:M633"/>
    <mergeCell ref="E635:E637"/>
    <mergeCell ref="H635:I635"/>
    <mergeCell ref="J635:K635"/>
    <mergeCell ref="L635:M635"/>
    <mergeCell ref="N635:N637"/>
    <mergeCell ref="O635:O637"/>
    <mergeCell ref="P635:P637"/>
    <mergeCell ref="Q635:Q637"/>
    <mergeCell ref="R635:R637"/>
    <mergeCell ref="C636:D636"/>
    <mergeCell ref="L632:M632"/>
    <mergeCell ref="N632:N634"/>
    <mergeCell ref="O632:O634"/>
    <mergeCell ref="P632:P634"/>
    <mergeCell ref="Q632:Q634"/>
    <mergeCell ref="A632:A638"/>
    <mergeCell ref="B632:B634"/>
    <mergeCell ref="E632:E634"/>
    <mergeCell ref="H632:I632"/>
    <mergeCell ref="J632:K632"/>
    <mergeCell ref="B635:B637"/>
    <mergeCell ref="H636:I636"/>
    <mergeCell ref="J636:K636"/>
    <mergeCell ref="R628:R630"/>
    <mergeCell ref="C629:D629"/>
    <mergeCell ref="H629:I629"/>
    <mergeCell ref="J629:K629"/>
    <mergeCell ref="L629:M629"/>
    <mergeCell ref="P625:P627"/>
    <mergeCell ref="Q625:Q627"/>
    <mergeCell ref="R625:R627"/>
    <mergeCell ref="S625:S630"/>
    <mergeCell ref="C626:D626"/>
    <mergeCell ref="H626:I626"/>
    <mergeCell ref="J626:K626"/>
    <mergeCell ref="L626:M626"/>
    <mergeCell ref="E628:E630"/>
    <mergeCell ref="H628:I628"/>
    <mergeCell ref="J628:K628"/>
    <mergeCell ref="L628:M628"/>
    <mergeCell ref="N628:N630"/>
    <mergeCell ref="O628:O630"/>
    <mergeCell ref="P628:P630"/>
    <mergeCell ref="Q628:Q630"/>
    <mergeCell ref="L622:M622"/>
    <mergeCell ref="B624:O624"/>
    <mergeCell ref="A625:A631"/>
    <mergeCell ref="B625:B627"/>
    <mergeCell ref="E625:E627"/>
    <mergeCell ref="H625:I625"/>
    <mergeCell ref="J625:K625"/>
    <mergeCell ref="L625:M625"/>
    <mergeCell ref="N625:N627"/>
    <mergeCell ref="O625:O627"/>
    <mergeCell ref="B628:B630"/>
    <mergeCell ref="B631:O631"/>
    <mergeCell ref="R618:R620"/>
    <mergeCell ref="S618:S623"/>
    <mergeCell ref="C619:D619"/>
    <mergeCell ref="H619:I619"/>
    <mergeCell ref="J619:K619"/>
    <mergeCell ref="L619:M619"/>
    <mergeCell ref="E621:E623"/>
    <mergeCell ref="H621:I621"/>
    <mergeCell ref="J621:K621"/>
    <mergeCell ref="L621:M621"/>
    <mergeCell ref="N621:N623"/>
    <mergeCell ref="O621:O623"/>
    <mergeCell ref="P621:P623"/>
    <mergeCell ref="Q621:Q623"/>
    <mergeCell ref="R621:R623"/>
    <mergeCell ref="C622:D622"/>
    <mergeCell ref="L618:M618"/>
    <mergeCell ref="N618:N620"/>
    <mergeCell ref="O618:O620"/>
    <mergeCell ref="P618:P620"/>
    <mergeCell ref="Q618:Q620"/>
    <mergeCell ref="A618:A624"/>
    <mergeCell ref="B618:B620"/>
    <mergeCell ref="E618:E620"/>
    <mergeCell ref="H618:I618"/>
    <mergeCell ref="J618:K618"/>
    <mergeCell ref="B621:B623"/>
    <mergeCell ref="H622:I622"/>
    <mergeCell ref="J622:K622"/>
    <mergeCell ref="R614:R616"/>
    <mergeCell ref="C615:D615"/>
    <mergeCell ref="H615:I615"/>
    <mergeCell ref="J615:K615"/>
    <mergeCell ref="L615:M615"/>
    <mergeCell ref="P611:P613"/>
    <mergeCell ref="Q611:Q613"/>
    <mergeCell ref="R611:R613"/>
    <mergeCell ref="S611:S616"/>
    <mergeCell ref="C612:D612"/>
    <mergeCell ref="H612:I612"/>
    <mergeCell ref="J612:K612"/>
    <mergeCell ref="L612:M612"/>
    <mergeCell ref="E614:E616"/>
    <mergeCell ref="H614:I614"/>
    <mergeCell ref="J614:K614"/>
    <mergeCell ref="L614:M614"/>
    <mergeCell ref="N614:N616"/>
    <mergeCell ref="O614:O616"/>
    <mergeCell ref="P614:P616"/>
    <mergeCell ref="Q614:Q616"/>
    <mergeCell ref="L608:M608"/>
    <mergeCell ref="B610:O610"/>
    <mergeCell ref="A611:A617"/>
    <mergeCell ref="B611:B613"/>
    <mergeCell ref="E611:E613"/>
    <mergeCell ref="H611:I611"/>
    <mergeCell ref="J611:K611"/>
    <mergeCell ref="L611:M611"/>
    <mergeCell ref="N611:N613"/>
    <mergeCell ref="O611:O613"/>
    <mergeCell ref="B614:B616"/>
    <mergeCell ref="B617:O617"/>
    <mergeCell ref="R604:R606"/>
    <mergeCell ref="S604:S609"/>
    <mergeCell ref="C605:D605"/>
    <mergeCell ref="H605:I605"/>
    <mergeCell ref="J605:K605"/>
    <mergeCell ref="L605:M605"/>
    <mergeCell ref="E607:E609"/>
    <mergeCell ref="H607:I607"/>
    <mergeCell ref="J607:K607"/>
    <mergeCell ref="L607:M607"/>
    <mergeCell ref="N607:N609"/>
    <mergeCell ref="O607:O609"/>
    <mergeCell ref="P607:P609"/>
    <mergeCell ref="Q607:Q609"/>
    <mergeCell ref="R607:R609"/>
    <mergeCell ref="C608:D608"/>
    <mergeCell ref="L604:M604"/>
    <mergeCell ref="N604:N606"/>
    <mergeCell ref="O604:O606"/>
    <mergeCell ref="P604:P606"/>
    <mergeCell ref="Q604:Q606"/>
    <mergeCell ref="A604:A610"/>
    <mergeCell ref="B604:B606"/>
    <mergeCell ref="E604:E606"/>
    <mergeCell ref="H604:I604"/>
    <mergeCell ref="J604:K604"/>
    <mergeCell ref="B607:B609"/>
    <mergeCell ref="H608:I608"/>
    <mergeCell ref="J608:K608"/>
    <mergeCell ref="R600:R602"/>
    <mergeCell ref="C601:D601"/>
    <mergeCell ref="H601:I601"/>
    <mergeCell ref="J601:K601"/>
    <mergeCell ref="L601:M601"/>
    <mergeCell ref="P597:P599"/>
    <mergeCell ref="Q597:Q599"/>
    <mergeCell ref="R597:R599"/>
    <mergeCell ref="S597:S602"/>
    <mergeCell ref="C598:D598"/>
    <mergeCell ref="H598:I598"/>
    <mergeCell ref="J598:K598"/>
    <mergeCell ref="L598:M598"/>
    <mergeCell ref="E600:E602"/>
    <mergeCell ref="H600:I600"/>
    <mergeCell ref="J600:K600"/>
    <mergeCell ref="L600:M600"/>
    <mergeCell ref="N600:N602"/>
    <mergeCell ref="O600:O602"/>
    <mergeCell ref="P600:P602"/>
    <mergeCell ref="Q600:Q602"/>
    <mergeCell ref="L594:M594"/>
    <mergeCell ref="B596:O596"/>
    <mergeCell ref="A597:A603"/>
    <mergeCell ref="B597:B599"/>
    <mergeCell ref="E597:E599"/>
    <mergeCell ref="H597:I597"/>
    <mergeCell ref="J597:K597"/>
    <mergeCell ref="L597:M597"/>
    <mergeCell ref="N597:N599"/>
    <mergeCell ref="O597:O599"/>
    <mergeCell ref="B600:B602"/>
    <mergeCell ref="B603:O603"/>
    <mergeCell ref="R590:R592"/>
    <mergeCell ref="S590:S595"/>
    <mergeCell ref="C591:D591"/>
    <mergeCell ref="H591:I591"/>
    <mergeCell ref="J591:K591"/>
    <mergeCell ref="L591:M591"/>
    <mergeCell ref="E593:E595"/>
    <mergeCell ref="H593:I593"/>
    <mergeCell ref="J593:K593"/>
    <mergeCell ref="L593:M593"/>
    <mergeCell ref="N593:N595"/>
    <mergeCell ref="O593:O595"/>
    <mergeCell ref="P593:P595"/>
    <mergeCell ref="Q593:Q595"/>
    <mergeCell ref="R593:R595"/>
    <mergeCell ref="C594:D594"/>
    <mergeCell ref="L590:M590"/>
    <mergeCell ref="N590:N592"/>
    <mergeCell ref="O590:O592"/>
    <mergeCell ref="P590:P592"/>
    <mergeCell ref="Q590:Q592"/>
    <mergeCell ref="A590:A596"/>
    <mergeCell ref="B590:B592"/>
    <mergeCell ref="E590:E592"/>
    <mergeCell ref="H590:I590"/>
    <mergeCell ref="J590:K590"/>
    <mergeCell ref="B593:B595"/>
    <mergeCell ref="H594:I594"/>
    <mergeCell ref="J594:K594"/>
    <mergeCell ref="R586:R588"/>
    <mergeCell ref="C587:D587"/>
    <mergeCell ref="H587:I587"/>
    <mergeCell ref="J587:K587"/>
    <mergeCell ref="L587:M587"/>
    <mergeCell ref="P583:P585"/>
    <mergeCell ref="Q583:Q585"/>
    <mergeCell ref="R583:R585"/>
    <mergeCell ref="S583:S588"/>
    <mergeCell ref="C584:D584"/>
    <mergeCell ref="H584:I584"/>
    <mergeCell ref="J584:K584"/>
    <mergeCell ref="L584:M584"/>
    <mergeCell ref="E586:E588"/>
    <mergeCell ref="H586:I586"/>
    <mergeCell ref="J586:K586"/>
    <mergeCell ref="L586:M586"/>
    <mergeCell ref="N586:N588"/>
    <mergeCell ref="O586:O588"/>
    <mergeCell ref="P586:P588"/>
    <mergeCell ref="Q586:Q588"/>
    <mergeCell ref="L580:M580"/>
    <mergeCell ref="B582:O582"/>
    <mergeCell ref="A583:A589"/>
    <mergeCell ref="B583:B585"/>
    <mergeCell ref="E583:E585"/>
    <mergeCell ref="H583:I583"/>
    <mergeCell ref="J583:K583"/>
    <mergeCell ref="L583:M583"/>
    <mergeCell ref="N583:N585"/>
    <mergeCell ref="O583:O585"/>
    <mergeCell ref="B586:B588"/>
    <mergeCell ref="B589:O589"/>
    <mergeCell ref="R576:R578"/>
    <mergeCell ref="S576:S581"/>
    <mergeCell ref="C577:D577"/>
    <mergeCell ref="H577:I577"/>
    <mergeCell ref="J577:K577"/>
    <mergeCell ref="L577:M577"/>
    <mergeCell ref="E579:E581"/>
    <mergeCell ref="H579:I579"/>
    <mergeCell ref="J579:K579"/>
    <mergeCell ref="L579:M579"/>
    <mergeCell ref="N579:N581"/>
    <mergeCell ref="O579:O581"/>
    <mergeCell ref="P579:P581"/>
    <mergeCell ref="Q579:Q581"/>
    <mergeCell ref="R579:R581"/>
    <mergeCell ref="C580:D580"/>
    <mergeCell ref="L576:M576"/>
    <mergeCell ref="N576:N578"/>
    <mergeCell ref="O576:O578"/>
    <mergeCell ref="P576:P578"/>
    <mergeCell ref="Q576:Q578"/>
    <mergeCell ref="A576:A582"/>
    <mergeCell ref="B576:B578"/>
    <mergeCell ref="E576:E578"/>
    <mergeCell ref="H576:I576"/>
    <mergeCell ref="J576:K576"/>
    <mergeCell ref="B579:B581"/>
    <mergeCell ref="H580:I580"/>
    <mergeCell ref="J580:K580"/>
    <mergeCell ref="R572:R574"/>
    <mergeCell ref="C573:D573"/>
    <mergeCell ref="H573:I573"/>
    <mergeCell ref="J573:K573"/>
    <mergeCell ref="L573:M573"/>
    <mergeCell ref="P569:P571"/>
    <mergeCell ref="Q569:Q571"/>
    <mergeCell ref="R569:R571"/>
    <mergeCell ref="S569:S574"/>
    <mergeCell ref="C570:D570"/>
    <mergeCell ref="H570:I570"/>
    <mergeCell ref="J570:K570"/>
    <mergeCell ref="L570:M570"/>
    <mergeCell ref="E572:E574"/>
    <mergeCell ref="H572:I572"/>
    <mergeCell ref="J572:K572"/>
    <mergeCell ref="L572:M572"/>
    <mergeCell ref="N572:N574"/>
    <mergeCell ref="O572:O574"/>
    <mergeCell ref="P572:P574"/>
    <mergeCell ref="Q572:Q574"/>
    <mergeCell ref="L566:M566"/>
    <mergeCell ref="B568:O568"/>
    <mergeCell ref="A569:A575"/>
    <mergeCell ref="B569:B571"/>
    <mergeCell ref="E569:E571"/>
    <mergeCell ref="H569:I569"/>
    <mergeCell ref="J569:K569"/>
    <mergeCell ref="L569:M569"/>
    <mergeCell ref="N569:N571"/>
    <mergeCell ref="O569:O571"/>
    <mergeCell ref="B572:B574"/>
    <mergeCell ref="B575:O575"/>
    <mergeCell ref="R562:R564"/>
    <mergeCell ref="S562:S567"/>
    <mergeCell ref="C563:D563"/>
    <mergeCell ref="H563:I563"/>
    <mergeCell ref="J563:K563"/>
    <mergeCell ref="L563:M563"/>
    <mergeCell ref="E565:E567"/>
    <mergeCell ref="H565:I565"/>
    <mergeCell ref="J565:K565"/>
    <mergeCell ref="L565:M565"/>
    <mergeCell ref="N565:N567"/>
    <mergeCell ref="O565:O567"/>
    <mergeCell ref="P565:P567"/>
    <mergeCell ref="Q565:Q567"/>
    <mergeCell ref="R565:R567"/>
    <mergeCell ref="C566:D566"/>
    <mergeCell ref="L562:M562"/>
    <mergeCell ref="N562:N564"/>
    <mergeCell ref="O562:O564"/>
    <mergeCell ref="P562:P564"/>
    <mergeCell ref="Q562:Q564"/>
    <mergeCell ref="A562:A568"/>
    <mergeCell ref="B562:B564"/>
    <mergeCell ref="E562:E564"/>
    <mergeCell ref="H562:I562"/>
    <mergeCell ref="J562:K562"/>
    <mergeCell ref="B565:B567"/>
    <mergeCell ref="H566:I566"/>
    <mergeCell ref="J566:K566"/>
    <mergeCell ref="R558:R560"/>
    <mergeCell ref="C559:D559"/>
    <mergeCell ref="H559:I559"/>
    <mergeCell ref="J559:K559"/>
    <mergeCell ref="L559:M559"/>
    <mergeCell ref="P555:P557"/>
    <mergeCell ref="Q555:Q557"/>
    <mergeCell ref="R555:R557"/>
    <mergeCell ref="S555:S560"/>
    <mergeCell ref="C556:D556"/>
    <mergeCell ref="H556:I556"/>
    <mergeCell ref="J556:K556"/>
    <mergeCell ref="L556:M556"/>
    <mergeCell ref="E558:E560"/>
    <mergeCell ref="H558:I558"/>
    <mergeCell ref="J558:K558"/>
    <mergeCell ref="L558:M558"/>
    <mergeCell ref="N558:N560"/>
    <mergeCell ref="O558:O560"/>
    <mergeCell ref="P558:P560"/>
    <mergeCell ref="Q558:Q560"/>
    <mergeCell ref="L552:M552"/>
    <mergeCell ref="B554:O554"/>
    <mergeCell ref="A555:A561"/>
    <mergeCell ref="B555:B557"/>
    <mergeCell ref="E555:E557"/>
    <mergeCell ref="H555:I555"/>
    <mergeCell ref="J555:K555"/>
    <mergeCell ref="L555:M555"/>
    <mergeCell ref="N555:N557"/>
    <mergeCell ref="O555:O557"/>
    <mergeCell ref="B558:B560"/>
    <mergeCell ref="B561:O561"/>
    <mergeCell ref="R548:R550"/>
    <mergeCell ref="S548:S553"/>
    <mergeCell ref="C549:D549"/>
    <mergeCell ref="H549:I549"/>
    <mergeCell ref="J549:K549"/>
    <mergeCell ref="L549:M549"/>
    <mergeCell ref="E551:E553"/>
    <mergeCell ref="H551:I551"/>
    <mergeCell ref="J551:K551"/>
    <mergeCell ref="L551:M551"/>
    <mergeCell ref="N551:N553"/>
    <mergeCell ref="O551:O553"/>
    <mergeCell ref="P551:P553"/>
    <mergeCell ref="Q551:Q553"/>
    <mergeCell ref="R551:R553"/>
    <mergeCell ref="C552:D552"/>
    <mergeCell ref="L548:M548"/>
    <mergeCell ref="N548:N550"/>
    <mergeCell ref="O548:O550"/>
    <mergeCell ref="P548:P550"/>
    <mergeCell ref="Q548:Q550"/>
    <mergeCell ref="A548:A554"/>
    <mergeCell ref="B548:B550"/>
    <mergeCell ref="E548:E550"/>
    <mergeCell ref="H548:I548"/>
    <mergeCell ref="J548:K548"/>
    <mergeCell ref="B551:B553"/>
    <mergeCell ref="H552:I552"/>
    <mergeCell ref="J552:K552"/>
    <mergeCell ref="R544:R546"/>
    <mergeCell ref="C545:D545"/>
    <mergeCell ref="H545:I545"/>
    <mergeCell ref="J545:K545"/>
    <mergeCell ref="L545:M545"/>
    <mergeCell ref="P541:P543"/>
    <mergeCell ref="Q541:Q543"/>
    <mergeCell ref="R541:R543"/>
    <mergeCell ref="S541:S546"/>
    <mergeCell ref="C542:D542"/>
    <mergeCell ref="H542:I542"/>
    <mergeCell ref="J542:K542"/>
    <mergeCell ref="L542:M542"/>
    <mergeCell ref="E544:E546"/>
    <mergeCell ref="H544:I544"/>
    <mergeCell ref="J544:K544"/>
    <mergeCell ref="L544:M544"/>
    <mergeCell ref="N544:N546"/>
    <mergeCell ref="O544:O546"/>
    <mergeCell ref="P544:P546"/>
    <mergeCell ref="Q544:Q546"/>
    <mergeCell ref="L538:M538"/>
    <mergeCell ref="B540:O540"/>
    <mergeCell ref="A541:A547"/>
    <mergeCell ref="B541:B543"/>
    <mergeCell ref="E541:E543"/>
    <mergeCell ref="H541:I541"/>
    <mergeCell ref="J541:K541"/>
    <mergeCell ref="L541:M541"/>
    <mergeCell ref="N541:N543"/>
    <mergeCell ref="O541:O543"/>
    <mergeCell ref="B544:B546"/>
    <mergeCell ref="B547:O547"/>
    <mergeCell ref="R534:R536"/>
    <mergeCell ref="S534:S539"/>
    <mergeCell ref="C535:D535"/>
    <mergeCell ref="H535:I535"/>
    <mergeCell ref="J535:K535"/>
    <mergeCell ref="L535:M535"/>
    <mergeCell ref="E537:E539"/>
    <mergeCell ref="H537:I537"/>
    <mergeCell ref="J537:K537"/>
    <mergeCell ref="L537:M537"/>
    <mergeCell ref="N537:N539"/>
    <mergeCell ref="O537:O539"/>
    <mergeCell ref="P537:P539"/>
    <mergeCell ref="Q537:Q539"/>
    <mergeCell ref="R537:R539"/>
    <mergeCell ref="C538:D538"/>
    <mergeCell ref="L534:M534"/>
    <mergeCell ref="N534:N536"/>
    <mergeCell ref="O534:O536"/>
    <mergeCell ref="P534:P536"/>
    <mergeCell ref="Q534:Q536"/>
    <mergeCell ref="A534:A540"/>
    <mergeCell ref="B534:B536"/>
    <mergeCell ref="E534:E536"/>
    <mergeCell ref="H534:I534"/>
    <mergeCell ref="J534:K534"/>
    <mergeCell ref="B537:B539"/>
    <mergeCell ref="H538:I538"/>
    <mergeCell ref="J538:K538"/>
    <mergeCell ref="R530:R532"/>
    <mergeCell ref="C531:D531"/>
    <mergeCell ref="H531:I531"/>
    <mergeCell ref="J531:K531"/>
    <mergeCell ref="L531:M531"/>
    <mergeCell ref="P527:P529"/>
    <mergeCell ref="Q527:Q529"/>
    <mergeCell ref="R527:R529"/>
    <mergeCell ref="S527:S532"/>
    <mergeCell ref="C528:D528"/>
    <mergeCell ref="H528:I528"/>
    <mergeCell ref="J528:K528"/>
    <mergeCell ref="L528:M528"/>
    <mergeCell ref="E530:E532"/>
    <mergeCell ref="H530:I530"/>
    <mergeCell ref="J530:K530"/>
    <mergeCell ref="L530:M530"/>
    <mergeCell ref="N530:N532"/>
    <mergeCell ref="O530:O532"/>
    <mergeCell ref="P530:P532"/>
    <mergeCell ref="Q530:Q532"/>
    <mergeCell ref="L524:M524"/>
    <mergeCell ref="B526:O526"/>
    <mergeCell ref="A527:A533"/>
    <mergeCell ref="B527:B529"/>
    <mergeCell ref="E527:E529"/>
    <mergeCell ref="H527:I527"/>
    <mergeCell ref="J527:K527"/>
    <mergeCell ref="L527:M527"/>
    <mergeCell ref="N527:N529"/>
    <mergeCell ref="O527:O529"/>
    <mergeCell ref="B530:B532"/>
    <mergeCell ref="B533:O533"/>
    <mergeCell ref="R520:R522"/>
    <mergeCell ref="S520:S525"/>
    <mergeCell ref="C521:D521"/>
    <mergeCell ref="H521:I521"/>
    <mergeCell ref="J521:K521"/>
    <mergeCell ref="L521:M521"/>
    <mergeCell ref="E523:E525"/>
    <mergeCell ref="H523:I523"/>
    <mergeCell ref="J523:K523"/>
    <mergeCell ref="L523:M523"/>
    <mergeCell ref="N523:N525"/>
    <mergeCell ref="O523:O525"/>
    <mergeCell ref="P523:P525"/>
    <mergeCell ref="Q523:Q525"/>
    <mergeCell ref="R523:R525"/>
    <mergeCell ref="C524:D524"/>
    <mergeCell ref="L520:M520"/>
    <mergeCell ref="N520:N522"/>
    <mergeCell ref="O520:O522"/>
    <mergeCell ref="P520:P522"/>
    <mergeCell ref="Q520:Q522"/>
    <mergeCell ref="A520:A526"/>
    <mergeCell ref="B520:B522"/>
    <mergeCell ref="E520:E522"/>
    <mergeCell ref="H520:I520"/>
    <mergeCell ref="J520:K520"/>
    <mergeCell ref="B523:B525"/>
    <mergeCell ref="H524:I524"/>
    <mergeCell ref="J524:K524"/>
    <mergeCell ref="R516:R518"/>
    <mergeCell ref="C517:D517"/>
    <mergeCell ref="H517:I517"/>
    <mergeCell ref="J517:K517"/>
    <mergeCell ref="L517:M517"/>
    <mergeCell ref="P513:P515"/>
    <mergeCell ref="Q513:Q515"/>
    <mergeCell ref="R513:R515"/>
    <mergeCell ref="S513:S518"/>
    <mergeCell ref="C514:D514"/>
    <mergeCell ref="H514:I514"/>
    <mergeCell ref="J514:K514"/>
    <mergeCell ref="L514:M514"/>
    <mergeCell ref="E516:E518"/>
    <mergeCell ref="H516:I516"/>
    <mergeCell ref="J516:K516"/>
    <mergeCell ref="L516:M516"/>
    <mergeCell ref="N516:N518"/>
    <mergeCell ref="O516:O518"/>
    <mergeCell ref="P516:P518"/>
    <mergeCell ref="Q516:Q518"/>
    <mergeCell ref="L510:M510"/>
    <mergeCell ref="B512:O512"/>
    <mergeCell ref="A513:A519"/>
    <mergeCell ref="B513:B515"/>
    <mergeCell ref="E513:E515"/>
    <mergeCell ref="H513:I513"/>
    <mergeCell ref="J513:K513"/>
    <mergeCell ref="L513:M513"/>
    <mergeCell ref="N513:N515"/>
    <mergeCell ref="O513:O515"/>
    <mergeCell ref="B516:B518"/>
    <mergeCell ref="B519:O519"/>
    <mergeCell ref="R506:R508"/>
    <mergeCell ref="S506:S511"/>
    <mergeCell ref="C507:D507"/>
    <mergeCell ref="H507:I507"/>
    <mergeCell ref="J507:K507"/>
    <mergeCell ref="L507:M507"/>
    <mergeCell ref="E509:E511"/>
    <mergeCell ref="H509:I509"/>
    <mergeCell ref="J509:K509"/>
    <mergeCell ref="L509:M509"/>
    <mergeCell ref="N509:N511"/>
    <mergeCell ref="O509:O511"/>
    <mergeCell ref="P509:P511"/>
    <mergeCell ref="Q509:Q511"/>
    <mergeCell ref="R509:R511"/>
    <mergeCell ref="C510:D510"/>
    <mergeCell ref="L506:M506"/>
    <mergeCell ref="N506:N508"/>
    <mergeCell ref="O506:O508"/>
    <mergeCell ref="P506:P508"/>
    <mergeCell ref="Q506:Q508"/>
    <mergeCell ref="A506:A512"/>
    <mergeCell ref="B506:B508"/>
    <mergeCell ref="E506:E508"/>
    <mergeCell ref="H506:I506"/>
    <mergeCell ref="J506:K506"/>
    <mergeCell ref="B509:B511"/>
    <mergeCell ref="H510:I510"/>
    <mergeCell ref="J510:K510"/>
    <mergeCell ref="R502:R504"/>
    <mergeCell ref="C503:D503"/>
    <mergeCell ref="H503:I503"/>
    <mergeCell ref="J503:K503"/>
    <mergeCell ref="L503:M503"/>
    <mergeCell ref="P499:P501"/>
    <mergeCell ref="Q499:Q501"/>
    <mergeCell ref="R499:R501"/>
    <mergeCell ref="S499:S504"/>
    <mergeCell ref="C500:D500"/>
    <mergeCell ref="H500:I500"/>
    <mergeCell ref="J500:K500"/>
    <mergeCell ref="L500:M500"/>
    <mergeCell ref="E502:E504"/>
    <mergeCell ref="H502:I502"/>
    <mergeCell ref="J502:K502"/>
    <mergeCell ref="L502:M502"/>
    <mergeCell ref="N502:N504"/>
    <mergeCell ref="O502:O504"/>
    <mergeCell ref="P502:P504"/>
    <mergeCell ref="Q502:Q504"/>
    <mergeCell ref="L496:M496"/>
    <mergeCell ref="B498:O498"/>
    <mergeCell ref="A499:A505"/>
    <mergeCell ref="B499:B501"/>
    <mergeCell ref="E499:E501"/>
    <mergeCell ref="H499:I499"/>
    <mergeCell ref="J499:K499"/>
    <mergeCell ref="L499:M499"/>
    <mergeCell ref="N499:N501"/>
    <mergeCell ref="O499:O501"/>
    <mergeCell ref="B502:B504"/>
    <mergeCell ref="B505:O505"/>
    <mergeCell ref="R492:R494"/>
    <mergeCell ref="S492:S497"/>
    <mergeCell ref="C493:D493"/>
    <mergeCell ref="H493:I493"/>
    <mergeCell ref="J493:K493"/>
    <mergeCell ref="L493:M493"/>
    <mergeCell ref="E495:E497"/>
    <mergeCell ref="H495:I495"/>
    <mergeCell ref="J495:K495"/>
    <mergeCell ref="L495:M495"/>
    <mergeCell ref="N495:N497"/>
    <mergeCell ref="O495:O497"/>
    <mergeCell ref="P495:P497"/>
    <mergeCell ref="Q495:Q497"/>
    <mergeCell ref="R495:R497"/>
    <mergeCell ref="C496:D496"/>
    <mergeCell ref="L492:M492"/>
    <mergeCell ref="N492:N494"/>
    <mergeCell ref="O492:O494"/>
    <mergeCell ref="P492:P494"/>
    <mergeCell ref="Q492:Q494"/>
    <mergeCell ref="A492:A498"/>
    <mergeCell ref="B492:B494"/>
    <mergeCell ref="E492:E494"/>
    <mergeCell ref="H492:I492"/>
    <mergeCell ref="J492:K492"/>
    <mergeCell ref="B495:B497"/>
    <mergeCell ref="H496:I496"/>
    <mergeCell ref="J496:K496"/>
    <mergeCell ref="R488:R490"/>
    <mergeCell ref="C489:D489"/>
    <mergeCell ref="H489:I489"/>
    <mergeCell ref="J489:K489"/>
    <mergeCell ref="L489:M489"/>
    <mergeCell ref="P485:P487"/>
    <mergeCell ref="Q485:Q487"/>
    <mergeCell ref="R485:R487"/>
    <mergeCell ref="S485:S490"/>
    <mergeCell ref="C486:D486"/>
    <mergeCell ref="H486:I486"/>
    <mergeCell ref="J486:K486"/>
    <mergeCell ref="L486:M486"/>
    <mergeCell ref="E488:E490"/>
    <mergeCell ref="H488:I488"/>
    <mergeCell ref="J488:K488"/>
    <mergeCell ref="L488:M488"/>
    <mergeCell ref="N488:N490"/>
    <mergeCell ref="O488:O490"/>
    <mergeCell ref="P488:P490"/>
    <mergeCell ref="Q488:Q490"/>
    <mergeCell ref="L482:M482"/>
    <mergeCell ref="B484:O484"/>
    <mergeCell ref="A485:A491"/>
    <mergeCell ref="B485:B487"/>
    <mergeCell ref="E485:E487"/>
    <mergeCell ref="H485:I485"/>
    <mergeCell ref="J485:K485"/>
    <mergeCell ref="L485:M485"/>
    <mergeCell ref="N485:N487"/>
    <mergeCell ref="O485:O487"/>
    <mergeCell ref="B488:B490"/>
    <mergeCell ref="B491:O491"/>
    <mergeCell ref="R478:R480"/>
    <mergeCell ref="S478:S483"/>
    <mergeCell ref="C479:D479"/>
    <mergeCell ref="H479:I479"/>
    <mergeCell ref="J479:K479"/>
    <mergeCell ref="L479:M479"/>
    <mergeCell ref="E481:E483"/>
    <mergeCell ref="H481:I481"/>
    <mergeCell ref="J481:K481"/>
    <mergeCell ref="L481:M481"/>
    <mergeCell ref="N481:N483"/>
    <mergeCell ref="O481:O483"/>
    <mergeCell ref="P481:P483"/>
    <mergeCell ref="Q481:Q483"/>
    <mergeCell ref="R481:R483"/>
    <mergeCell ref="C482:D482"/>
    <mergeCell ref="L478:M478"/>
    <mergeCell ref="N478:N480"/>
    <mergeCell ref="O478:O480"/>
    <mergeCell ref="P478:P480"/>
    <mergeCell ref="Q478:Q480"/>
    <mergeCell ref="A478:A484"/>
    <mergeCell ref="B478:B480"/>
    <mergeCell ref="E478:E480"/>
    <mergeCell ref="H478:I478"/>
    <mergeCell ref="J478:K478"/>
    <mergeCell ref="B481:B483"/>
    <mergeCell ref="H482:I482"/>
    <mergeCell ref="J482:K482"/>
    <mergeCell ref="R474:R476"/>
    <mergeCell ref="C475:D475"/>
    <mergeCell ref="H475:I475"/>
    <mergeCell ref="J475:K475"/>
    <mergeCell ref="L475:M475"/>
    <mergeCell ref="P471:P473"/>
    <mergeCell ref="Q471:Q473"/>
    <mergeCell ref="R471:R473"/>
    <mergeCell ref="S471:S476"/>
    <mergeCell ref="C472:D472"/>
    <mergeCell ref="H472:I472"/>
    <mergeCell ref="J472:K472"/>
    <mergeCell ref="L472:M472"/>
    <mergeCell ref="E474:E476"/>
    <mergeCell ref="H474:I474"/>
    <mergeCell ref="J474:K474"/>
    <mergeCell ref="L474:M474"/>
    <mergeCell ref="N474:N476"/>
    <mergeCell ref="O474:O476"/>
    <mergeCell ref="P474:P476"/>
    <mergeCell ref="Q474:Q476"/>
    <mergeCell ref="L468:M468"/>
    <mergeCell ref="B470:O470"/>
    <mergeCell ref="A471:A477"/>
    <mergeCell ref="B471:B473"/>
    <mergeCell ref="E471:E473"/>
    <mergeCell ref="H471:I471"/>
    <mergeCell ref="J471:K471"/>
    <mergeCell ref="L471:M471"/>
    <mergeCell ref="N471:N473"/>
    <mergeCell ref="O471:O473"/>
    <mergeCell ref="B474:B476"/>
    <mergeCell ref="B477:O477"/>
    <mergeCell ref="R464:R466"/>
    <mergeCell ref="S464:S469"/>
    <mergeCell ref="C465:D465"/>
    <mergeCell ref="H465:I465"/>
    <mergeCell ref="J465:K465"/>
    <mergeCell ref="L465:M465"/>
    <mergeCell ref="E467:E469"/>
    <mergeCell ref="H467:I467"/>
    <mergeCell ref="J467:K467"/>
    <mergeCell ref="L467:M467"/>
    <mergeCell ref="N467:N469"/>
    <mergeCell ref="O467:O469"/>
    <mergeCell ref="P467:P469"/>
    <mergeCell ref="Q467:Q469"/>
    <mergeCell ref="R467:R469"/>
    <mergeCell ref="C468:D468"/>
    <mergeCell ref="L464:M464"/>
    <mergeCell ref="N464:N466"/>
    <mergeCell ref="O464:O466"/>
    <mergeCell ref="P464:P466"/>
    <mergeCell ref="Q464:Q466"/>
    <mergeCell ref="A464:A470"/>
    <mergeCell ref="B464:B466"/>
    <mergeCell ref="E464:E466"/>
    <mergeCell ref="H464:I464"/>
    <mergeCell ref="J464:K464"/>
    <mergeCell ref="B467:B469"/>
    <mergeCell ref="H468:I468"/>
    <mergeCell ref="J468:K468"/>
    <mergeCell ref="R460:R462"/>
    <mergeCell ref="C461:D461"/>
    <mergeCell ref="H461:I461"/>
    <mergeCell ref="J461:K461"/>
    <mergeCell ref="L461:M461"/>
    <mergeCell ref="P457:P459"/>
    <mergeCell ref="Q457:Q459"/>
    <mergeCell ref="R457:R459"/>
    <mergeCell ref="S457:S462"/>
    <mergeCell ref="C458:D458"/>
    <mergeCell ref="H458:I458"/>
    <mergeCell ref="J458:K458"/>
    <mergeCell ref="L458:M458"/>
    <mergeCell ref="E460:E462"/>
    <mergeCell ref="H460:I460"/>
    <mergeCell ref="J460:K460"/>
    <mergeCell ref="L460:M460"/>
    <mergeCell ref="N460:N462"/>
    <mergeCell ref="O460:O462"/>
    <mergeCell ref="P460:P462"/>
    <mergeCell ref="Q460:Q462"/>
    <mergeCell ref="L454:M454"/>
    <mergeCell ref="B456:O456"/>
    <mergeCell ref="A457:A463"/>
    <mergeCell ref="B457:B459"/>
    <mergeCell ref="E457:E459"/>
    <mergeCell ref="H457:I457"/>
    <mergeCell ref="J457:K457"/>
    <mergeCell ref="L457:M457"/>
    <mergeCell ref="N457:N459"/>
    <mergeCell ref="O457:O459"/>
    <mergeCell ref="B460:B462"/>
    <mergeCell ref="B463:O463"/>
    <mergeCell ref="R450:R452"/>
    <mergeCell ref="S450:S455"/>
    <mergeCell ref="C451:D451"/>
    <mergeCell ref="H451:I451"/>
    <mergeCell ref="J451:K451"/>
    <mergeCell ref="L451:M451"/>
    <mergeCell ref="E453:E455"/>
    <mergeCell ref="H453:I453"/>
    <mergeCell ref="J453:K453"/>
    <mergeCell ref="L453:M453"/>
    <mergeCell ref="N453:N455"/>
    <mergeCell ref="O453:O455"/>
    <mergeCell ref="P453:P455"/>
    <mergeCell ref="Q453:Q455"/>
    <mergeCell ref="R453:R455"/>
    <mergeCell ref="C454:D454"/>
    <mergeCell ref="L450:M450"/>
    <mergeCell ref="N450:N452"/>
    <mergeCell ref="O450:O452"/>
    <mergeCell ref="P450:P452"/>
    <mergeCell ref="Q450:Q452"/>
    <mergeCell ref="A450:A456"/>
    <mergeCell ref="B450:B452"/>
    <mergeCell ref="E450:E452"/>
    <mergeCell ref="H450:I450"/>
    <mergeCell ref="J450:K450"/>
    <mergeCell ref="B453:B455"/>
    <mergeCell ref="H454:I454"/>
    <mergeCell ref="J454:K454"/>
    <mergeCell ref="R446:R448"/>
    <mergeCell ref="C447:D447"/>
    <mergeCell ref="H447:I447"/>
    <mergeCell ref="J447:K447"/>
    <mergeCell ref="L447:M447"/>
    <mergeCell ref="P443:P445"/>
    <mergeCell ref="Q443:Q445"/>
    <mergeCell ref="R443:R445"/>
    <mergeCell ref="S443:S448"/>
    <mergeCell ref="C444:D444"/>
    <mergeCell ref="H444:I444"/>
    <mergeCell ref="J444:K444"/>
    <mergeCell ref="L444:M444"/>
    <mergeCell ref="E446:E448"/>
    <mergeCell ref="H446:I446"/>
    <mergeCell ref="J446:K446"/>
    <mergeCell ref="L446:M446"/>
    <mergeCell ref="N446:N448"/>
    <mergeCell ref="O446:O448"/>
    <mergeCell ref="P446:P448"/>
    <mergeCell ref="Q446:Q448"/>
    <mergeCell ref="L440:M440"/>
    <mergeCell ref="B442:O442"/>
    <mergeCell ref="A443:A449"/>
    <mergeCell ref="B443:B445"/>
    <mergeCell ref="E443:E445"/>
    <mergeCell ref="H443:I443"/>
    <mergeCell ref="J443:K443"/>
    <mergeCell ref="L443:M443"/>
    <mergeCell ref="N443:N445"/>
    <mergeCell ref="O443:O445"/>
    <mergeCell ref="B446:B448"/>
    <mergeCell ref="B449:O449"/>
    <mergeCell ref="R436:R438"/>
    <mergeCell ref="S436:S441"/>
    <mergeCell ref="C437:D437"/>
    <mergeCell ref="H437:I437"/>
    <mergeCell ref="J437:K437"/>
    <mergeCell ref="L437:M437"/>
    <mergeCell ref="E439:E441"/>
    <mergeCell ref="H439:I439"/>
    <mergeCell ref="J439:K439"/>
    <mergeCell ref="L439:M439"/>
    <mergeCell ref="N439:N441"/>
    <mergeCell ref="O439:O441"/>
    <mergeCell ref="P439:P441"/>
    <mergeCell ref="Q439:Q441"/>
    <mergeCell ref="R439:R441"/>
    <mergeCell ref="C440:D440"/>
    <mergeCell ref="L436:M436"/>
    <mergeCell ref="N436:N438"/>
    <mergeCell ref="O436:O438"/>
    <mergeCell ref="P436:P438"/>
    <mergeCell ref="Q436:Q438"/>
    <mergeCell ref="A436:A442"/>
    <mergeCell ref="B436:B438"/>
    <mergeCell ref="E436:E438"/>
    <mergeCell ref="H436:I436"/>
    <mergeCell ref="J436:K436"/>
    <mergeCell ref="B439:B441"/>
    <mergeCell ref="H440:I440"/>
    <mergeCell ref="J440:K440"/>
    <mergeCell ref="R432:R434"/>
    <mergeCell ref="C433:D433"/>
    <mergeCell ref="H433:I433"/>
    <mergeCell ref="J433:K433"/>
    <mergeCell ref="L433:M433"/>
    <mergeCell ref="P429:P431"/>
    <mergeCell ref="Q429:Q431"/>
    <mergeCell ref="R429:R431"/>
    <mergeCell ref="S429:S434"/>
    <mergeCell ref="C430:D430"/>
    <mergeCell ref="H430:I430"/>
    <mergeCell ref="J430:K430"/>
    <mergeCell ref="L430:M430"/>
    <mergeCell ref="E432:E434"/>
    <mergeCell ref="H432:I432"/>
    <mergeCell ref="J432:K432"/>
    <mergeCell ref="L432:M432"/>
    <mergeCell ref="N432:N434"/>
    <mergeCell ref="O432:O434"/>
    <mergeCell ref="P432:P434"/>
    <mergeCell ref="Q432:Q434"/>
    <mergeCell ref="L426:M426"/>
    <mergeCell ref="B428:O428"/>
    <mergeCell ref="A429:A435"/>
    <mergeCell ref="B429:B431"/>
    <mergeCell ref="E429:E431"/>
    <mergeCell ref="H429:I429"/>
    <mergeCell ref="J429:K429"/>
    <mergeCell ref="L429:M429"/>
    <mergeCell ref="N429:N431"/>
    <mergeCell ref="O429:O431"/>
    <mergeCell ref="B432:B434"/>
    <mergeCell ref="B435:O435"/>
    <mergeCell ref="R422:R424"/>
    <mergeCell ref="S422:S427"/>
    <mergeCell ref="C423:D423"/>
    <mergeCell ref="H423:I423"/>
    <mergeCell ref="J423:K423"/>
    <mergeCell ref="L423:M423"/>
    <mergeCell ref="E425:E427"/>
    <mergeCell ref="H425:I425"/>
    <mergeCell ref="J425:K425"/>
    <mergeCell ref="L425:M425"/>
    <mergeCell ref="N425:N427"/>
    <mergeCell ref="O425:O427"/>
    <mergeCell ref="P425:P427"/>
    <mergeCell ref="Q425:Q427"/>
    <mergeCell ref="R425:R427"/>
    <mergeCell ref="C426:D426"/>
    <mergeCell ref="L422:M422"/>
    <mergeCell ref="N422:N424"/>
    <mergeCell ref="O422:O424"/>
    <mergeCell ref="P422:P424"/>
    <mergeCell ref="Q422:Q424"/>
    <mergeCell ref="A422:A428"/>
    <mergeCell ref="B422:B424"/>
    <mergeCell ref="E422:E424"/>
    <mergeCell ref="H422:I422"/>
    <mergeCell ref="J422:K422"/>
    <mergeCell ref="B425:B427"/>
    <mergeCell ref="H426:I426"/>
    <mergeCell ref="J426:K426"/>
    <mergeCell ref="R418:R420"/>
    <mergeCell ref="C419:D419"/>
    <mergeCell ref="H419:I419"/>
    <mergeCell ref="J419:K419"/>
    <mergeCell ref="L419:M419"/>
    <mergeCell ref="P415:P417"/>
    <mergeCell ref="Q415:Q417"/>
    <mergeCell ref="R415:R417"/>
    <mergeCell ref="S415:S420"/>
    <mergeCell ref="C416:D416"/>
    <mergeCell ref="H416:I416"/>
    <mergeCell ref="J416:K416"/>
    <mergeCell ref="L416:M416"/>
    <mergeCell ref="E418:E420"/>
    <mergeCell ref="H418:I418"/>
    <mergeCell ref="J418:K418"/>
    <mergeCell ref="L418:M418"/>
    <mergeCell ref="N418:N420"/>
    <mergeCell ref="O418:O420"/>
    <mergeCell ref="P418:P420"/>
    <mergeCell ref="Q418:Q420"/>
    <mergeCell ref="L412:M412"/>
    <mergeCell ref="B414:O414"/>
    <mergeCell ref="A415:A421"/>
    <mergeCell ref="B415:B417"/>
    <mergeCell ref="E415:E417"/>
    <mergeCell ref="H415:I415"/>
    <mergeCell ref="J415:K415"/>
    <mergeCell ref="L415:M415"/>
    <mergeCell ref="N415:N417"/>
    <mergeCell ref="O415:O417"/>
    <mergeCell ref="B418:B420"/>
    <mergeCell ref="B421:O421"/>
    <mergeCell ref="R408:R410"/>
    <mergeCell ref="S408:S413"/>
    <mergeCell ref="C409:D409"/>
    <mergeCell ref="H409:I409"/>
    <mergeCell ref="J409:K409"/>
    <mergeCell ref="L409:M409"/>
    <mergeCell ref="E411:E413"/>
    <mergeCell ref="H411:I411"/>
    <mergeCell ref="J411:K411"/>
    <mergeCell ref="L411:M411"/>
    <mergeCell ref="N411:N413"/>
    <mergeCell ref="O411:O413"/>
    <mergeCell ref="P411:P413"/>
    <mergeCell ref="Q411:Q413"/>
    <mergeCell ref="R411:R413"/>
    <mergeCell ref="C412:D412"/>
    <mergeCell ref="L408:M408"/>
    <mergeCell ref="N408:N410"/>
    <mergeCell ref="O408:O410"/>
    <mergeCell ref="P408:P410"/>
    <mergeCell ref="Q408:Q410"/>
    <mergeCell ref="A408:A414"/>
    <mergeCell ref="B408:B410"/>
    <mergeCell ref="E408:E410"/>
    <mergeCell ref="H408:I408"/>
    <mergeCell ref="J408:K408"/>
    <mergeCell ref="B411:B413"/>
    <mergeCell ref="H412:I412"/>
    <mergeCell ref="J412:K412"/>
    <mergeCell ref="R404:R406"/>
    <mergeCell ref="C405:D405"/>
    <mergeCell ref="H405:I405"/>
    <mergeCell ref="J405:K405"/>
    <mergeCell ref="L405:M405"/>
    <mergeCell ref="P401:P403"/>
    <mergeCell ref="Q401:Q403"/>
    <mergeCell ref="R401:R403"/>
    <mergeCell ref="S401:S406"/>
    <mergeCell ref="C402:D402"/>
    <mergeCell ref="H402:I402"/>
    <mergeCell ref="J402:K402"/>
    <mergeCell ref="L402:M402"/>
    <mergeCell ref="E404:E406"/>
    <mergeCell ref="H404:I404"/>
    <mergeCell ref="J404:K404"/>
    <mergeCell ref="L404:M404"/>
    <mergeCell ref="N404:N406"/>
    <mergeCell ref="O404:O406"/>
    <mergeCell ref="P404:P406"/>
    <mergeCell ref="Q404:Q406"/>
    <mergeCell ref="L398:M398"/>
    <mergeCell ref="B400:O400"/>
    <mergeCell ref="A401:A407"/>
    <mergeCell ref="B401:B403"/>
    <mergeCell ref="E401:E403"/>
    <mergeCell ref="H401:I401"/>
    <mergeCell ref="J401:K401"/>
    <mergeCell ref="L401:M401"/>
    <mergeCell ref="N401:N403"/>
    <mergeCell ref="O401:O403"/>
    <mergeCell ref="B404:B406"/>
    <mergeCell ref="B407:O407"/>
    <mergeCell ref="R394:R396"/>
    <mergeCell ref="S394:S399"/>
    <mergeCell ref="C395:D395"/>
    <mergeCell ref="H395:I395"/>
    <mergeCell ref="J395:K395"/>
    <mergeCell ref="L395:M395"/>
    <mergeCell ref="E397:E399"/>
    <mergeCell ref="H397:I397"/>
    <mergeCell ref="J397:K397"/>
    <mergeCell ref="L397:M397"/>
    <mergeCell ref="N397:N399"/>
    <mergeCell ref="O397:O399"/>
    <mergeCell ref="P397:P399"/>
    <mergeCell ref="Q397:Q399"/>
    <mergeCell ref="R397:R399"/>
    <mergeCell ref="C398:D398"/>
    <mergeCell ref="L394:M394"/>
    <mergeCell ref="N394:N396"/>
    <mergeCell ref="O394:O396"/>
    <mergeCell ref="P394:P396"/>
    <mergeCell ref="Q394:Q396"/>
    <mergeCell ref="A394:A400"/>
    <mergeCell ref="B394:B396"/>
    <mergeCell ref="E394:E396"/>
    <mergeCell ref="H394:I394"/>
    <mergeCell ref="J394:K394"/>
    <mergeCell ref="B397:B399"/>
    <mergeCell ref="H398:I398"/>
    <mergeCell ref="J398:K398"/>
    <mergeCell ref="R390:R392"/>
    <mergeCell ref="C391:D391"/>
    <mergeCell ref="H391:I391"/>
    <mergeCell ref="J391:K391"/>
    <mergeCell ref="L391:M391"/>
    <mergeCell ref="P387:P389"/>
    <mergeCell ref="Q387:Q389"/>
    <mergeCell ref="R387:R389"/>
    <mergeCell ref="S387:S392"/>
    <mergeCell ref="C388:D388"/>
    <mergeCell ref="H388:I388"/>
    <mergeCell ref="J388:K388"/>
    <mergeCell ref="L388:M388"/>
    <mergeCell ref="E390:E392"/>
    <mergeCell ref="H390:I390"/>
    <mergeCell ref="J390:K390"/>
    <mergeCell ref="L390:M390"/>
    <mergeCell ref="N390:N392"/>
    <mergeCell ref="O390:O392"/>
    <mergeCell ref="P390:P392"/>
    <mergeCell ref="Q390:Q392"/>
    <mergeCell ref="L384:M384"/>
    <mergeCell ref="B386:O386"/>
    <mergeCell ref="A387:A393"/>
    <mergeCell ref="B387:B389"/>
    <mergeCell ref="E387:E389"/>
    <mergeCell ref="H387:I387"/>
    <mergeCell ref="J387:K387"/>
    <mergeCell ref="L387:M387"/>
    <mergeCell ref="N387:N389"/>
    <mergeCell ref="O387:O389"/>
    <mergeCell ref="B390:B392"/>
    <mergeCell ref="B393:O393"/>
    <mergeCell ref="R380:R382"/>
    <mergeCell ref="S380:S385"/>
    <mergeCell ref="C381:D381"/>
    <mergeCell ref="H381:I381"/>
    <mergeCell ref="J381:K381"/>
    <mergeCell ref="L381:M381"/>
    <mergeCell ref="E383:E385"/>
    <mergeCell ref="H383:I383"/>
    <mergeCell ref="J383:K383"/>
    <mergeCell ref="L383:M383"/>
    <mergeCell ref="N383:N385"/>
    <mergeCell ref="O383:O385"/>
    <mergeCell ref="P383:P385"/>
    <mergeCell ref="Q383:Q385"/>
    <mergeCell ref="R383:R385"/>
    <mergeCell ref="C384:D384"/>
    <mergeCell ref="L380:M380"/>
    <mergeCell ref="N380:N382"/>
    <mergeCell ref="O380:O382"/>
    <mergeCell ref="P380:P382"/>
    <mergeCell ref="Q380:Q382"/>
    <mergeCell ref="A380:A386"/>
    <mergeCell ref="B380:B382"/>
    <mergeCell ref="E380:E382"/>
    <mergeCell ref="H380:I380"/>
    <mergeCell ref="J380:K380"/>
    <mergeCell ref="B383:B385"/>
    <mergeCell ref="H384:I384"/>
    <mergeCell ref="J384:K384"/>
    <mergeCell ref="R376:R378"/>
    <mergeCell ref="C377:D377"/>
    <mergeCell ref="H377:I377"/>
    <mergeCell ref="J377:K377"/>
    <mergeCell ref="L377:M377"/>
    <mergeCell ref="P373:P375"/>
    <mergeCell ref="Q373:Q375"/>
    <mergeCell ref="R373:R375"/>
    <mergeCell ref="S373:S378"/>
    <mergeCell ref="C374:D374"/>
    <mergeCell ref="H374:I374"/>
    <mergeCell ref="J374:K374"/>
    <mergeCell ref="L374:M374"/>
    <mergeCell ref="E376:E378"/>
    <mergeCell ref="H376:I376"/>
    <mergeCell ref="J376:K376"/>
    <mergeCell ref="L376:M376"/>
    <mergeCell ref="N376:N378"/>
    <mergeCell ref="O376:O378"/>
    <mergeCell ref="P376:P378"/>
    <mergeCell ref="Q376:Q378"/>
    <mergeCell ref="L370:M370"/>
    <mergeCell ref="B372:O372"/>
    <mergeCell ref="A373:A379"/>
    <mergeCell ref="B373:B375"/>
    <mergeCell ref="E373:E375"/>
    <mergeCell ref="H373:I373"/>
    <mergeCell ref="J373:K373"/>
    <mergeCell ref="L373:M373"/>
    <mergeCell ref="N373:N375"/>
    <mergeCell ref="O373:O375"/>
    <mergeCell ref="B376:B378"/>
    <mergeCell ref="B379:O379"/>
    <mergeCell ref="R366:R368"/>
    <mergeCell ref="S366:S371"/>
    <mergeCell ref="C367:D367"/>
    <mergeCell ref="H367:I367"/>
    <mergeCell ref="J367:K367"/>
    <mergeCell ref="L367:M367"/>
    <mergeCell ref="E369:E371"/>
    <mergeCell ref="H369:I369"/>
    <mergeCell ref="J369:K369"/>
    <mergeCell ref="L369:M369"/>
    <mergeCell ref="N369:N371"/>
    <mergeCell ref="O369:O371"/>
    <mergeCell ref="P369:P371"/>
    <mergeCell ref="Q369:Q371"/>
    <mergeCell ref="R369:R371"/>
    <mergeCell ref="C370:D370"/>
    <mergeCell ref="L366:M366"/>
    <mergeCell ref="N366:N368"/>
    <mergeCell ref="O366:O368"/>
    <mergeCell ref="P366:P368"/>
    <mergeCell ref="Q366:Q368"/>
    <mergeCell ref="A366:A372"/>
    <mergeCell ref="B366:B368"/>
    <mergeCell ref="E366:E368"/>
    <mergeCell ref="H366:I366"/>
    <mergeCell ref="J366:K366"/>
    <mergeCell ref="B369:B371"/>
    <mergeCell ref="H370:I370"/>
    <mergeCell ref="J370:K370"/>
    <mergeCell ref="R362:R364"/>
    <mergeCell ref="C363:D363"/>
    <mergeCell ref="H363:I363"/>
    <mergeCell ref="J363:K363"/>
    <mergeCell ref="L363:M363"/>
    <mergeCell ref="P359:P361"/>
    <mergeCell ref="Q359:Q361"/>
    <mergeCell ref="R359:R361"/>
    <mergeCell ref="S359:S364"/>
    <mergeCell ref="C360:D360"/>
    <mergeCell ref="H360:I360"/>
    <mergeCell ref="J360:K360"/>
    <mergeCell ref="L360:M360"/>
    <mergeCell ref="E362:E364"/>
    <mergeCell ref="H362:I362"/>
    <mergeCell ref="J362:K362"/>
    <mergeCell ref="L362:M362"/>
    <mergeCell ref="N362:N364"/>
    <mergeCell ref="O362:O364"/>
    <mergeCell ref="P362:P364"/>
    <mergeCell ref="Q362:Q364"/>
    <mergeCell ref="L356:M356"/>
    <mergeCell ref="B358:O358"/>
    <mergeCell ref="A359:A365"/>
    <mergeCell ref="B359:B361"/>
    <mergeCell ref="E359:E361"/>
    <mergeCell ref="H359:I359"/>
    <mergeCell ref="J359:K359"/>
    <mergeCell ref="L359:M359"/>
    <mergeCell ref="N359:N361"/>
    <mergeCell ref="O359:O361"/>
    <mergeCell ref="B362:B364"/>
    <mergeCell ref="B365:O365"/>
    <mergeCell ref="R352:R354"/>
    <mergeCell ref="S352:S357"/>
    <mergeCell ref="C353:D353"/>
    <mergeCell ref="H353:I353"/>
    <mergeCell ref="J353:K353"/>
    <mergeCell ref="L353:M353"/>
    <mergeCell ref="E355:E357"/>
    <mergeCell ref="H355:I355"/>
    <mergeCell ref="J355:K355"/>
    <mergeCell ref="L355:M355"/>
    <mergeCell ref="N355:N357"/>
    <mergeCell ref="O355:O357"/>
    <mergeCell ref="P355:P357"/>
    <mergeCell ref="Q355:Q357"/>
    <mergeCell ref="R355:R357"/>
    <mergeCell ref="C356:D356"/>
    <mergeCell ref="L352:M352"/>
    <mergeCell ref="N352:N354"/>
    <mergeCell ref="O352:O354"/>
    <mergeCell ref="P352:P354"/>
    <mergeCell ref="Q352:Q354"/>
    <mergeCell ref="A352:A358"/>
    <mergeCell ref="B352:B354"/>
    <mergeCell ref="E352:E354"/>
    <mergeCell ref="H352:I352"/>
    <mergeCell ref="J352:K352"/>
    <mergeCell ref="B355:B357"/>
    <mergeCell ref="H356:I356"/>
    <mergeCell ref="J356:K356"/>
    <mergeCell ref="R348:R350"/>
    <mergeCell ref="C349:D349"/>
    <mergeCell ref="H349:I349"/>
    <mergeCell ref="J349:K349"/>
    <mergeCell ref="L349:M349"/>
    <mergeCell ref="P345:P347"/>
    <mergeCell ref="Q345:Q347"/>
    <mergeCell ref="R345:R347"/>
    <mergeCell ref="S345:S350"/>
    <mergeCell ref="C346:D346"/>
    <mergeCell ref="H346:I346"/>
    <mergeCell ref="J346:K346"/>
    <mergeCell ref="L346:M346"/>
    <mergeCell ref="E348:E350"/>
    <mergeCell ref="H348:I348"/>
    <mergeCell ref="J348:K348"/>
    <mergeCell ref="L348:M348"/>
    <mergeCell ref="N348:N350"/>
    <mergeCell ref="O348:O350"/>
    <mergeCell ref="P348:P350"/>
    <mergeCell ref="Q348:Q350"/>
    <mergeCell ref="L342:M342"/>
    <mergeCell ref="B344:O344"/>
    <mergeCell ref="A345:A351"/>
    <mergeCell ref="B345:B347"/>
    <mergeCell ref="E345:E347"/>
    <mergeCell ref="H345:I345"/>
    <mergeCell ref="J345:K345"/>
    <mergeCell ref="L345:M345"/>
    <mergeCell ref="N345:N347"/>
    <mergeCell ref="O345:O347"/>
    <mergeCell ref="B348:B350"/>
    <mergeCell ref="B351:O351"/>
    <mergeCell ref="R338:R340"/>
    <mergeCell ref="S338:S343"/>
    <mergeCell ref="C339:D339"/>
    <mergeCell ref="H339:I339"/>
    <mergeCell ref="J339:K339"/>
    <mergeCell ref="L339:M339"/>
    <mergeCell ref="E341:E343"/>
    <mergeCell ref="H341:I341"/>
    <mergeCell ref="J341:K341"/>
    <mergeCell ref="L341:M341"/>
    <mergeCell ref="N341:N343"/>
    <mergeCell ref="O341:O343"/>
    <mergeCell ref="P341:P343"/>
    <mergeCell ref="Q341:Q343"/>
    <mergeCell ref="R341:R343"/>
    <mergeCell ref="C342:D342"/>
    <mergeCell ref="L338:M338"/>
    <mergeCell ref="N338:N340"/>
    <mergeCell ref="O338:O340"/>
    <mergeCell ref="P338:P340"/>
    <mergeCell ref="Q338:Q340"/>
    <mergeCell ref="A338:A344"/>
    <mergeCell ref="B338:B340"/>
    <mergeCell ref="E338:E340"/>
    <mergeCell ref="H338:I338"/>
    <mergeCell ref="J338:K338"/>
    <mergeCell ref="B341:B343"/>
    <mergeCell ref="H342:I342"/>
    <mergeCell ref="J342:K342"/>
    <mergeCell ref="R334:R336"/>
    <mergeCell ref="C335:D335"/>
    <mergeCell ref="H335:I335"/>
    <mergeCell ref="J335:K335"/>
    <mergeCell ref="L335:M335"/>
    <mergeCell ref="P331:P333"/>
    <mergeCell ref="Q331:Q333"/>
    <mergeCell ref="R331:R333"/>
    <mergeCell ref="S331:S336"/>
    <mergeCell ref="C332:D332"/>
    <mergeCell ref="H332:I332"/>
    <mergeCell ref="J332:K332"/>
    <mergeCell ref="L332:M332"/>
    <mergeCell ref="E334:E336"/>
    <mergeCell ref="H334:I334"/>
    <mergeCell ref="J334:K334"/>
    <mergeCell ref="L334:M334"/>
    <mergeCell ref="N334:N336"/>
    <mergeCell ref="O334:O336"/>
    <mergeCell ref="P334:P336"/>
    <mergeCell ref="Q334:Q336"/>
    <mergeCell ref="L328:M328"/>
    <mergeCell ref="B330:O330"/>
    <mergeCell ref="A331:A337"/>
    <mergeCell ref="B331:B333"/>
    <mergeCell ref="E331:E333"/>
    <mergeCell ref="H331:I331"/>
    <mergeCell ref="J331:K331"/>
    <mergeCell ref="L331:M331"/>
    <mergeCell ref="N331:N333"/>
    <mergeCell ref="O331:O333"/>
    <mergeCell ref="B334:B336"/>
    <mergeCell ref="B337:O337"/>
    <mergeCell ref="R324:R326"/>
    <mergeCell ref="S324:S329"/>
    <mergeCell ref="C325:D325"/>
    <mergeCell ref="H325:I325"/>
    <mergeCell ref="J325:K325"/>
    <mergeCell ref="L325:M325"/>
    <mergeCell ref="E327:E329"/>
    <mergeCell ref="H327:I327"/>
    <mergeCell ref="J327:K327"/>
    <mergeCell ref="L327:M327"/>
    <mergeCell ref="N327:N329"/>
    <mergeCell ref="O327:O329"/>
    <mergeCell ref="P327:P329"/>
    <mergeCell ref="Q327:Q329"/>
    <mergeCell ref="R327:R329"/>
    <mergeCell ref="C328:D328"/>
    <mergeCell ref="L324:M324"/>
    <mergeCell ref="N324:N326"/>
    <mergeCell ref="O324:O326"/>
    <mergeCell ref="P324:P326"/>
    <mergeCell ref="Q324:Q326"/>
    <mergeCell ref="A324:A330"/>
    <mergeCell ref="B324:B326"/>
    <mergeCell ref="E324:E326"/>
    <mergeCell ref="H324:I324"/>
    <mergeCell ref="J324:K324"/>
    <mergeCell ref="B327:B329"/>
    <mergeCell ref="H328:I328"/>
    <mergeCell ref="J328:K328"/>
    <mergeCell ref="R320:R322"/>
    <mergeCell ref="C321:D321"/>
    <mergeCell ref="H321:I321"/>
    <mergeCell ref="J321:K321"/>
    <mergeCell ref="L321:M321"/>
    <mergeCell ref="P317:P319"/>
    <mergeCell ref="Q317:Q319"/>
    <mergeCell ref="R317:R319"/>
    <mergeCell ref="S317:S322"/>
    <mergeCell ref="C318:D318"/>
    <mergeCell ref="H318:I318"/>
    <mergeCell ref="J318:K318"/>
    <mergeCell ref="L318:M318"/>
    <mergeCell ref="E320:E322"/>
    <mergeCell ref="H320:I320"/>
    <mergeCell ref="J320:K320"/>
    <mergeCell ref="L320:M320"/>
    <mergeCell ref="N320:N322"/>
    <mergeCell ref="O320:O322"/>
    <mergeCell ref="P320:P322"/>
    <mergeCell ref="Q320:Q322"/>
    <mergeCell ref="L314:M314"/>
    <mergeCell ref="B316:O316"/>
    <mergeCell ref="A317:A323"/>
    <mergeCell ref="B317:B319"/>
    <mergeCell ref="E317:E319"/>
    <mergeCell ref="H317:I317"/>
    <mergeCell ref="J317:K317"/>
    <mergeCell ref="L317:M317"/>
    <mergeCell ref="N317:N319"/>
    <mergeCell ref="O317:O319"/>
    <mergeCell ref="B320:B322"/>
    <mergeCell ref="B323:O323"/>
    <mergeCell ref="R310:R312"/>
    <mergeCell ref="S310:S315"/>
    <mergeCell ref="C311:D311"/>
    <mergeCell ref="H311:I311"/>
    <mergeCell ref="J311:K311"/>
    <mergeCell ref="L311:M311"/>
    <mergeCell ref="E313:E315"/>
    <mergeCell ref="H313:I313"/>
    <mergeCell ref="J313:K313"/>
    <mergeCell ref="L313:M313"/>
    <mergeCell ref="N313:N315"/>
    <mergeCell ref="O313:O315"/>
    <mergeCell ref="P313:P315"/>
    <mergeCell ref="Q313:Q315"/>
    <mergeCell ref="R313:R315"/>
    <mergeCell ref="C314:D314"/>
    <mergeCell ref="L310:M310"/>
    <mergeCell ref="N310:N312"/>
    <mergeCell ref="O310:O312"/>
    <mergeCell ref="P310:P312"/>
    <mergeCell ref="Q310:Q312"/>
    <mergeCell ref="A310:A316"/>
    <mergeCell ref="B310:B312"/>
    <mergeCell ref="E310:E312"/>
    <mergeCell ref="H310:I310"/>
    <mergeCell ref="J310:K310"/>
    <mergeCell ref="B313:B315"/>
    <mergeCell ref="H314:I314"/>
    <mergeCell ref="J314:K314"/>
    <mergeCell ref="R306:R308"/>
    <mergeCell ref="C307:D307"/>
    <mergeCell ref="H307:I307"/>
    <mergeCell ref="J307:K307"/>
    <mergeCell ref="L307:M307"/>
    <mergeCell ref="P303:P305"/>
    <mergeCell ref="Q303:Q305"/>
    <mergeCell ref="R303:R305"/>
    <mergeCell ref="S303:S308"/>
    <mergeCell ref="C304:D304"/>
    <mergeCell ref="H304:I304"/>
    <mergeCell ref="J304:K304"/>
    <mergeCell ref="L304:M304"/>
    <mergeCell ref="E306:E308"/>
    <mergeCell ref="H306:I306"/>
    <mergeCell ref="J306:K306"/>
    <mergeCell ref="L306:M306"/>
    <mergeCell ref="N306:N308"/>
    <mergeCell ref="O306:O308"/>
    <mergeCell ref="P306:P308"/>
    <mergeCell ref="Q306:Q308"/>
    <mergeCell ref="L300:M300"/>
    <mergeCell ref="B302:O302"/>
    <mergeCell ref="A303:A309"/>
    <mergeCell ref="B303:B305"/>
    <mergeCell ref="E303:E305"/>
    <mergeCell ref="H303:I303"/>
    <mergeCell ref="J303:K303"/>
    <mergeCell ref="L303:M303"/>
    <mergeCell ref="N303:N305"/>
    <mergeCell ref="O303:O305"/>
    <mergeCell ref="B306:B308"/>
    <mergeCell ref="B309:O309"/>
    <mergeCell ref="R296:R298"/>
    <mergeCell ref="S296:S301"/>
    <mergeCell ref="C297:D297"/>
    <mergeCell ref="H297:I297"/>
    <mergeCell ref="J297:K297"/>
    <mergeCell ref="L297:M297"/>
    <mergeCell ref="E299:E301"/>
    <mergeCell ref="H299:I299"/>
    <mergeCell ref="J299:K299"/>
    <mergeCell ref="L299:M299"/>
    <mergeCell ref="N299:N301"/>
    <mergeCell ref="O299:O301"/>
    <mergeCell ref="P299:P301"/>
    <mergeCell ref="Q299:Q301"/>
    <mergeCell ref="R299:R301"/>
    <mergeCell ref="C300:D300"/>
    <mergeCell ref="L296:M296"/>
    <mergeCell ref="N296:N298"/>
    <mergeCell ref="O296:O298"/>
    <mergeCell ref="P296:P298"/>
    <mergeCell ref="Q296:Q298"/>
    <mergeCell ref="A296:A302"/>
    <mergeCell ref="B296:B298"/>
    <mergeCell ref="E296:E298"/>
    <mergeCell ref="H296:I296"/>
    <mergeCell ref="J296:K296"/>
    <mergeCell ref="B299:B301"/>
    <mergeCell ref="H300:I300"/>
    <mergeCell ref="J300:K300"/>
    <mergeCell ref="R292:R294"/>
    <mergeCell ref="C293:D293"/>
    <mergeCell ref="H293:I293"/>
    <mergeCell ref="J293:K293"/>
    <mergeCell ref="L293:M293"/>
    <mergeCell ref="P289:P291"/>
    <mergeCell ref="Q289:Q291"/>
    <mergeCell ref="R289:R291"/>
    <mergeCell ref="S289:S294"/>
    <mergeCell ref="C290:D290"/>
    <mergeCell ref="H290:I290"/>
    <mergeCell ref="J290:K290"/>
    <mergeCell ref="L290:M290"/>
    <mergeCell ref="E292:E294"/>
    <mergeCell ref="H292:I292"/>
    <mergeCell ref="J292:K292"/>
    <mergeCell ref="L292:M292"/>
    <mergeCell ref="N292:N294"/>
    <mergeCell ref="O292:O294"/>
    <mergeCell ref="P292:P294"/>
    <mergeCell ref="Q292:Q294"/>
    <mergeCell ref="L286:M286"/>
    <mergeCell ref="B288:O288"/>
    <mergeCell ref="A289:A295"/>
    <mergeCell ref="B289:B291"/>
    <mergeCell ref="E289:E291"/>
    <mergeCell ref="H289:I289"/>
    <mergeCell ref="J289:K289"/>
    <mergeCell ref="L289:M289"/>
    <mergeCell ref="N289:N291"/>
    <mergeCell ref="O289:O291"/>
    <mergeCell ref="B292:B294"/>
    <mergeCell ref="B295:O295"/>
    <mergeCell ref="R282:R284"/>
    <mergeCell ref="S282:S287"/>
    <mergeCell ref="C283:D283"/>
    <mergeCell ref="H283:I283"/>
    <mergeCell ref="J283:K283"/>
    <mergeCell ref="L283:M283"/>
    <mergeCell ref="E285:E287"/>
    <mergeCell ref="H285:I285"/>
    <mergeCell ref="J285:K285"/>
    <mergeCell ref="L285:M285"/>
    <mergeCell ref="N285:N287"/>
    <mergeCell ref="O285:O287"/>
    <mergeCell ref="P285:P287"/>
    <mergeCell ref="Q285:Q287"/>
    <mergeCell ref="R285:R287"/>
    <mergeCell ref="C286:D286"/>
    <mergeCell ref="L282:M282"/>
    <mergeCell ref="N282:N284"/>
    <mergeCell ref="O282:O284"/>
    <mergeCell ref="P282:P284"/>
    <mergeCell ref="Q282:Q284"/>
    <mergeCell ref="A282:A288"/>
    <mergeCell ref="B282:B284"/>
    <mergeCell ref="E282:E284"/>
    <mergeCell ref="H282:I282"/>
    <mergeCell ref="J282:K282"/>
    <mergeCell ref="B285:B287"/>
    <mergeCell ref="H286:I286"/>
    <mergeCell ref="J286:K286"/>
    <mergeCell ref="R278:R280"/>
    <mergeCell ref="C279:D279"/>
    <mergeCell ref="H279:I279"/>
    <mergeCell ref="J279:K279"/>
    <mergeCell ref="L279:M279"/>
    <mergeCell ref="P275:P277"/>
    <mergeCell ref="Q275:Q277"/>
    <mergeCell ref="R275:R277"/>
    <mergeCell ref="S275:S280"/>
    <mergeCell ref="C276:D276"/>
    <mergeCell ref="H276:I276"/>
    <mergeCell ref="J276:K276"/>
    <mergeCell ref="L276:M276"/>
    <mergeCell ref="E278:E280"/>
    <mergeCell ref="H278:I278"/>
    <mergeCell ref="J278:K278"/>
    <mergeCell ref="L278:M278"/>
    <mergeCell ref="N278:N280"/>
    <mergeCell ref="O278:O280"/>
    <mergeCell ref="P278:P280"/>
    <mergeCell ref="Q278:Q280"/>
    <mergeCell ref="L272:M272"/>
    <mergeCell ref="B274:O274"/>
    <mergeCell ref="A275:A281"/>
    <mergeCell ref="B275:B277"/>
    <mergeCell ref="E275:E277"/>
    <mergeCell ref="H275:I275"/>
    <mergeCell ref="J275:K275"/>
    <mergeCell ref="L275:M275"/>
    <mergeCell ref="N275:N277"/>
    <mergeCell ref="O275:O277"/>
    <mergeCell ref="B278:B280"/>
    <mergeCell ref="B281:O281"/>
    <mergeCell ref="R268:R270"/>
    <mergeCell ref="S268:S273"/>
    <mergeCell ref="C269:D269"/>
    <mergeCell ref="H269:I269"/>
    <mergeCell ref="J269:K269"/>
    <mergeCell ref="L269:M269"/>
    <mergeCell ref="E271:E273"/>
    <mergeCell ref="H271:I271"/>
    <mergeCell ref="J271:K271"/>
    <mergeCell ref="L271:M271"/>
    <mergeCell ref="N271:N273"/>
    <mergeCell ref="O271:O273"/>
    <mergeCell ref="P271:P273"/>
    <mergeCell ref="Q271:Q273"/>
    <mergeCell ref="R271:R273"/>
    <mergeCell ref="C272:D272"/>
    <mergeCell ref="L268:M268"/>
    <mergeCell ref="N268:N270"/>
    <mergeCell ref="O268:O270"/>
    <mergeCell ref="P268:P270"/>
    <mergeCell ref="Q268:Q270"/>
    <mergeCell ref="A268:A274"/>
    <mergeCell ref="B268:B270"/>
    <mergeCell ref="E268:E270"/>
    <mergeCell ref="H268:I268"/>
    <mergeCell ref="J268:K268"/>
    <mergeCell ref="B271:B273"/>
    <mergeCell ref="H272:I272"/>
    <mergeCell ref="J272:K272"/>
    <mergeCell ref="R264:R266"/>
    <mergeCell ref="C265:D265"/>
    <mergeCell ref="H265:I265"/>
    <mergeCell ref="J265:K265"/>
    <mergeCell ref="L265:M265"/>
    <mergeCell ref="P261:P263"/>
    <mergeCell ref="Q261:Q263"/>
    <mergeCell ref="R261:R263"/>
    <mergeCell ref="S261:S266"/>
    <mergeCell ref="C262:D262"/>
    <mergeCell ref="H262:I262"/>
    <mergeCell ref="J262:K262"/>
    <mergeCell ref="L262:M262"/>
    <mergeCell ref="E264:E266"/>
    <mergeCell ref="H264:I264"/>
    <mergeCell ref="J264:K264"/>
    <mergeCell ref="L264:M264"/>
    <mergeCell ref="N264:N266"/>
    <mergeCell ref="O264:O266"/>
    <mergeCell ref="P264:P266"/>
    <mergeCell ref="Q264:Q266"/>
    <mergeCell ref="L258:M258"/>
    <mergeCell ref="B260:O260"/>
    <mergeCell ref="A261:A267"/>
    <mergeCell ref="B261:B263"/>
    <mergeCell ref="E261:E263"/>
    <mergeCell ref="H261:I261"/>
    <mergeCell ref="J261:K261"/>
    <mergeCell ref="L261:M261"/>
    <mergeCell ref="N261:N263"/>
    <mergeCell ref="O261:O263"/>
    <mergeCell ref="B264:B266"/>
    <mergeCell ref="B267:O267"/>
    <mergeCell ref="R254:R256"/>
    <mergeCell ref="S254:S259"/>
    <mergeCell ref="C255:D255"/>
    <mergeCell ref="H255:I255"/>
    <mergeCell ref="J255:K255"/>
    <mergeCell ref="L255:M255"/>
    <mergeCell ref="E257:E259"/>
    <mergeCell ref="H257:I257"/>
    <mergeCell ref="J257:K257"/>
    <mergeCell ref="L257:M257"/>
    <mergeCell ref="N257:N259"/>
    <mergeCell ref="O257:O259"/>
    <mergeCell ref="P257:P259"/>
    <mergeCell ref="Q257:Q259"/>
    <mergeCell ref="R257:R259"/>
    <mergeCell ref="C258:D258"/>
    <mergeCell ref="L254:M254"/>
    <mergeCell ref="N254:N256"/>
    <mergeCell ref="O254:O256"/>
    <mergeCell ref="P254:P256"/>
    <mergeCell ref="Q254:Q256"/>
    <mergeCell ref="A254:A260"/>
    <mergeCell ref="B254:B256"/>
    <mergeCell ref="E254:E256"/>
    <mergeCell ref="H254:I254"/>
    <mergeCell ref="J254:K254"/>
    <mergeCell ref="B257:B259"/>
    <mergeCell ref="H258:I258"/>
    <mergeCell ref="J258:K258"/>
    <mergeCell ref="R250:R252"/>
    <mergeCell ref="C251:D251"/>
    <mergeCell ref="H251:I251"/>
    <mergeCell ref="J251:K251"/>
    <mergeCell ref="L251:M251"/>
    <mergeCell ref="P247:P249"/>
    <mergeCell ref="Q247:Q249"/>
    <mergeCell ref="R247:R249"/>
    <mergeCell ref="S247:S252"/>
    <mergeCell ref="C248:D248"/>
    <mergeCell ref="H248:I248"/>
    <mergeCell ref="J248:K248"/>
    <mergeCell ref="L248:M248"/>
    <mergeCell ref="E250:E252"/>
    <mergeCell ref="H250:I250"/>
    <mergeCell ref="J250:K250"/>
    <mergeCell ref="L250:M250"/>
    <mergeCell ref="N250:N252"/>
    <mergeCell ref="O250:O252"/>
    <mergeCell ref="P250:P252"/>
    <mergeCell ref="Q250:Q252"/>
    <mergeCell ref="L244:M244"/>
    <mergeCell ref="B246:O246"/>
    <mergeCell ref="A247:A253"/>
    <mergeCell ref="B247:B249"/>
    <mergeCell ref="E247:E249"/>
    <mergeCell ref="H247:I247"/>
    <mergeCell ref="J247:K247"/>
    <mergeCell ref="L247:M247"/>
    <mergeCell ref="N247:N249"/>
    <mergeCell ref="O247:O249"/>
    <mergeCell ref="B250:B252"/>
    <mergeCell ref="B253:O253"/>
    <mergeCell ref="R240:R242"/>
    <mergeCell ref="S240:S245"/>
    <mergeCell ref="C241:D241"/>
    <mergeCell ref="H241:I241"/>
    <mergeCell ref="J241:K241"/>
    <mergeCell ref="L241:M241"/>
    <mergeCell ref="E243:E245"/>
    <mergeCell ref="H243:I243"/>
    <mergeCell ref="J243:K243"/>
    <mergeCell ref="L243:M243"/>
    <mergeCell ref="N243:N245"/>
    <mergeCell ref="O243:O245"/>
    <mergeCell ref="P243:P245"/>
    <mergeCell ref="Q243:Q245"/>
    <mergeCell ref="R243:R245"/>
    <mergeCell ref="C244:D244"/>
    <mergeCell ref="L240:M240"/>
    <mergeCell ref="N240:N242"/>
    <mergeCell ref="O240:O242"/>
    <mergeCell ref="P240:P242"/>
    <mergeCell ref="Q240:Q242"/>
    <mergeCell ref="A240:A246"/>
    <mergeCell ref="B240:B242"/>
    <mergeCell ref="E240:E242"/>
    <mergeCell ref="H240:I240"/>
    <mergeCell ref="J240:K240"/>
    <mergeCell ref="B243:B245"/>
    <mergeCell ref="H244:I244"/>
    <mergeCell ref="J244:K244"/>
    <mergeCell ref="R236:R238"/>
    <mergeCell ref="C237:D237"/>
    <mergeCell ref="H237:I237"/>
    <mergeCell ref="J237:K237"/>
    <mergeCell ref="L237:M237"/>
    <mergeCell ref="P233:P235"/>
    <mergeCell ref="Q233:Q235"/>
    <mergeCell ref="R233:R235"/>
    <mergeCell ref="S233:S238"/>
    <mergeCell ref="C234:D234"/>
    <mergeCell ref="H234:I234"/>
    <mergeCell ref="J234:K234"/>
    <mergeCell ref="L234:M234"/>
    <mergeCell ref="E236:E238"/>
    <mergeCell ref="H236:I236"/>
    <mergeCell ref="J236:K236"/>
    <mergeCell ref="L236:M236"/>
    <mergeCell ref="N236:N238"/>
    <mergeCell ref="O236:O238"/>
    <mergeCell ref="P236:P238"/>
    <mergeCell ref="Q236:Q238"/>
    <mergeCell ref="L230:M230"/>
    <mergeCell ref="B232:O232"/>
    <mergeCell ref="A233:A239"/>
    <mergeCell ref="B233:B235"/>
    <mergeCell ref="E233:E235"/>
    <mergeCell ref="H233:I233"/>
    <mergeCell ref="J233:K233"/>
    <mergeCell ref="L233:M233"/>
    <mergeCell ref="N233:N235"/>
    <mergeCell ref="O233:O235"/>
    <mergeCell ref="B236:B238"/>
    <mergeCell ref="B239:O239"/>
    <mergeCell ref="R226:R228"/>
    <mergeCell ref="S226:S231"/>
    <mergeCell ref="C227:D227"/>
    <mergeCell ref="H227:I227"/>
    <mergeCell ref="J227:K227"/>
    <mergeCell ref="L227:M227"/>
    <mergeCell ref="E229:E231"/>
    <mergeCell ref="H229:I229"/>
    <mergeCell ref="J229:K229"/>
    <mergeCell ref="L229:M229"/>
    <mergeCell ref="N229:N231"/>
    <mergeCell ref="O229:O231"/>
    <mergeCell ref="P229:P231"/>
    <mergeCell ref="Q229:Q231"/>
    <mergeCell ref="R229:R231"/>
    <mergeCell ref="C230:D230"/>
    <mergeCell ref="L226:M226"/>
    <mergeCell ref="N226:N228"/>
    <mergeCell ref="O226:O228"/>
    <mergeCell ref="P226:P228"/>
    <mergeCell ref="Q226:Q228"/>
    <mergeCell ref="A226:A232"/>
    <mergeCell ref="B226:B228"/>
    <mergeCell ref="E226:E228"/>
    <mergeCell ref="H226:I226"/>
    <mergeCell ref="J226:K226"/>
    <mergeCell ref="B229:B231"/>
    <mergeCell ref="H230:I230"/>
    <mergeCell ref="J230:K230"/>
    <mergeCell ref="R222:R224"/>
    <mergeCell ref="C223:D223"/>
    <mergeCell ref="H223:I223"/>
    <mergeCell ref="J223:K223"/>
    <mergeCell ref="L223:M223"/>
    <mergeCell ref="P219:P221"/>
    <mergeCell ref="Q219:Q221"/>
    <mergeCell ref="R219:R221"/>
    <mergeCell ref="S219:S224"/>
    <mergeCell ref="C220:D220"/>
    <mergeCell ref="H220:I220"/>
    <mergeCell ref="J220:K220"/>
    <mergeCell ref="L220:M220"/>
    <mergeCell ref="E222:E224"/>
    <mergeCell ref="H222:I222"/>
    <mergeCell ref="J222:K222"/>
    <mergeCell ref="L222:M222"/>
    <mergeCell ref="N222:N224"/>
    <mergeCell ref="O222:O224"/>
    <mergeCell ref="P222:P224"/>
    <mergeCell ref="Q222:Q224"/>
    <mergeCell ref="L216:M216"/>
    <mergeCell ref="B218:O218"/>
    <mergeCell ref="A219:A225"/>
    <mergeCell ref="B219:B221"/>
    <mergeCell ref="E219:E221"/>
    <mergeCell ref="H219:I219"/>
    <mergeCell ref="J219:K219"/>
    <mergeCell ref="L219:M219"/>
    <mergeCell ref="N219:N221"/>
    <mergeCell ref="O219:O221"/>
    <mergeCell ref="B222:B224"/>
    <mergeCell ref="B225:O225"/>
    <mergeCell ref="R212:R214"/>
    <mergeCell ref="S212:S217"/>
    <mergeCell ref="C213:D213"/>
    <mergeCell ref="H213:I213"/>
    <mergeCell ref="J213:K213"/>
    <mergeCell ref="L213:M213"/>
    <mergeCell ref="E215:E217"/>
    <mergeCell ref="H215:I215"/>
    <mergeCell ref="J215:K215"/>
    <mergeCell ref="L215:M215"/>
    <mergeCell ref="N215:N217"/>
    <mergeCell ref="O215:O217"/>
    <mergeCell ref="P215:P217"/>
    <mergeCell ref="Q215:Q217"/>
    <mergeCell ref="R215:R217"/>
    <mergeCell ref="C216:D216"/>
    <mergeCell ref="L212:M212"/>
    <mergeCell ref="N212:N214"/>
    <mergeCell ref="O212:O214"/>
    <mergeCell ref="P212:P214"/>
    <mergeCell ref="Q212:Q214"/>
    <mergeCell ref="A212:A218"/>
    <mergeCell ref="B212:B214"/>
    <mergeCell ref="E212:E214"/>
    <mergeCell ref="H212:I212"/>
    <mergeCell ref="J212:K212"/>
    <mergeCell ref="B215:B217"/>
    <mergeCell ref="H216:I216"/>
    <mergeCell ref="J216:K216"/>
    <mergeCell ref="R208:R210"/>
    <mergeCell ref="C209:D209"/>
    <mergeCell ref="H209:I209"/>
    <mergeCell ref="J209:K209"/>
    <mergeCell ref="L209:M209"/>
    <mergeCell ref="P205:P207"/>
    <mergeCell ref="Q205:Q207"/>
    <mergeCell ref="R205:R207"/>
    <mergeCell ref="S205:S210"/>
    <mergeCell ref="C206:D206"/>
    <mergeCell ref="H206:I206"/>
    <mergeCell ref="J206:K206"/>
    <mergeCell ref="L206:M206"/>
    <mergeCell ref="E208:E210"/>
    <mergeCell ref="H208:I208"/>
    <mergeCell ref="J208:K208"/>
    <mergeCell ref="L208:M208"/>
    <mergeCell ref="N208:N210"/>
    <mergeCell ref="O208:O210"/>
    <mergeCell ref="P208:P210"/>
    <mergeCell ref="Q208:Q210"/>
    <mergeCell ref="L202:M202"/>
    <mergeCell ref="B204:O204"/>
    <mergeCell ref="A205:A211"/>
    <mergeCell ref="B205:B207"/>
    <mergeCell ref="E205:E207"/>
    <mergeCell ref="H205:I205"/>
    <mergeCell ref="J205:K205"/>
    <mergeCell ref="L205:M205"/>
    <mergeCell ref="N205:N207"/>
    <mergeCell ref="O205:O207"/>
    <mergeCell ref="B208:B210"/>
    <mergeCell ref="B211:O211"/>
    <mergeCell ref="R198:R200"/>
    <mergeCell ref="S198:S203"/>
    <mergeCell ref="C199:D199"/>
    <mergeCell ref="H199:I199"/>
    <mergeCell ref="J199:K199"/>
    <mergeCell ref="L199:M199"/>
    <mergeCell ref="E201:E203"/>
    <mergeCell ref="H201:I201"/>
    <mergeCell ref="J201:K201"/>
    <mergeCell ref="L201:M201"/>
    <mergeCell ref="N201:N203"/>
    <mergeCell ref="O201:O203"/>
    <mergeCell ref="P201:P203"/>
    <mergeCell ref="Q201:Q203"/>
    <mergeCell ref="R201:R203"/>
    <mergeCell ref="C202:D202"/>
    <mergeCell ref="L198:M198"/>
    <mergeCell ref="N198:N200"/>
    <mergeCell ref="O198:O200"/>
    <mergeCell ref="P198:P200"/>
    <mergeCell ref="Q198:Q200"/>
    <mergeCell ref="A198:A204"/>
    <mergeCell ref="B198:B200"/>
    <mergeCell ref="E198:E200"/>
    <mergeCell ref="H198:I198"/>
    <mergeCell ref="J198:K198"/>
    <mergeCell ref="B201:B203"/>
    <mergeCell ref="H202:I202"/>
    <mergeCell ref="J202:K202"/>
    <mergeCell ref="R194:R196"/>
    <mergeCell ref="C195:D195"/>
    <mergeCell ref="H195:I195"/>
    <mergeCell ref="J195:K195"/>
    <mergeCell ref="L195:M195"/>
    <mergeCell ref="P191:P193"/>
    <mergeCell ref="Q191:Q193"/>
    <mergeCell ref="R191:R193"/>
    <mergeCell ref="S191:S196"/>
    <mergeCell ref="C192:D192"/>
    <mergeCell ref="H192:I192"/>
    <mergeCell ref="J192:K192"/>
    <mergeCell ref="L192:M192"/>
    <mergeCell ref="E194:E196"/>
    <mergeCell ref="H194:I194"/>
    <mergeCell ref="J194:K194"/>
    <mergeCell ref="L194:M194"/>
    <mergeCell ref="N194:N196"/>
    <mergeCell ref="O194:O196"/>
    <mergeCell ref="P194:P196"/>
    <mergeCell ref="Q194:Q196"/>
    <mergeCell ref="L188:M188"/>
    <mergeCell ref="B190:O190"/>
    <mergeCell ref="A191:A197"/>
    <mergeCell ref="B191:B193"/>
    <mergeCell ref="E191:E193"/>
    <mergeCell ref="H191:I191"/>
    <mergeCell ref="J191:K191"/>
    <mergeCell ref="L191:M191"/>
    <mergeCell ref="N191:N193"/>
    <mergeCell ref="O191:O193"/>
    <mergeCell ref="B194:B196"/>
    <mergeCell ref="B197:O197"/>
    <mergeCell ref="R184:R186"/>
    <mergeCell ref="S184:S189"/>
    <mergeCell ref="C185:D185"/>
    <mergeCell ref="H185:I185"/>
    <mergeCell ref="J185:K185"/>
    <mergeCell ref="L185:M185"/>
    <mergeCell ref="E187:E189"/>
    <mergeCell ref="H187:I187"/>
    <mergeCell ref="J187:K187"/>
    <mergeCell ref="L187:M187"/>
    <mergeCell ref="N187:N189"/>
    <mergeCell ref="O187:O189"/>
    <mergeCell ref="P187:P189"/>
    <mergeCell ref="Q187:Q189"/>
    <mergeCell ref="R187:R189"/>
    <mergeCell ref="C188:D188"/>
    <mergeCell ref="L184:M184"/>
    <mergeCell ref="N184:N186"/>
    <mergeCell ref="O184:O186"/>
    <mergeCell ref="P184:P186"/>
    <mergeCell ref="Q184:Q186"/>
    <mergeCell ref="A184:A190"/>
    <mergeCell ref="B184:B186"/>
    <mergeCell ref="E184:E186"/>
    <mergeCell ref="H184:I184"/>
    <mergeCell ref="J184:K184"/>
    <mergeCell ref="B187:B189"/>
    <mergeCell ref="H188:I188"/>
    <mergeCell ref="J188:K188"/>
    <mergeCell ref="R180:R182"/>
    <mergeCell ref="C181:D181"/>
    <mergeCell ref="H181:I181"/>
    <mergeCell ref="J181:K181"/>
    <mergeCell ref="L181:M181"/>
    <mergeCell ref="P177:P179"/>
    <mergeCell ref="Q177:Q179"/>
    <mergeCell ref="R177:R179"/>
    <mergeCell ref="S177:S182"/>
    <mergeCell ref="C178:D178"/>
    <mergeCell ref="H178:I178"/>
    <mergeCell ref="J178:K178"/>
    <mergeCell ref="L178:M178"/>
    <mergeCell ref="E180:E182"/>
    <mergeCell ref="H180:I180"/>
    <mergeCell ref="J180:K180"/>
    <mergeCell ref="L180:M180"/>
    <mergeCell ref="N180:N182"/>
    <mergeCell ref="O180:O182"/>
    <mergeCell ref="P180:P182"/>
    <mergeCell ref="Q180:Q182"/>
    <mergeCell ref="L174:M174"/>
    <mergeCell ref="B176:O176"/>
    <mergeCell ref="A177:A183"/>
    <mergeCell ref="B177:B179"/>
    <mergeCell ref="E177:E179"/>
    <mergeCell ref="H177:I177"/>
    <mergeCell ref="J177:K177"/>
    <mergeCell ref="L177:M177"/>
    <mergeCell ref="N177:N179"/>
    <mergeCell ref="O177:O179"/>
    <mergeCell ref="B180:B182"/>
    <mergeCell ref="B183:O183"/>
    <mergeCell ref="R170:R172"/>
    <mergeCell ref="S170:S175"/>
    <mergeCell ref="C171:D171"/>
    <mergeCell ref="H171:I171"/>
    <mergeCell ref="J171:K171"/>
    <mergeCell ref="L171:M171"/>
    <mergeCell ref="E173:E175"/>
    <mergeCell ref="H173:I173"/>
    <mergeCell ref="J173:K173"/>
    <mergeCell ref="L173:M173"/>
    <mergeCell ref="N173:N175"/>
    <mergeCell ref="O173:O175"/>
    <mergeCell ref="P173:P175"/>
    <mergeCell ref="Q173:Q175"/>
    <mergeCell ref="R173:R175"/>
    <mergeCell ref="C174:D174"/>
    <mergeCell ref="L170:M170"/>
    <mergeCell ref="N170:N172"/>
    <mergeCell ref="O170:O172"/>
    <mergeCell ref="P170:P172"/>
    <mergeCell ref="Q170:Q172"/>
    <mergeCell ref="A170:A176"/>
    <mergeCell ref="B170:B172"/>
    <mergeCell ref="E170:E172"/>
    <mergeCell ref="H170:I170"/>
    <mergeCell ref="J170:K170"/>
    <mergeCell ref="B173:B175"/>
    <mergeCell ref="H174:I174"/>
    <mergeCell ref="J174:K174"/>
    <mergeCell ref="R166:R168"/>
    <mergeCell ref="C167:D167"/>
    <mergeCell ref="H167:I167"/>
    <mergeCell ref="J167:K167"/>
    <mergeCell ref="L167:M167"/>
    <mergeCell ref="P163:P165"/>
    <mergeCell ref="Q163:Q165"/>
    <mergeCell ref="R163:R165"/>
    <mergeCell ref="S163:S168"/>
    <mergeCell ref="C164:D164"/>
    <mergeCell ref="H164:I164"/>
    <mergeCell ref="J164:K164"/>
    <mergeCell ref="L164:M164"/>
    <mergeCell ref="E166:E168"/>
    <mergeCell ref="H166:I166"/>
    <mergeCell ref="J166:K166"/>
    <mergeCell ref="L166:M166"/>
    <mergeCell ref="N166:N168"/>
    <mergeCell ref="O166:O168"/>
    <mergeCell ref="P166:P168"/>
    <mergeCell ref="Q166:Q168"/>
    <mergeCell ref="L160:M160"/>
    <mergeCell ref="B162:O162"/>
    <mergeCell ref="A163:A169"/>
    <mergeCell ref="B163:B165"/>
    <mergeCell ref="E163:E165"/>
    <mergeCell ref="H163:I163"/>
    <mergeCell ref="J163:K163"/>
    <mergeCell ref="L163:M163"/>
    <mergeCell ref="N163:N165"/>
    <mergeCell ref="O163:O165"/>
    <mergeCell ref="B166:B168"/>
    <mergeCell ref="B169:O169"/>
    <mergeCell ref="R156:R158"/>
    <mergeCell ref="S156:S161"/>
    <mergeCell ref="C157:D157"/>
    <mergeCell ref="H157:I157"/>
    <mergeCell ref="J157:K157"/>
    <mergeCell ref="L157:M157"/>
    <mergeCell ref="E159:E161"/>
    <mergeCell ref="H159:I159"/>
    <mergeCell ref="J159:K159"/>
    <mergeCell ref="L159:M159"/>
    <mergeCell ref="N159:N161"/>
    <mergeCell ref="O159:O161"/>
    <mergeCell ref="P159:P161"/>
    <mergeCell ref="Q159:Q161"/>
    <mergeCell ref="R159:R161"/>
    <mergeCell ref="C160:D160"/>
    <mergeCell ref="L156:M156"/>
    <mergeCell ref="N156:N158"/>
    <mergeCell ref="O156:O158"/>
    <mergeCell ref="P156:P158"/>
    <mergeCell ref="Q156:Q158"/>
    <mergeCell ref="A156:A162"/>
    <mergeCell ref="B156:B158"/>
    <mergeCell ref="E156:E158"/>
    <mergeCell ref="H156:I156"/>
    <mergeCell ref="J156:K156"/>
    <mergeCell ref="B159:B161"/>
    <mergeCell ref="H160:I160"/>
    <mergeCell ref="J160:K160"/>
    <mergeCell ref="R152:R154"/>
    <mergeCell ref="C153:D153"/>
    <mergeCell ref="H153:I153"/>
    <mergeCell ref="J153:K153"/>
    <mergeCell ref="L153:M153"/>
    <mergeCell ref="P149:P151"/>
    <mergeCell ref="Q149:Q151"/>
    <mergeCell ref="R149:R151"/>
    <mergeCell ref="S149:S154"/>
    <mergeCell ref="C150:D150"/>
    <mergeCell ref="H150:I150"/>
    <mergeCell ref="J150:K150"/>
    <mergeCell ref="L150:M150"/>
    <mergeCell ref="E152:E154"/>
    <mergeCell ref="H152:I152"/>
    <mergeCell ref="J152:K152"/>
    <mergeCell ref="L152:M152"/>
    <mergeCell ref="N152:N154"/>
    <mergeCell ref="O152:O154"/>
    <mergeCell ref="P152:P154"/>
    <mergeCell ref="Q152:Q154"/>
    <mergeCell ref="L146:M146"/>
    <mergeCell ref="B148:O148"/>
    <mergeCell ref="A149:A155"/>
    <mergeCell ref="B149:B151"/>
    <mergeCell ref="E149:E151"/>
    <mergeCell ref="H149:I149"/>
    <mergeCell ref="J149:K149"/>
    <mergeCell ref="L149:M149"/>
    <mergeCell ref="N149:N151"/>
    <mergeCell ref="O149:O151"/>
    <mergeCell ref="B152:B154"/>
    <mergeCell ref="B155:O155"/>
    <mergeCell ref="R142:R144"/>
    <mergeCell ref="S142:S147"/>
    <mergeCell ref="C143:D143"/>
    <mergeCell ref="H143:I143"/>
    <mergeCell ref="J143:K143"/>
    <mergeCell ref="L143:M143"/>
    <mergeCell ref="E145:E147"/>
    <mergeCell ref="H145:I145"/>
    <mergeCell ref="J145:K145"/>
    <mergeCell ref="L145:M145"/>
    <mergeCell ref="N145:N147"/>
    <mergeCell ref="O145:O147"/>
    <mergeCell ref="P145:P147"/>
    <mergeCell ref="Q145:Q147"/>
    <mergeCell ref="R145:R147"/>
    <mergeCell ref="C146:D146"/>
    <mergeCell ref="L142:M142"/>
    <mergeCell ref="N142:N144"/>
    <mergeCell ref="O142:O144"/>
    <mergeCell ref="P142:P144"/>
    <mergeCell ref="Q142:Q144"/>
    <mergeCell ref="A142:A148"/>
    <mergeCell ref="B142:B144"/>
    <mergeCell ref="E142:E144"/>
    <mergeCell ref="H142:I142"/>
    <mergeCell ref="J142:K142"/>
    <mergeCell ref="B145:B147"/>
    <mergeCell ref="H146:I146"/>
    <mergeCell ref="J146:K146"/>
    <mergeCell ref="R138:R140"/>
    <mergeCell ref="C139:D139"/>
    <mergeCell ref="H139:I139"/>
    <mergeCell ref="J139:K139"/>
    <mergeCell ref="L139:M139"/>
    <mergeCell ref="P135:P137"/>
    <mergeCell ref="Q135:Q137"/>
    <mergeCell ref="R135:R137"/>
    <mergeCell ref="S135:S140"/>
    <mergeCell ref="C136:D136"/>
    <mergeCell ref="H136:I136"/>
    <mergeCell ref="J136:K136"/>
    <mergeCell ref="L136:M136"/>
    <mergeCell ref="E138:E140"/>
    <mergeCell ref="H138:I138"/>
    <mergeCell ref="J138:K138"/>
    <mergeCell ref="L138:M138"/>
    <mergeCell ref="N138:N140"/>
    <mergeCell ref="O138:O140"/>
    <mergeCell ref="P138:P140"/>
    <mergeCell ref="Q138:Q140"/>
    <mergeCell ref="L132:M132"/>
    <mergeCell ref="B134:O134"/>
    <mergeCell ref="A135:A141"/>
    <mergeCell ref="B135:B137"/>
    <mergeCell ref="E135:E137"/>
    <mergeCell ref="H135:I135"/>
    <mergeCell ref="J135:K135"/>
    <mergeCell ref="L135:M135"/>
    <mergeCell ref="N135:N137"/>
    <mergeCell ref="O135:O137"/>
    <mergeCell ref="B138:B140"/>
    <mergeCell ref="B141:O141"/>
    <mergeCell ref="R128:R130"/>
    <mergeCell ref="S128:S133"/>
    <mergeCell ref="C129:D129"/>
    <mergeCell ref="H129:I129"/>
    <mergeCell ref="J129:K129"/>
    <mergeCell ref="L129:M129"/>
    <mergeCell ref="E131:E133"/>
    <mergeCell ref="H131:I131"/>
    <mergeCell ref="J131:K131"/>
    <mergeCell ref="L131:M131"/>
    <mergeCell ref="N131:N133"/>
    <mergeCell ref="O131:O133"/>
    <mergeCell ref="P131:P133"/>
    <mergeCell ref="Q131:Q133"/>
    <mergeCell ref="R131:R133"/>
    <mergeCell ref="C132:D132"/>
    <mergeCell ref="L128:M128"/>
    <mergeCell ref="N128:N130"/>
    <mergeCell ref="O128:O130"/>
    <mergeCell ref="P128:P130"/>
    <mergeCell ref="Q128:Q130"/>
    <mergeCell ref="A128:A134"/>
    <mergeCell ref="B128:B130"/>
    <mergeCell ref="E128:E130"/>
    <mergeCell ref="H128:I128"/>
    <mergeCell ref="J128:K128"/>
    <mergeCell ref="B131:B133"/>
    <mergeCell ref="H132:I132"/>
    <mergeCell ref="J132:K132"/>
    <mergeCell ref="R124:R126"/>
    <mergeCell ref="C125:D125"/>
    <mergeCell ref="H125:I125"/>
    <mergeCell ref="J125:K125"/>
    <mergeCell ref="L125:M125"/>
    <mergeCell ref="P121:P123"/>
    <mergeCell ref="Q121:Q123"/>
    <mergeCell ref="R121:R123"/>
    <mergeCell ref="S121:S126"/>
    <mergeCell ref="C122:D122"/>
    <mergeCell ref="H122:I122"/>
    <mergeCell ref="J122:K122"/>
    <mergeCell ref="L122:M122"/>
    <mergeCell ref="E124:E126"/>
    <mergeCell ref="H124:I124"/>
    <mergeCell ref="J124:K124"/>
    <mergeCell ref="L124:M124"/>
    <mergeCell ref="N124:N126"/>
    <mergeCell ref="O124:O126"/>
    <mergeCell ref="P124:P126"/>
    <mergeCell ref="Q124:Q126"/>
    <mergeCell ref="L118:M118"/>
    <mergeCell ref="B120:O120"/>
    <mergeCell ref="A121:A127"/>
    <mergeCell ref="B121:B123"/>
    <mergeCell ref="E121:E123"/>
    <mergeCell ref="H121:I121"/>
    <mergeCell ref="J121:K121"/>
    <mergeCell ref="L121:M121"/>
    <mergeCell ref="N121:N123"/>
    <mergeCell ref="O121:O123"/>
    <mergeCell ref="B124:B126"/>
    <mergeCell ref="B127:O127"/>
    <mergeCell ref="R114:R116"/>
    <mergeCell ref="S114:S119"/>
    <mergeCell ref="C115:D115"/>
    <mergeCell ref="H115:I115"/>
    <mergeCell ref="J115:K115"/>
    <mergeCell ref="L115:M115"/>
    <mergeCell ref="E117:E119"/>
    <mergeCell ref="H117:I117"/>
    <mergeCell ref="J117:K117"/>
    <mergeCell ref="L117:M117"/>
    <mergeCell ref="N117:N119"/>
    <mergeCell ref="O117:O119"/>
    <mergeCell ref="P117:P119"/>
    <mergeCell ref="Q117:Q119"/>
    <mergeCell ref="R117:R119"/>
    <mergeCell ref="C118:D118"/>
    <mergeCell ref="L114:M114"/>
    <mergeCell ref="N114:N116"/>
    <mergeCell ref="O114:O116"/>
    <mergeCell ref="P114:P116"/>
    <mergeCell ref="Q114:Q116"/>
    <mergeCell ref="A114:A120"/>
    <mergeCell ref="B114:B116"/>
    <mergeCell ref="E114:E116"/>
    <mergeCell ref="H114:I114"/>
    <mergeCell ref="J114:K114"/>
    <mergeCell ref="B117:B119"/>
    <mergeCell ref="H118:I118"/>
    <mergeCell ref="J118:K118"/>
    <mergeCell ref="R110:R112"/>
    <mergeCell ref="C111:D111"/>
    <mergeCell ref="H111:I111"/>
    <mergeCell ref="J111:K111"/>
    <mergeCell ref="L111:M111"/>
    <mergeCell ref="P107:P109"/>
    <mergeCell ref="Q107:Q109"/>
    <mergeCell ref="R107:R109"/>
    <mergeCell ref="S107:S112"/>
    <mergeCell ref="C108:D108"/>
    <mergeCell ref="H108:I108"/>
    <mergeCell ref="J108:K108"/>
    <mergeCell ref="L108:M108"/>
    <mergeCell ref="E110:E112"/>
    <mergeCell ref="H110:I110"/>
    <mergeCell ref="J110:K110"/>
    <mergeCell ref="L110:M110"/>
    <mergeCell ref="N110:N112"/>
    <mergeCell ref="O110:O112"/>
    <mergeCell ref="P110:P112"/>
    <mergeCell ref="Q110:Q112"/>
    <mergeCell ref="L104:M104"/>
    <mergeCell ref="B106:O106"/>
    <mergeCell ref="A107:A113"/>
    <mergeCell ref="B107:B109"/>
    <mergeCell ref="E107:E109"/>
    <mergeCell ref="H107:I107"/>
    <mergeCell ref="J107:K107"/>
    <mergeCell ref="L107:M107"/>
    <mergeCell ref="N107:N109"/>
    <mergeCell ref="O107:O109"/>
    <mergeCell ref="B110:B112"/>
    <mergeCell ref="B113:O113"/>
    <mergeCell ref="R100:R102"/>
    <mergeCell ref="S100:S105"/>
    <mergeCell ref="C101:D101"/>
    <mergeCell ref="H101:I101"/>
    <mergeCell ref="J101:K101"/>
    <mergeCell ref="L101:M101"/>
    <mergeCell ref="E103:E105"/>
    <mergeCell ref="H103:I103"/>
    <mergeCell ref="J103:K103"/>
    <mergeCell ref="L103:M103"/>
    <mergeCell ref="N103:N105"/>
    <mergeCell ref="O103:O105"/>
    <mergeCell ref="P103:P105"/>
    <mergeCell ref="Q103:Q105"/>
    <mergeCell ref="R103:R105"/>
    <mergeCell ref="C104:D104"/>
    <mergeCell ref="L100:M100"/>
    <mergeCell ref="N100:N102"/>
    <mergeCell ref="O100:O102"/>
    <mergeCell ref="P100:P102"/>
    <mergeCell ref="Q100:Q102"/>
    <mergeCell ref="A100:A106"/>
    <mergeCell ref="B100:B102"/>
    <mergeCell ref="E100:E102"/>
    <mergeCell ref="H100:I100"/>
    <mergeCell ref="J100:K100"/>
    <mergeCell ref="B103:B105"/>
    <mergeCell ref="H104:I104"/>
    <mergeCell ref="J104:K104"/>
    <mergeCell ref="R96:R98"/>
    <mergeCell ref="C97:D97"/>
    <mergeCell ref="H97:I97"/>
    <mergeCell ref="J97:K97"/>
    <mergeCell ref="L97:M97"/>
    <mergeCell ref="P93:P95"/>
    <mergeCell ref="Q93:Q95"/>
    <mergeCell ref="R93:R95"/>
    <mergeCell ref="S93:S98"/>
    <mergeCell ref="C94:D94"/>
    <mergeCell ref="H94:I94"/>
    <mergeCell ref="J94:K94"/>
    <mergeCell ref="L94:M94"/>
    <mergeCell ref="E96:E98"/>
    <mergeCell ref="H96:I96"/>
    <mergeCell ref="J96:K96"/>
    <mergeCell ref="L96:M96"/>
    <mergeCell ref="N96:N98"/>
    <mergeCell ref="O96:O98"/>
    <mergeCell ref="P96:P98"/>
    <mergeCell ref="Q96:Q98"/>
    <mergeCell ref="L90:M90"/>
    <mergeCell ref="B92:O92"/>
    <mergeCell ref="A93:A99"/>
    <mergeCell ref="B93:B95"/>
    <mergeCell ref="E93:E95"/>
    <mergeCell ref="H93:I93"/>
    <mergeCell ref="J93:K93"/>
    <mergeCell ref="L93:M93"/>
    <mergeCell ref="N93:N95"/>
    <mergeCell ref="O93:O95"/>
    <mergeCell ref="B96:B98"/>
    <mergeCell ref="B99:O99"/>
    <mergeCell ref="R86:R88"/>
    <mergeCell ref="S86:S91"/>
    <mergeCell ref="C87:D87"/>
    <mergeCell ref="H87:I87"/>
    <mergeCell ref="J87:K87"/>
    <mergeCell ref="L87:M87"/>
    <mergeCell ref="E89:E91"/>
    <mergeCell ref="H89:I89"/>
    <mergeCell ref="J89:K89"/>
    <mergeCell ref="L89:M89"/>
    <mergeCell ref="N89:N91"/>
    <mergeCell ref="O89:O91"/>
    <mergeCell ref="P89:P91"/>
    <mergeCell ref="Q89:Q91"/>
    <mergeCell ref="R89:R91"/>
    <mergeCell ref="C90:D90"/>
    <mergeCell ref="L86:M86"/>
    <mergeCell ref="N86:N88"/>
    <mergeCell ref="O86:O88"/>
    <mergeCell ref="P86:P88"/>
    <mergeCell ref="Q86:Q88"/>
    <mergeCell ref="A86:A92"/>
    <mergeCell ref="B86:B88"/>
    <mergeCell ref="E86:E88"/>
    <mergeCell ref="H86:I86"/>
    <mergeCell ref="J86:K86"/>
    <mergeCell ref="B89:B91"/>
    <mergeCell ref="H90:I90"/>
    <mergeCell ref="J90:K90"/>
    <mergeCell ref="R82:R84"/>
    <mergeCell ref="C83:D83"/>
    <mergeCell ref="H83:I83"/>
    <mergeCell ref="J83:K83"/>
    <mergeCell ref="L83:M83"/>
    <mergeCell ref="P79:P81"/>
    <mergeCell ref="Q79:Q81"/>
    <mergeCell ref="R79:R81"/>
    <mergeCell ref="S79:S84"/>
    <mergeCell ref="C80:D80"/>
    <mergeCell ref="H80:I80"/>
    <mergeCell ref="J80:K80"/>
    <mergeCell ref="L80:M80"/>
    <mergeCell ref="E82:E84"/>
    <mergeCell ref="H82:I82"/>
    <mergeCell ref="J82:K82"/>
    <mergeCell ref="L82:M82"/>
    <mergeCell ref="N82:N84"/>
    <mergeCell ref="O82:O84"/>
    <mergeCell ref="P82:P84"/>
    <mergeCell ref="Q82:Q84"/>
    <mergeCell ref="L76:M76"/>
    <mergeCell ref="B78:O78"/>
    <mergeCell ref="A79:A85"/>
    <mergeCell ref="B79:B81"/>
    <mergeCell ref="E79:E81"/>
    <mergeCell ref="H79:I79"/>
    <mergeCell ref="J79:K79"/>
    <mergeCell ref="L79:M79"/>
    <mergeCell ref="N79:N81"/>
    <mergeCell ref="O79:O81"/>
    <mergeCell ref="B82:B84"/>
    <mergeCell ref="B85:O85"/>
    <mergeCell ref="R72:R74"/>
    <mergeCell ref="S72:S77"/>
    <mergeCell ref="C73:D73"/>
    <mergeCell ref="H73:I73"/>
    <mergeCell ref="J73:K73"/>
    <mergeCell ref="L73:M73"/>
    <mergeCell ref="E75:E77"/>
    <mergeCell ref="H75:I75"/>
    <mergeCell ref="J75:K75"/>
    <mergeCell ref="L75:M75"/>
    <mergeCell ref="N75:N77"/>
    <mergeCell ref="O75:O77"/>
    <mergeCell ref="P75:P77"/>
    <mergeCell ref="Q75:Q77"/>
    <mergeCell ref="R75:R77"/>
    <mergeCell ref="C76:D76"/>
    <mergeCell ref="L72:M72"/>
    <mergeCell ref="N72:N74"/>
    <mergeCell ref="O72:O74"/>
    <mergeCell ref="P72:P74"/>
    <mergeCell ref="Q72:Q74"/>
    <mergeCell ref="A72:A78"/>
    <mergeCell ref="B72:B74"/>
    <mergeCell ref="E72:E74"/>
    <mergeCell ref="H72:I72"/>
    <mergeCell ref="J72:K72"/>
    <mergeCell ref="B75:B77"/>
    <mergeCell ref="H76:I76"/>
    <mergeCell ref="J76:K76"/>
    <mergeCell ref="R68:R70"/>
    <mergeCell ref="C69:D69"/>
    <mergeCell ref="H69:I69"/>
    <mergeCell ref="J69:K69"/>
    <mergeCell ref="L69:M69"/>
    <mergeCell ref="P65:P67"/>
    <mergeCell ref="Q65:Q67"/>
    <mergeCell ref="R65:R67"/>
    <mergeCell ref="S65:S70"/>
    <mergeCell ref="C66:D66"/>
    <mergeCell ref="H66:I66"/>
    <mergeCell ref="J66:K66"/>
    <mergeCell ref="L66:M66"/>
    <mergeCell ref="E68:E70"/>
    <mergeCell ref="H68:I68"/>
    <mergeCell ref="J68:K68"/>
    <mergeCell ref="L68:M68"/>
    <mergeCell ref="N68:N70"/>
    <mergeCell ref="O68:O70"/>
    <mergeCell ref="P68:P70"/>
    <mergeCell ref="Q68:Q70"/>
    <mergeCell ref="L62:M62"/>
    <mergeCell ref="B64:O64"/>
    <mergeCell ref="A65:A71"/>
    <mergeCell ref="B65:B67"/>
    <mergeCell ref="E65:E67"/>
    <mergeCell ref="H65:I65"/>
    <mergeCell ref="J65:K65"/>
    <mergeCell ref="L65:M65"/>
    <mergeCell ref="N65:N67"/>
    <mergeCell ref="O65:O67"/>
    <mergeCell ref="B68:B70"/>
    <mergeCell ref="B71:O71"/>
    <mergeCell ref="R58:R60"/>
    <mergeCell ref="S58:S63"/>
    <mergeCell ref="C59:D59"/>
    <mergeCell ref="H59:I59"/>
    <mergeCell ref="J59:K59"/>
    <mergeCell ref="L59:M59"/>
    <mergeCell ref="E61:E63"/>
    <mergeCell ref="H61:I61"/>
    <mergeCell ref="J61:K61"/>
    <mergeCell ref="L61:M61"/>
    <mergeCell ref="N61:N63"/>
    <mergeCell ref="O61:O63"/>
    <mergeCell ref="P61:P63"/>
    <mergeCell ref="Q61:Q63"/>
    <mergeCell ref="R61:R63"/>
    <mergeCell ref="C62:D62"/>
    <mergeCell ref="L58:M58"/>
    <mergeCell ref="N58:N60"/>
    <mergeCell ref="O58:O60"/>
    <mergeCell ref="P58:P60"/>
    <mergeCell ref="Q58:Q60"/>
    <mergeCell ref="A58:A64"/>
    <mergeCell ref="B58:B60"/>
    <mergeCell ref="E58:E60"/>
    <mergeCell ref="H58:I58"/>
    <mergeCell ref="J58:K58"/>
    <mergeCell ref="B61:B63"/>
    <mergeCell ref="H62:I62"/>
    <mergeCell ref="J62:K62"/>
    <mergeCell ref="R54:R56"/>
    <mergeCell ref="C55:D55"/>
    <mergeCell ref="H55:I55"/>
    <mergeCell ref="J55:K55"/>
    <mergeCell ref="L55:M55"/>
    <mergeCell ref="P51:P53"/>
    <mergeCell ref="Q51:Q53"/>
    <mergeCell ref="R51:R53"/>
    <mergeCell ref="S51:S56"/>
    <mergeCell ref="C52:D52"/>
    <mergeCell ref="H52:I52"/>
    <mergeCell ref="J52:K52"/>
    <mergeCell ref="L52:M52"/>
    <mergeCell ref="E54:E56"/>
    <mergeCell ref="H54:I54"/>
    <mergeCell ref="J54:K54"/>
    <mergeCell ref="L54:M54"/>
    <mergeCell ref="N54:N56"/>
    <mergeCell ref="O54:O56"/>
    <mergeCell ref="P54:P56"/>
    <mergeCell ref="Q54:Q56"/>
    <mergeCell ref="L48:M48"/>
    <mergeCell ref="B50:O50"/>
    <mergeCell ref="A51:A57"/>
    <mergeCell ref="B51:B53"/>
    <mergeCell ref="E51:E53"/>
    <mergeCell ref="H51:I51"/>
    <mergeCell ref="J51:K51"/>
    <mergeCell ref="L51:M51"/>
    <mergeCell ref="N51:N53"/>
    <mergeCell ref="O51:O53"/>
    <mergeCell ref="B54:B56"/>
    <mergeCell ref="B57:O57"/>
    <mergeCell ref="R44:R46"/>
    <mergeCell ref="S44:S49"/>
    <mergeCell ref="C45:D45"/>
    <mergeCell ref="H45:I45"/>
    <mergeCell ref="J45:K45"/>
    <mergeCell ref="L45:M45"/>
    <mergeCell ref="E47:E49"/>
    <mergeCell ref="H47:I47"/>
    <mergeCell ref="J47:K47"/>
    <mergeCell ref="L47:M47"/>
    <mergeCell ref="N47:N49"/>
    <mergeCell ref="O47:O49"/>
    <mergeCell ref="P47:P49"/>
    <mergeCell ref="Q47:Q49"/>
    <mergeCell ref="R47:R49"/>
    <mergeCell ref="C48:D48"/>
    <mergeCell ref="L44:M44"/>
    <mergeCell ref="N44:N46"/>
    <mergeCell ref="O44:O46"/>
    <mergeCell ref="P44:P46"/>
    <mergeCell ref="Q44:Q46"/>
    <mergeCell ref="A44:A50"/>
    <mergeCell ref="B44:B46"/>
    <mergeCell ref="E44:E46"/>
    <mergeCell ref="H44:I44"/>
    <mergeCell ref="J44:K44"/>
    <mergeCell ref="B47:B49"/>
    <mergeCell ref="H48:I48"/>
    <mergeCell ref="J48:K48"/>
    <mergeCell ref="R40:R42"/>
    <mergeCell ref="C41:D41"/>
    <mergeCell ref="H41:I41"/>
    <mergeCell ref="J41:K41"/>
    <mergeCell ref="L41:M41"/>
    <mergeCell ref="P37:P39"/>
    <mergeCell ref="Q37:Q39"/>
    <mergeCell ref="R37:R39"/>
    <mergeCell ref="S37:S42"/>
    <mergeCell ref="C38:D38"/>
    <mergeCell ref="H38:I38"/>
    <mergeCell ref="J38:K38"/>
    <mergeCell ref="L38:M38"/>
    <mergeCell ref="E40:E42"/>
    <mergeCell ref="H40:I40"/>
    <mergeCell ref="J40:K40"/>
    <mergeCell ref="L40:M40"/>
    <mergeCell ref="N40:N42"/>
    <mergeCell ref="O40:O42"/>
    <mergeCell ref="P40:P42"/>
    <mergeCell ref="Q40:Q42"/>
    <mergeCell ref="L34:M34"/>
    <mergeCell ref="B36:O36"/>
    <mergeCell ref="A37:A43"/>
    <mergeCell ref="B37:B39"/>
    <mergeCell ref="E37:E39"/>
    <mergeCell ref="H37:I37"/>
    <mergeCell ref="J37:K37"/>
    <mergeCell ref="L37:M37"/>
    <mergeCell ref="N37:N39"/>
    <mergeCell ref="O37:O39"/>
    <mergeCell ref="B40:B42"/>
    <mergeCell ref="B43:O43"/>
    <mergeCell ref="R30:R32"/>
    <mergeCell ref="S30:S35"/>
    <mergeCell ref="C31:D31"/>
    <mergeCell ref="H31:I31"/>
    <mergeCell ref="J31:K31"/>
    <mergeCell ref="L31:M31"/>
    <mergeCell ref="E33:E35"/>
    <mergeCell ref="H33:I33"/>
    <mergeCell ref="J33:K33"/>
    <mergeCell ref="L33:M33"/>
    <mergeCell ref="N33:N35"/>
    <mergeCell ref="O33:O35"/>
    <mergeCell ref="P33:P35"/>
    <mergeCell ref="Q33:Q35"/>
    <mergeCell ref="R33:R35"/>
    <mergeCell ref="C34:D34"/>
    <mergeCell ref="L30:M30"/>
    <mergeCell ref="N30:N32"/>
    <mergeCell ref="O30:O32"/>
    <mergeCell ref="P30:P32"/>
    <mergeCell ref="Q30:Q32"/>
    <mergeCell ref="A30:A36"/>
    <mergeCell ref="B30:B32"/>
    <mergeCell ref="E30:E32"/>
    <mergeCell ref="H30:I30"/>
    <mergeCell ref="J30:K30"/>
    <mergeCell ref="B33:B35"/>
    <mergeCell ref="H34:I34"/>
    <mergeCell ref="J34:K34"/>
    <mergeCell ref="R26:R28"/>
    <mergeCell ref="C27:D27"/>
    <mergeCell ref="H27:I27"/>
    <mergeCell ref="J27:K27"/>
    <mergeCell ref="L27:M27"/>
    <mergeCell ref="P23:P25"/>
    <mergeCell ref="Q23:Q25"/>
    <mergeCell ref="R23:R25"/>
    <mergeCell ref="S23:S28"/>
    <mergeCell ref="C24:D24"/>
    <mergeCell ref="H24:I24"/>
    <mergeCell ref="J24:K24"/>
    <mergeCell ref="L24:M24"/>
    <mergeCell ref="E26:E28"/>
    <mergeCell ref="H26:I26"/>
    <mergeCell ref="J26:K26"/>
    <mergeCell ref="L26:M26"/>
    <mergeCell ref="N26:N28"/>
    <mergeCell ref="O26:O28"/>
    <mergeCell ref="P26:P28"/>
    <mergeCell ref="Q26:Q28"/>
    <mergeCell ref="J20:K20"/>
    <mergeCell ref="L20:M20"/>
    <mergeCell ref="B22:O22"/>
    <mergeCell ref="A23:A29"/>
    <mergeCell ref="B23:B25"/>
    <mergeCell ref="E23:E25"/>
    <mergeCell ref="H23:I23"/>
    <mergeCell ref="J23:K23"/>
    <mergeCell ref="L23:M23"/>
    <mergeCell ref="N23:N25"/>
    <mergeCell ref="O23:O25"/>
    <mergeCell ref="B26:B28"/>
    <mergeCell ref="B29:O29"/>
    <mergeCell ref="Q16:Q18"/>
    <mergeCell ref="R16:R18"/>
    <mergeCell ref="S16:S21"/>
    <mergeCell ref="C17:D17"/>
    <mergeCell ref="H17:I17"/>
    <mergeCell ref="J17:K17"/>
    <mergeCell ref="L17:M17"/>
    <mergeCell ref="E19:E21"/>
    <mergeCell ref="H19:I19"/>
    <mergeCell ref="J19:K19"/>
    <mergeCell ref="L19:M19"/>
    <mergeCell ref="N19:N21"/>
    <mergeCell ref="O19:O21"/>
    <mergeCell ref="P19:P21"/>
    <mergeCell ref="Q19:Q21"/>
    <mergeCell ref="R19:R21"/>
    <mergeCell ref="J16:K16"/>
    <mergeCell ref="L16:M16"/>
    <mergeCell ref="N16:N18"/>
    <mergeCell ref="O16:O18"/>
    <mergeCell ref="P16:P18"/>
    <mergeCell ref="A16:A22"/>
    <mergeCell ref="B16:B18"/>
    <mergeCell ref="E16:E18"/>
    <mergeCell ref="H16:I16"/>
    <mergeCell ref="B19:B21"/>
    <mergeCell ref="C20:D20"/>
    <mergeCell ref="H20:I20"/>
    <mergeCell ref="A4:F4"/>
    <mergeCell ref="G4:Q4"/>
    <mergeCell ref="A7:A8"/>
    <mergeCell ref="P6:S6"/>
    <mergeCell ref="B15:O15"/>
    <mergeCell ref="B9:B11"/>
    <mergeCell ref="B12:B14"/>
    <mergeCell ref="C7:D8"/>
    <mergeCell ref="E7:E8"/>
    <mergeCell ref="F7:G8"/>
    <mergeCell ref="H7:I8"/>
    <mergeCell ref="J7:K8"/>
    <mergeCell ref="L7:M8"/>
    <mergeCell ref="N7:N8"/>
    <mergeCell ref="O7:O8"/>
    <mergeCell ref="H12:I12"/>
    <mergeCell ref="J12:K12"/>
    <mergeCell ref="L12:M12"/>
    <mergeCell ref="O12:O14"/>
    <mergeCell ref="N9:N11"/>
    <mergeCell ref="E9:E11"/>
    <mergeCell ref="H10:I10"/>
    <mergeCell ref="L9:M9"/>
    <mergeCell ref="J9:K9"/>
    <mergeCell ref="R9:R11"/>
    <mergeCell ref="H9:I9"/>
    <mergeCell ref="J10:K10"/>
    <mergeCell ref="L10:M10"/>
    <mergeCell ref="Q9:Q11"/>
    <mergeCell ref="A9:A15"/>
    <mergeCell ref="S7:S8"/>
    <mergeCell ref="S9:S14"/>
    <mergeCell ref="L13:M13"/>
    <mergeCell ref="E12:E14"/>
    <mergeCell ref="P9:P11"/>
    <mergeCell ref="C10:D10"/>
    <mergeCell ref="C13:D13"/>
    <mergeCell ref="P12:P14"/>
    <mergeCell ref="Q12:Q14"/>
    <mergeCell ref="R12:R14"/>
    <mergeCell ref="H13:I13"/>
    <mergeCell ref="J13:K13"/>
    <mergeCell ref="N12:N14"/>
    <mergeCell ref="O9:O11"/>
    <mergeCell ref="P7:P8"/>
    <mergeCell ref="Q7:Q8"/>
    <mergeCell ref="R7:R8"/>
  </mergeCells>
  <phoneticPr fontId="2"/>
  <dataValidations count="1">
    <dataValidation type="list" allowBlank="1" showInputMessage="1" showErrorMessage="1" sqref="E9:E14 E16:E21 E23:E28 E30:E35 E37:E42 E44:E49 E51:E56 E58:E63 E65:E70 E72:E77 E79:E84 E86:E91 E93:E98 E100:E105 E107:E112 E114:E119 E121:E126 E128:E133 E135:E140 E142:E147 E149:E154 E156:E161 E163:E168 E170:E175 E177:E182 E184:E189 E191:E196 E198:E203 E205:E210 E212:E217 E219:E224 E226:E231 E233:E238 E240:E245 E247:E252 E254:E259 E261:E266 E268:E273 E275:E280 E282:E287 E289:E294 E296:E301 E303:E308 E310:E315 E317:E322 E324:E329 E331:E336 E338:E343 E345:E350 E352:E357 E359:E364 E366:E371 E373:E378 E380:E385 E387:E392 E394:E399 E401:E406 E408:E413 E415:E420 E422:E427 E429:E434 E436:E441 E443:E448 E450:E455 E457:E462 E464:E469 E471:E476 E478:E483 E485:E490 E492:E497 E499:E504 E506:E511 E513:E518 E520:E525 E527:E532 E534:E539 E541:E546 E548:E553 E555:E560 E562:E567 E569:E574 E576:E581 E583:E588 E590:E595 E597:E602 E604:E609 E611:E616 E618:E623 E625:E630 E632:E637 E639:E644 E646:E651 E653:E658 E660:E665 E667:E672 E674:E679 E681:E686 E688:E693 E695:E700 E702:E707 E709:E714 E716:E721 E723:E728 E730:E735 E737:E742 E744:E749 E751:E756 E758:E763 E765:E770 E772:E777 E779:E784 E786:E791 E793:E798 E800:E805 E807:E812 E814:E819 E821:E826 E828:E833 E835:E840 E842:E847 E849:E854 E856:E861 E863:E868 E870:E875 E877:E882 E884:E889 E891:E896 E898:E903 E905:E910 E912:E917 E919:E924 E926:E931 E933:E938 E940:E945 E947:E952 E954:E959 E961:E966 E968:E973 E975:E980 E982:E987 E989:E994 E996:E1001 E1003:E1008 E1010:E1015 E1017:E1022 E1024:E1029 E1031:E1036 E1038:E1043 E1045:E1050 E1052:E1057 E1059:E1064 E1066:E1071 E1073:E1078 E1080:E1085 E1087:E1092 E1094:E1099 E1101:E1106 E1108:E1113 E1115:E1120 E1122:E1127 E1129:E1134 E1136:E1141 E1143:E1148 E1150:E1155 E1157:E1162 E1164:E1169 E1171:E1176 E1178:E1183 E1185:E1190 E1192:E1197 E1199:E1204 E1206:E1211 E1213:E1218 E1220:E1225 E1227:E1232 E1234:E1239 E1241:E1246 E1248:E1253 E1255:E1260 E1262:E1267 E1269:E1274 E1276:E1281 E1283:E1288 E1290:E1295 E1297:E1302 E1304:E1309 E1311:E1316 E1318:E1323 E1325:E1330 E1332:E1337 E1339:E1344 E1346:E1351 E1353:E1358 E1360:E1365 E1367:E1372 E1374:E1379 E1381:E1386 E1388:E1393 E1395:E1400 E1402:E1407 E1409:E1414 E1416:E1421 E1423:E1428 E1430:E1435 E1437:E1442 E1444:E1449 E1451:E1456 E1458:E1463 E1465:E1470 E1472:E1477 E1479:E1484 E1486:E1491 E1493:E1498 E1500:E1505 E1507:E1512 E1514:E1519 E1521:E1526 E1528:E1533 E1535:E1540 E1542:E1547 E1549:E1554 E1556:E1561 E1563:E1568 E1570:E1575 E1577:E1582 E1584:E1589 E1591:E1596 E1598:E1603 E1605:E1610 E1612:E1617 E1619:E1624 E1626:E1631 E1633:E1638 E1640:E1645 E1647:E1652 E1654:E1659 E1661:E1666 E1668:E1673 E1675:E1680 E1682:E1687 E1689:E1694 E1696:E1701 E1703:E1708 E1710:E1715 E1717:E1722 E1724:E1729 E1731:E1736 E1738:E1743 E1745:E1750 E1752:E1757 E1759:E1764 E1766:E1771 E1773:E1778 E1780:E1785 E1787:E1792 E1794:E1799 E1801:E1806 E1808:E1813 E1815:E1820 E1822:E1827 E1829:E1834 E1836:E1841 E1843:E1848 E1850:E1855 E1857:E1862 E1864:E1869 E1871:E1876 E1878:E1883 E1885:E1890 E1892:E1897 E1899:E1904 E1906:E1911 E1913:E1918 E1920:E1925 E1927:E1932 E1934:E1939 E1941:E1946 E1948:E1953 E1955:E1960 E1962:E1967 E1969:E1974 E1976:E1981 E1983:E1988 E1990:E1995 E1997:E2002 E2004:E2009 E2011:E2016 E2018:E2023 E2025:E2030 E2032:E2037 E2039:E2044 E2046:E2051 E2053:E2058 E2060:E2065 E2067:E2072 E2074:E2079 E2081:E2086 E2088:E2093 E2095:E2100 E2102:E2107 E2109:E2114 E2116:E2121 E2123:E2128 E2130:E2135 E2137:E2142 E2144:E2149 E2151:E2156 E2158:E2163 E2165:E2170 E2172:E2177 E2179:E2184 E2186:E2191 E2193:E2198 E2200:E2205 E2207:E2212 E2214:E2219 E2221:E2226 E2228:E2233 E2235:E2240 E2242:E2247 E2249:E2254 E2256:E2261 E2263:E2268 E2270:E2275 E2277:E2282 E2284:E2289 E2291:E2296 E2298:E2303 E2305:E2310 E2312:E2317 E2319:E2324 E2326:E2331 E2333:E2338 E2340:E2345 E2347:E2352 E2354:E2359 E2361:E2366 E2368:E2373 E2375:E2380 E2382:E2387 E2389:E2394 E2396:E2401 E2403:E2408 E2410:E2415 E2417:E2422 E2424:E2429 E2431:E2436 E2438:E2443 E2445:E2450 E2452:E2457 E2459:E2464 E2466:E2471 E2473:E2478 E2480:E2485 E2487:E2492 E2494:E2499 E2501:E2506 E2508:E2513 E2515:E2520 E2522:E2527 E2529:E2534 E2536:E2541 E2543:E2548 E2550:E2555 E2557:E2562 E2564:E2569 E2571:E2576 E2578:E2583 E2585:E2590 E2592:E2597 E2599:E2604 E2606:E2611 E2613:E2618 E2620:E2625 E2627:E2632 E2634:E2639 E2641:E2646 E2648:E2653 E2655:E2660 E2662:E2667 E2669:E2674 E2676:E2681 E2683:E2688 E2690:E2695 E2697:E2702 E2704:E2709 E2711:E2716 E2718:E2723 E2725:E2730 E2732:E2737 E2739:E2744 E2746:E2751 E2753:E2758 E2760:E2765 E2767:E2772 E2774:E2779 E2781:E2786 E2788:E2793 E2795:E2800 E2802:E2807" xr:uid="{1023C961-62B2-45B0-8B3B-1234A59ECFFE}">
      <formula1>"１,　,"</formula1>
    </dataValidation>
  </dataValidations>
  <pageMargins left="0.71" right="0.19685039370078741" top="0.47244094488188981" bottom="0.19685039370078741" header="1.03" footer="0.19685039370078741"/>
  <pageSetup paperSize="9" scale="77" orientation="portrait" r:id="rId1"/>
  <headerFooter alignWithMargins="0"/>
  <rowBreaks count="2" manualBreakCount="2">
    <brk id="71" max="18" man="1"/>
    <brk id="1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（財）広島県教育職員互助組合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Hotta</dc:creator>
  <cp:lastModifiedBy>gojyo08</cp:lastModifiedBy>
  <cp:lastPrinted>2023-12-12T04:24:02Z</cp:lastPrinted>
  <dcterms:created xsi:type="dcterms:W3CDTF">2004-10-07T00:30:20Z</dcterms:created>
  <dcterms:modified xsi:type="dcterms:W3CDTF">2023-12-12T04:24:05Z</dcterms:modified>
</cp:coreProperties>
</file>